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b\Downloads\"/>
    </mc:Choice>
  </mc:AlternateContent>
  <xr:revisionPtr revIDLastSave="0" documentId="13_ncr:1_{C81A0772-6EA5-4A0A-9AB9-7D72AD16D478}" xr6:coauthVersionLast="47" xr6:coauthVersionMax="47" xr10:uidLastSave="{00000000-0000-0000-0000-000000000000}"/>
  <bookViews>
    <workbookView xWindow="-120" yWindow="-120" windowWidth="29040" windowHeight="15840" tabRatio="911" activeTab="1" xr2:uid="{00000000-000D-0000-FFFF-FFFF00000000}"/>
  </bookViews>
  <sheets>
    <sheet name="v_cr3803mr_00_00_00_sk" sheetId="2" r:id="rId1"/>
    <sheet name="NávštevníciSpolu" sheetId="4" r:id="rId2"/>
    <sheet name="DomáciNávštevníci" sheetId="3" r:id="rId3"/>
    <sheet name="ZahraničníNávštevníci" sheetId="5" r:id="rId4"/>
    <sheet name="PrenocovaniaSpolu" sheetId="6" r:id="rId5"/>
    <sheet name="DomáciPrenocovania" sheetId="7" r:id="rId6"/>
    <sheet name="ZahraničníPrenocovania" sheetId="8" r:id="rId7"/>
    <sheet name="AvgPrenocovaniaSpolu" sheetId="9" r:id="rId8"/>
    <sheet name="DomaciAvgPrenocovania" sheetId="10" r:id="rId9"/>
    <sheet name="ZahraničníAvgPrenocovania" sheetId="11" r:id="rId10"/>
  </sheets>
  <calcPr calcId="191029"/>
  <pivotCaches>
    <pivotCache cacheId="3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1" l="1"/>
  <c r="Q5" i="11"/>
  <c r="R5" i="11"/>
  <c r="S5" i="11"/>
  <c r="T5" i="11"/>
  <c r="U5" i="11"/>
  <c r="V5" i="11"/>
  <c r="T10" i="11" s="1"/>
  <c r="W5" i="11"/>
  <c r="X5" i="11"/>
  <c r="V10" i="11" s="1"/>
  <c r="Y5" i="11"/>
  <c r="Z5" i="11"/>
  <c r="AA5" i="11"/>
  <c r="P5" i="11"/>
  <c r="W10" i="11"/>
  <c r="S10" i="11"/>
  <c r="AA21" i="11"/>
  <c r="Y21" i="11"/>
  <c r="X21" i="11"/>
  <c r="W21" i="11"/>
  <c r="V21" i="11"/>
  <c r="U21" i="11"/>
  <c r="T21" i="11"/>
  <c r="S21" i="11"/>
  <c r="Q21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B35" i="11"/>
  <c r="P34" i="11"/>
  <c r="X10" i="11"/>
  <c r="U10" i="11"/>
  <c r="Q3" i="11"/>
  <c r="R3" i="11" s="1"/>
  <c r="Q8" i="10"/>
  <c r="R8" i="10"/>
  <c r="S8" i="10"/>
  <c r="T8" i="10"/>
  <c r="U8" i="10"/>
  <c r="V8" i="10"/>
  <c r="W8" i="10"/>
  <c r="X8" i="10"/>
  <c r="Y8" i="10"/>
  <c r="Z8" i="10"/>
  <c r="AA8" i="10"/>
  <c r="P8" i="10"/>
  <c r="Q7" i="10"/>
  <c r="R7" i="10"/>
  <c r="S7" i="10"/>
  <c r="T7" i="10"/>
  <c r="U7" i="10"/>
  <c r="V7" i="10"/>
  <c r="W7" i="10"/>
  <c r="X7" i="10"/>
  <c r="Y7" i="10"/>
  <c r="Z7" i="10"/>
  <c r="AA7" i="10"/>
  <c r="P7" i="10"/>
  <c r="R5" i="10"/>
  <c r="S5" i="10"/>
  <c r="Q10" i="10" s="1"/>
  <c r="Z5" i="10"/>
  <c r="AA5" i="10"/>
  <c r="X10" i="10" s="1"/>
  <c r="P5" i="10"/>
  <c r="AA21" i="10"/>
  <c r="W21" i="10"/>
  <c r="W5" i="10" s="1"/>
  <c r="U10" i="10" s="1"/>
  <c r="X21" i="10"/>
  <c r="X5" i="10" s="1"/>
  <c r="V10" i="10" s="1"/>
  <c r="Y21" i="10"/>
  <c r="Y5" i="10" s="1"/>
  <c r="W10" i="10" s="1"/>
  <c r="V21" i="10"/>
  <c r="V5" i="10" s="1"/>
  <c r="T10" i="10" s="1"/>
  <c r="U21" i="10"/>
  <c r="U5" i="10" s="1"/>
  <c r="S10" i="10" s="1"/>
  <c r="T21" i="10"/>
  <c r="T5" i="10" s="1"/>
  <c r="R10" i="10" s="1"/>
  <c r="S21" i="10"/>
  <c r="Q21" i="10"/>
  <c r="Q5" i="10" s="1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B35" i="10"/>
  <c r="P34" i="10"/>
  <c r="Q3" i="10"/>
  <c r="Q34" i="10" s="1"/>
  <c r="Q5" i="9"/>
  <c r="R5" i="9"/>
  <c r="S5" i="9"/>
  <c r="T5" i="9"/>
  <c r="U5" i="9"/>
  <c r="V5" i="9"/>
  <c r="W5" i="9"/>
  <c r="V8" i="9" s="1"/>
  <c r="X5" i="9"/>
  <c r="Y5" i="9"/>
  <c r="Z5" i="9"/>
  <c r="AA5" i="9"/>
  <c r="P5" i="9"/>
  <c r="AA21" i="9"/>
  <c r="Z21" i="9"/>
  <c r="Y21" i="9"/>
  <c r="X21" i="9"/>
  <c r="W21" i="9"/>
  <c r="V21" i="9"/>
  <c r="U21" i="9"/>
  <c r="T21" i="9"/>
  <c r="S21" i="9"/>
  <c r="R21" i="9"/>
  <c r="Q21" i="9"/>
  <c r="P21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B35" i="9"/>
  <c r="P34" i="9"/>
  <c r="X8" i="9"/>
  <c r="W8" i="9"/>
  <c r="S8" i="9"/>
  <c r="R8" i="9"/>
  <c r="Q8" i="9"/>
  <c r="P8" i="9"/>
  <c r="AA7" i="9"/>
  <c r="Z7" i="9"/>
  <c r="Y7" i="9"/>
  <c r="X7" i="9"/>
  <c r="W7" i="9"/>
  <c r="V7" i="9"/>
  <c r="U7" i="9"/>
  <c r="T7" i="9"/>
  <c r="S7" i="9"/>
  <c r="R7" i="9"/>
  <c r="Q7" i="9"/>
  <c r="P7" i="9"/>
  <c r="AA6" i="9"/>
  <c r="Z6" i="9"/>
  <c r="Y6" i="9"/>
  <c r="X6" i="9"/>
  <c r="W6" i="9"/>
  <c r="V6" i="9"/>
  <c r="U6" i="9"/>
  <c r="T6" i="9"/>
  <c r="S6" i="9"/>
  <c r="R6" i="9"/>
  <c r="Q6" i="9"/>
  <c r="P6" i="9"/>
  <c r="Q3" i="9"/>
  <c r="Q34" i="9" s="1"/>
  <c r="AB35" i="6"/>
  <c r="AA9" i="8"/>
  <c r="Z9" i="8"/>
  <c r="Y9" i="8"/>
  <c r="X9" i="8"/>
  <c r="W9" i="8"/>
  <c r="V9" i="8"/>
  <c r="U9" i="8"/>
  <c r="T9" i="8"/>
  <c r="S9" i="8"/>
  <c r="R9" i="8"/>
  <c r="Q9" i="8"/>
  <c r="P9" i="8"/>
  <c r="AA8" i="8"/>
  <c r="Z8" i="8"/>
  <c r="Y8" i="8"/>
  <c r="X8" i="8"/>
  <c r="W8" i="8"/>
  <c r="V8" i="8"/>
  <c r="U8" i="8"/>
  <c r="T8" i="8"/>
  <c r="S8" i="8"/>
  <c r="R8" i="8"/>
  <c r="Q8" i="8"/>
  <c r="P8" i="8"/>
  <c r="AA7" i="8"/>
  <c r="Z7" i="8"/>
  <c r="Y7" i="8"/>
  <c r="X7" i="8"/>
  <c r="W7" i="8"/>
  <c r="V7" i="8"/>
  <c r="U7" i="8"/>
  <c r="T7" i="8"/>
  <c r="S7" i="8"/>
  <c r="R7" i="8"/>
  <c r="Q7" i="8"/>
  <c r="P7" i="8"/>
  <c r="AA6" i="8"/>
  <c r="Z6" i="8"/>
  <c r="Y6" i="8"/>
  <c r="X6" i="8"/>
  <c r="W6" i="8"/>
  <c r="V6" i="8"/>
  <c r="U6" i="8"/>
  <c r="T6" i="8"/>
  <c r="S6" i="8"/>
  <c r="R6" i="8"/>
  <c r="Q6" i="8"/>
  <c r="P6" i="8"/>
  <c r="Q3" i="8"/>
  <c r="R3" i="8" s="1"/>
  <c r="S3" i="8" s="1"/>
  <c r="T3" i="8" s="1"/>
  <c r="U3" i="8" s="1"/>
  <c r="V3" i="8" s="1"/>
  <c r="W3" i="8" s="1"/>
  <c r="X3" i="8" s="1"/>
  <c r="Y3" i="8" s="1"/>
  <c r="Z3" i="8" s="1"/>
  <c r="AA3" i="8" s="1"/>
  <c r="AA9" i="7"/>
  <c r="Z9" i="7"/>
  <c r="Y9" i="7"/>
  <c r="X9" i="7"/>
  <c r="W9" i="7"/>
  <c r="V9" i="7"/>
  <c r="U9" i="7"/>
  <c r="T9" i="7"/>
  <c r="S9" i="7"/>
  <c r="R9" i="7"/>
  <c r="Q9" i="7"/>
  <c r="P9" i="7"/>
  <c r="AA8" i="7"/>
  <c r="Z8" i="7"/>
  <c r="Y8" i="7"/>
  <c r="X8" i="7"/>
  <c r="W8" i="7"/>
  <c r="V8" i="7"/>
  <c r="U8" i="7"/>
  <c r="T8" i="7"/>
  <c r="S8" i="7"/>
  <c r="R8" i="7"/>
  <c r="Q8" i="7"/>
  <c r="P8" i="7"/>
  <c r="AA7" i="7"/>
  <c r="Z7" i="7"/>
  <c r="Y7" i="7"/>
  <c r="X7" i="7"/>
  <c r="W7" i="7"/>
  <c r="V7" i="7"/>
  <c r="U7" i="7"/>
  <c r="T7" i="7"/>
  <c r="S7" i="7"/>
  <c r="R7" i="7"/>
  <c r="Q7" i="7"/>
  <c r="P7" i="7"/>
  <c r="AA6" i="7"/>
  <c r="Z6" i="7"/>
  <c r="Y6" i="7"/>
  <c r="X6" i="7"/>
  <c r="W6" i="7"/>
  <c r="V6" i="7"/>
  <c r="U6" i="7"/>
  <c r="T6" i="7"/>
  <c r="S6" i="7"/>
  <c r="R6" i="7"/>
  <c r="Q6" i="7"/>
  <c r="P6" i="7"/>
  <c r="R3" i="7"/>
  <c r="S3" i="7" s="1"/>
  <c r="T3" i="7" s="1"/>
  <c r="U3" i="7" s="1"/>
  <c r="V3" i="7" s="1"/>
  <c r="W3" i="7" s="1"/>
  <c r="X3" i="7" s="1"/>
  <c r="Y3" i="7" s="1"/>
  <c r="Z3" i="7" s="1"/>
  <c r="AA3" i="7" s="1"/>
  <c r="Q3" i="7"/>
  <c r="V37" i="6"/>
  <c r="U37" i="6"/>
  <c r="AA37" i="6"/>
  <c r="S37" i="6"/>
  <c r="AB36" i="6"/>
  <c r="Z37" i="6"/>
  <c r="Y37" i="6"/>
  <c r="X37" i="6"/>
  <c r="W37" i="6"/>
  <c r="T37" i="6"/>
  <c r="R37" i="6"/>
  <c r="Q37" i="6"/>
  <c r="Q34" i="6"/>
  <c r="P34" i="6"/>
  <c r="AA9" i="6"/>
  <c r="Z9" i="6"/>
  <c r="Y9" i="6"/>
  <c r="X9" i="6"/>
  <c r="W9" i="6"/>
  <c r="V9" i="6"/>
  <c r="U9" i="6"/>
  <c r="T9" i="6"/>
  <c r="S9" i="6"/>
  <c r="R9" i="6"/>
  <c r="Q9" i="6"/>
  <c r="P9" i="6"/>
  <c r="AA8" i="6"/>
  <c r="Z8" i="6"/>
  <c r="Y8" i="6"/>
  <c r="X8" i="6"/>
  <c r="W8" i="6"/>
  <c r="V8" i="6"/>
  <c r="U8" i="6"/>
  <c r="T8" i="6"/>
  <c r="S8" i="6"/>
  <c r="R8" i="6"/>
  <c r="Q8" i="6"/>
  <c r="P8" i="6"/>
  <c r="AA7" i="6"/>
  <c r="Z7" i="6"/>
  <c r="Y7" i="6"/>
  <c r="X7" i="6"/>
  <c r="W7" i="6"/>
  <c r="V7" i="6"/>
  <c r="U7" i="6"/>
  <c r="T7" i="6"/>
  <c r="S7" i="6"/>
  <c r="R7" i="6"/>
  <c r="Q7" i="6"/>
  <c r="P7" i="6"/>
  <c r="AA6" i="6"/>
  <c r="Z6" i="6"/>
  <c r="Y6" i="6"/>
  <c r="X6" i="6"/>
  <c r="W6" i="6"/>
  <c r="V6" i="6"/>
  <c r="U6" i="6"/>
  <c r="T6" i="6"/>
  <c r="S6" i="6"/>
  <c r="R6" i="6"/>
  <c r="Q6" i="6"/>
  <c r="P6" i="6"/>
  <c r="R3" i="6"/>
  <c r="S3" i="6" s="1"/>
  <c r="Q3" i="6"/>
  <c r="AB36" i="4"/>
  <c r="AB35" i="4"/>
  <c r="Q37" i="4"/>
  <c r="R37" i="4"/>
  <c r="S37" i="4"/>
  <c r="T37" i="4"/>
  <c r="U37" i="4"/>
  <c r="V37" i="4"/>
  <c r="W37" i="4"/>
  <c r="X37" i="4"/>
  <c r="Y37" i="4"/>
  <c r="Z37" i="4"/>
  <c r="AA37" i="4"/>
  <c r="P37" i="4"/>
  <c r="Q36" i="4"/>
  <c r="R36" i="4"/>
  <c r="S36" i="4"/>
  <c r="T36" i="4"/>
  <c r="U36" i="4"/>
  <c r="V36" i="4"/>
  <c r="W36" i="4"/>
  <c r="X36" i="4"/>
  <c r="Y36" i="4"/>
  <c r="Z36" i="4"/>
  <c r="AA36" i="4"/>
  <c r="P36" i="4"/>
  <c r="Q35" i="4"/>
  <c r="R35" i="4"/>
  <c r="S35" i="4"/>
  <c r="T35" i="4"/>
  <c r="U35" i="4"/>
  <c r="V35" i="4"/>
  <c r="W35" i="4"/>
  <c r="X35" i="4"/>
  <c r="Y35" i="4"/>
  <c r="Z35" i="4"/>
  <c r="AA35" i="4"/>
  <c r="P35" i="4"/>
  <c r="P34" i="4"/>
  <c r="Q34" i="4"/>
  <c r="R34" i="4"/>
  <c r="S34" i="4"/>
  <c r="T34" i="4"/>
  <c r="U34" i="4"/>
  <c r="V34" i="4"/>
  <c r="W34" i="4"/>
  <c r="X34" i="4"/>
  <c r="Y34" i="4"/>
  <c r="Z34" i="4"/>
  <c r="AA34" i="4"/>
  <c r="AA9" i="5"/>
  <c r="Z9" i="5"/>
  <c r="Y9" i="5"/>
  <c r="X9" i="5"/>
  <c r="W9" i="5"/>
  <c r="V9" i="5"/>
  <c r="U9" i="5"/>
  <c r="T9" i="5"/>
  <c r="S9" i="5"/>
  <c r="R9" i="5"/>
  <c r="Q9" i="5"/>
  <c r="P9" i="5"/>
  <c r="AA8" i="5"/>
  <c r="Z8" i="5"/>
  <c r="Y8" i="5"/>
  <c r="X8" i="5"/>
  <c r="W8" i="5"/>
  <c r="V8" i="5"/>
  <c r="U8" i="5"/>
  <c r="T8" i="5"/>
  <c r="S8" i="5"/>
  <c r="R8" i="5"/>
  <c r="Q8" i="5"/>
  <c r="P8" i="5"/>
  <c r="AA7" i="5"/>
  <c r="Z7" i="5"/>
  <c r="Y7" i="5"/>
  <c r="X7" i="5"/>
  <c r="W7" i="5"/>
  <c r="V7" i="5"/>
  <c r="U7" i="5"/>
  <c r="T7" i="5"/>
  <c r="S7" i="5"/>
  <c r="R7" i="5"/>
  <c r="Q7" i="5"/>
  <c r="P7" i="5"/>
  <c r="AA6" i="5"/>
  <c r="Z6" i="5"/>
  <c r="Y6" i="5"/>
  <c r="X6" i="5"/>
  <c r="W6" i="5"/>
  <c r="V6" i="5"/>
  <c r="U6" i="5"/>
  <c r="T6" i="5"/>
  <c r="S6" i="5"/>
  <c r="R6" i="5"/>
  <c r="Q6" i="5"/>
  <c r="P6" i="5"/>
  <c r="Q3" i="5"/>
  <c r="R3" i="5" s="1"/>
  <c r="S3" i="5" s="1"/>
  <c r="T3" i="5" s="1"/>
  <c r="U3" i="5" s="1"/>
  <c r="V3" i="5" s="1"/>
  <c r="W3" i="5" s="1"/>
  <c r="X3" i="5" s="1"/>
  <c r="Y3" i="5" s="1"/>
  <c r="Z3" i="5" s="1"/>
  <c r="AA3" i="5" s="1"/>
  <c r="AA9" i="3"/>
  <c r="Z9" i="3"/>
  <c r="Y9" i="3"/>
  <c r="X9" i="3"/>
  <c r="W9" i="3"/>
  <c r="V9" i="3"/>
  <c r="U9" i="3"/>
  <c r="T9" i="3"/>
  <c r="S9" i="3"/>
  <c r="R9" i="3"/>
  <c r="Q9" i="3"/>
  <c r="P9" i="3"/>
  <c r="AA8" i="3"/>
  <c r="Z8" i="3"/>
  <c r="Y8" i="3"/>
  <c r="X8" i="3"/>
  <c r="W8" i="3"/>
  <c r="V8" i="3"/>
  <c r="U8" i="3"/>
  <c r="T8" i="3"/>
  <c r="S8" i="3"/>
  <c r="R8" i="3"/>
  <c r="Q8" i="3"/>
  <c r="P8" i="3"/>
  <c r="AA7" i="3"/>
  <c r="Z7" i="3"/>
  <c r="Y7" i="3"/>
  <c r="X7" i="3"/>
  <c r="W7" i="3"/>
  <c r="V7" i="3"/>
  <c r="U7" i="3"/>
  <c r="T7" i="3"/>
  <c r="S7" i="3"/>
  <c r="R7" i="3"/>
  <c r="Q7" i="3"/>
  <c r="P7" i="3"/>
  <c r="AA6" i="3"/>
  <c r="Z6" i="3"/>
  <c r="Y6" i="3"/>
  <c r="X6" i="3"/>
  <c r="W6" i="3"/>
  <c r="V6" i="3"/>
  <c r="U6" i="3"/>
  <c r="T6" i="3"/>
  <c r="S6" i="3"/>
  <c r="R6" i="3"/>
  <c r="Q6" i="3"/>
  <c r="P6" i="3"/>
  <c r="R3" i="3"/>
  <c r="S3" i="3" s="1"/>
  <c r="T3" i="3" s="1"/>
  <c r="U3" i="3" s="1"/>
  <c r="V3" i="3" s="1"/>
  <c r="W3" i="3" s="1"/>
  <c r="X3" i="3" s="1"/>
  <c r="Y3" i="3" s="1"/>
  <c r="Z3" i="3" s="1"/>
  <c r="AA3" i="3" s="1"/>
  <c r="Q3" i="3"/>
  <c r="AA9" i="4"/>
  <c r="Z9" i="4"/>
  <c r="Y9" i="4"/>
  <c r="X9" i="4"/>
  <c r="W9" i="4"/>
  <c r="V9" i="4"/>
  <c r="U9" i="4"/>
  <c r="T9" i="4"/>
  <c r="S9" i="4"/>
  <c r="R9" i="4"/>
  <c r="Q9" i="4"/>
  <c r="P9" i="4"/>
  <c r="AA8" i="4"/>
  <c r="Z8" i="4"/>
  <c r="Y8" i="4"/>
  <c r="X8" i="4"/>
  <c r="W8" i="4"/>
  <c r="V8" i="4"/>
  <c r="U8" i="4"/>
  <c r="T8" i="4"/>
  <c r="S8" i="4"/>
  <c r="R8" i="4"/>
  <c r="Q8" i="4"/>
  <c r="P8" i="4"/>
  <c r="AA7" i="4"/>
  <c r="Z7" i="4"/>
  <c r="Y7" i="4"/>
  <c r="X7" i="4"/>
  <c r="W7" i="4"/>
  <c r="V7" i="4"/>
  <c r="U7" i="4"/>
  <c r="T7" i="4"/>
  <c r="S7" i="4"/>
  <c r="R7" i="4"/>
  <c r="Q7" i="4"/>
  <c r="P7" i="4"/>
  <c r="AA6" i="4"/>
  <c r="Z6" i="4"/>
  <c r="Y6" i="4"/>
  <c r="X6" i="4"/>
  <c r="W6" i="4"/>
  <c r="V6" i="4"/>
  <c r="U6" i="4"/>
  <c r="T6" i="4"/>
  <c r="S6" i="4"/>
  <c r="R6" i="4"/>
  <c r="Q6" i="4"/>
  <c r="P6" i="4"/>
  <c r="Q3" i="4"/>
  <c r="R3" i="4" s="1"/>
  <c r="S3" i="4" s="1"/>
  <c r="T3" i="4" s="1"/>
  <c r="U3" i="4" s="1"/>
  <c r="V3" i="4" s="1"/>
  <c r="W3" i="4" s="1"/>
  <c r="X3" i="4" s="1"/>
  <c r="Y3" i="4" s="1"/>
  <c r="Z3" i="4" s="1"/>
  <c r="AA3" i="4" s="1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E9" i="2"/>
  <c r="D9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10" i="2"/>
  <c r="Q34" i="11" l="1"/>
  <c r="S3" i="11"/>
  <c r="R34" i="11"/>
  <c r="U6" i="11"/>
  <c r="R10" i="11"/>
  <c r="W6" i="11"/>
  <c r="V6" i="11"/>
  <c r="X6" i="11"/>
  <c r="Q6" i="11"/>
  <c r="Y6" i="11"/>
  <c r="R6" i="11"/>
  <c r="Z6" i="11"/>
  <c r="S6" i="11"/>
  <c r="AA6" i="11"/>
  <c r="T6" i="11"/>
  <c r="P10" i="11"/>
  <c r="Q10" i="11"/>
  <c r="W6" i="10"/>
  <c r="R6" i="10"/>
  <c r="P10" i="10"/>
  <c r="X6" i="10"/>
  <c r="Z6" i="10"/>
  <c r="Q6" i="10"/>
  <c r="Y6" i="10"/>
  <c r="S6" i="10"/>
  <c r="AA6" i="10"/>
  <c r="P6" i="10"/>
  <c r="U6" i="10"/>
  <c r="T6" i="10"/>
  <c r="V6" i="10"/>
  <c r="R3" i="10"/>
  <c r="Y8" i="9"/>
  <c r="Z8" i="9"/>
  <c r="AA8" i="9"/>
  <c r="T8" i="9"/>
  <c r="U8" i="9"/>
  <c r="R3" i="9"/>
  <c r="S3" i="9" s="1"/>
  <c r="T3" i="9" s="1"/>
  <c r="R34" i="9"/>
  <c r="T3" i="6"/>
  <c r="S34" i="6"/>
  <c r="R34" i="6"/>
  <c r="P37" i="6"/>
  <c r="V8" i="11" l="1"/>
  <c r="Z7" i="11"/>
  <c r="R7" i="11"/>
  <c r="U8" i="11"/>
  <c r="Y7" i="11"/>
  <c r="Q7" i="11"/>
  <c r="AA7" i="11"/>
  <c r="T8" i="11"/>
  <c r="X7" i="11"/>
  <c r="P7" i="11"/>
  <c r="W8" i="11"/>
  <c r="AA8" i="11"/>
  <c r="S8" i="11"/>
  <c r="W7" i="11"/>
  <c r="S7" i="11"/>
  <c r="Z8" i="11"/>
  <c r="R8" i="11"/>
  <c r="V7" i="11"/>
  <c r="Y8" i="11"/>
  <c r="Q8" i="11"/>
  <c r="U7" i="11"/>
  <c r="X8" i="11"/>
  <c r="P8" i="11"/>
  <c r="T7" i="11"/>
  <c r="T3" i="11"/>
  <c r="S34" i="11"/>
  <c r="S3" i="10"/>
  <c r="R34" i="10"/>
  <c r="S34" i="9"/>
  <c r="U3" i="9"/>
  <c r="T34" i="9"/>
  <c r="U3" i="6"/>
  <c r="T34" i="6"/>
  <c r="U3" i="11" l="1"/>
  <c r="T34" i="11"/>
  <c r="S34" i="10"/>
  <c r="T3" i="10"/>
  <c r="U34" i="9"/>
  <c r="V3" i="9"/>
  <c r="U34" i="6"/>
  <c r="V3" i="6"/>
  <c r="V3" i="11" l="1"/>
  <c r="U34" i="11"/>
  <c r="T34" i="10"/>
  <c r="U3" i="10"/>
  <c r="V34" i="9"/>
  <c r="W3" i="9"/>
  <c r="V34" i="6"/>
  <c r="W3" i="6"/>
  <c r="W3" i="11" l="1"/>
  <c r="V34" i="11"/>
  <c r="V3" i="10"/>
  <c r="U34" i="10"/>
  <c r="W34" i="9"/>
  <c r="X3" i="9"/>
  <c r="W34" i="6"/>
  <c r="X3" i="6"/>
  <c r="W34" i="11" l="1"/>
  <c r="X3" i="11"/>
  <c r="W3" i="10"/>
  <c r="V34" i="10"/>
  <c r="X34" i="9"/>
  <c r="Y3" i="9"/>
  <c r="X34" i="6"/>
  <c r="Y3" i="6"/>
  <c r="X34" i="11" l="1"/>
  <c r="Y3" i="11"/>
  <c r="X3" i="10"/>
  <c r="W34" i="10"/>
  <c r="Y34" i="9"/>
  <c r="Z3" i="9"/>
  <c r="Y34" i="6"/>
  <c r="Z3" i="6"/>
  <c r="Y34" i="11" l="1"/>
  <c r="Z3" i="11"/>
  <c r="Y3" i="10"/>
  <c r="X34" i="10"/>
  <c r="AA3" i="9"/>
  <c r="AA34" i="9" s="1"/>
  <c r="Z34" i="9"/>
  <c r="AA3" i="6"/>
  <c r="AA34" i="6" s="1"/>
  <c r="Z34" i="6"/>
  <c r="AA3" i="11" l="1"/>
  <c r="AA34" i="11" s="1"/>
  <c r="Z34" i="11"/>
  <c r="Y34" i="10"/>
  <c r="Z3" i="10"/>
  <c r="AA3" i="10" l="1"/>
  <c r="AA34" i="10" s="1"/>
  <c r="Z34" i="10"/>
</calcChain>
</file>

<file path=xl/sharedStrings.xml><?xml version="1.0" encoding="utf-8"?>
<sst xmlns="http://schemas.openxmlformats.org/spreadsheetml/2006/main" count="2668" uniqueCount="1051">
  <si>
    <t>CUBE</t>
  </si>
  <si>
    <t>vbd_sk_win2:cr3803mr</t>
  </si>
  <si>
    <t>cr3803mr_data</t>
  </si>
  <si>
    <t>NUM_VALUE</t>
  </si>
  <si>
    <t>Počet návštevníkov spolu</t>
  </si>
  <si>
    <t>Počet prenocovaní návštevníkov spolu</t>
  </si>
  <si>
    <t>Priemerný počet prenocovaní spolu</t>
  </si>
  <si>
    <t>Návštevníci spolu</t>
  </si>
  <si>
    <t>Domáci návštevníci</t>
  </si>
  <si>
    <t>Zahraniční návštevníci</t>
  </si>
  <si>
    <t>2021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</si>
  <si>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</si>
  <si>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</si>
  <si>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</si>
  <si>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</si>
  <si>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</si>
  <si>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</si>
  <si>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</si>
  <si>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</si>
  <si>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</si>
  <si>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</si>
  <si>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</si>
  <si>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</si>
  <si>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Okres Bratislava I</t>
  </si>
  <si>
    <t>Obce spolu</t>
  </si>
  <si>
    <t>Bratislava - mestská časť Staré Mesto</t>
  </si>
  <si>
    <t>Okres Bratislava II</t>
  </si>
  <si>
    <t>Bratislava - mestská časť Podunajské Biskupice</t>
  </si>
  <si>
    <t>Bratislava - mestská časť Ružinov</t>
  </si>
  <si>
    <t>Bratislava - mestská časť Vrakuňa</t>
  </si>
  <si>
    <t>Okres Bratislava III</t>
  </si>
  <si>
    <t>Bratislava - mestská časť Nové Mesto</t>
  </si>
  <si>
    <t>Bratislava - mestská časť Rača</t>
  </si>
  <si>
    <t>Bratislava - mestská časť Vajnory</t>
  </si>
  <si>
    <t>Okres Bratislava IV</t>
  </si>
  <si>
    <t>Bratislava - mestská časť Devínska Nová Ves</t>
  </si>
  <si>
    <t>Bratislava - mestská časť Dúbravka</t>
  </si>
  <si>
    <t>Bratislava - mestská časť Karlova Ves</t>
  </si>
  <si>
    <t>Bratislava - mestská časť Devín</t>
  </si>
  <si>
    <t>Bratislava - mestská časť Lamač</t>
  </si>
  <si>
    <t>Okres Bratislava V</t>
  </si>
  <si>
    <t>Bratislava - mestská časť Čunovo</t>
  </si>
  <si>
    <t>Bratislava - mestská časť Jarovce</t>
  </si>
  <si>
    <t>Bratislava - mestská časť Petržalka</t>
  </si>
  <si>
    <t>Bratislava - mestská časť Rusovce</t>
  </si>
  <si>
    <t>Bratislava I-V</t>
  </si>
  <si>
    <t>Okres Malacky</t>
  </si>
  <si>
    <t>Malé Leváre</t>
  </si>
  <si>
    <t>Plavecké Podhradie</t>
  </si>
  <si>
    <t>Veľké Leváre</t>
  </si>
  <si>
    <t>Závod</t>
  </si>
  <si>
    <t>Borinka</t>
  </si>
  <si>
    <t>Kostolište</t>
  </si>
  <si>
    <t>Lozorno</t>
  </si>
  <si>
    <t>Malacky</t>
  </si>
  <si>
    <t>Marianka</t>
  </si>
  <si>
    <t>Plavecký Štvrtok</t>
  </si>
  <si>
    <t>Stupava</t>
  </si>
  <si>
    <t>Vysoká pri Morave</t>
  </si>
  <si>
    <t>Záhorská Ves</t>
  </si>
  <si>
    <t>Okres Pezinok</t>
  </si>
  <si>
    <t>Budmerice</t>
  </si>
  <si>
    <t>Častá</t>
  </si>
  <si>
    <t>Doľany, okres Pezinok</t>
  </si>
  <si>
    <t>Svätý Jur</t>
  </si>
  <si>
    <t>Limbach</t>
  </si>
  <si>
    <t>Modra</t>
  </si>
  <si>
    <t>Pezinok</t>
  </si>
  <si>
    <t>Slovenský Grob</t>
  </si>
  <si>
    <t>Šenkvice</t>
  </si>
  <si>
    <t>Okres Senec</t>
  </si>
  <si>
    <t>Boldog</t>
  </si>
  <si>
    <t>Kráľová pri Senci</t>
  </si>
  <si>
    <t>Bernolákovo</t>
  </si>
  <si>
    <t>Čataj</t>
  </si>
  <si>
    <t>Chorvátsky Grob</t>
  </si>
  <si>
    <t>Ivanka pri Dunaji</t>
  </si>
  <si>
    <t>Malinovo</t>
  </si>
  <si>
    <t>Nová Dedinka</t>
  </si>
  <si>
    <t>Rovinka</t>
  </si>
  <si>
    <t>Senec</t>
  </si>
  <si>
    <t>Tomášov</t>
  </si>
  <si>
    <t>Dunajská Lužná</t>
  </si>
  <si>
    <t>Kaplna</t>
  </si>
  <si>
    <t>Okres Dunajská Streda</t>
  </si>
  <si>
    <t>Dunajská Streda</t>
  </si>
  <si>
    <t>Báč</t>
  </si>
  <si>
    <t>Veľký Meder</t>
  </si>
  <si>
    <t>Dolný Bar</t>
  </si>
  <si>
    <t>Gabčíkovo</t>
  </si>
  <si>
    <t>Dolný Štál</t>
  </si>
  <si>
    <t>Jahodná</t>
  </si>
  <si>
    <t>Mierovo</t>
  </si>
  <si>
    <t>Orechová Potôň</t>
  </si>
  <si>
    <t>Šamorín</t>
  </si>
  <si>
    <t>Topoľníky</t>
  </si>
  <si>
    <t>Ňárad</t>
  </si>
  <si>
    <t>Trstená na Ostrove</t>
  </si>
  <si>
    <t>Veľká Paka</t>
  </si>
  <si>
    <t>Vrakúň</t>
  </si>
  <si>
    <t>Vydrany</t>
  </si>
  <si>
    <t>Dunajský Klátov</t>
  </si>
  <si>
    <t>Macov</t>
  </si>
  <si>
    <t>Mad</t>
  </si>
  <si>
    <t>Veľké Dvorníky</t>
  </si>
  <si>
    <t>Kyselica</t>
  </si>
  <si>
    <t>Okres Galanta</t>
  </si>
  <si>
    <t>Galanta</t>
  </si>
  <si>
    <t>Čierny Brod</t>
  </si>
  <si>
    <t>Horné Saliby</t>
  </si>
  <si>
    <t>Jelka</t>
  </si>
  <si>
    <t>Kajal</t>
  </si>
  <si>
    <t>Sládkovičovo</t>
  </si>
  <si>
    <t>Šoporňa</t>
  </si>
  <si>
    <t>Vinohrady nad Váhom</t>
  </si>
  <si>
    <t>Matúškovo</t>
  </si>
  <si>
    <t>Okres Hlohovec</t>
  </si>
  <si>
    <t>Hlohovec</t>
  </si>
  <si>
    <t>Leopoldov</t>
  </si>
  <si>
    <t>Okres Piešťany</t>
  </si>
  <si>
    <t>Dolný Lopašov</t>
  </si>
  <si>
    <t>Drahovce</t>
  </si>
  <si>
    <t>Chtelnica</t>
  </si>
  <si>
    <t>Krakovany</t>
  </si>
  <si>
    <t>Moravany nad Váhom</t>
  </si>
  <si>
    <t>Ostrov, okres Piešťany</t>
  </si>
  <si>
    <t>Piešťany</t>
  </si>
  <si>
    <t>Prašník</t>
  </si>
  <si>
    <t>Rakovice</t>
  </si>
  <si>
    <t>Banka</t>
  </si>
  <si>
    <t>Okres Senica</t>
  </si>
  <si>
    <t>Senica</t>
  </si>
  <si>
    <t>Borský Svätý Jur</t>
  </si>
  <si>
    <t>Borský Mikuláš</t>
  </si>
  <si>
    <t>Cerová</t>
  </si>
  <si>
    <t>Častkov</t>
  </si>
  <si>
    <t>Dojč</t>
  </si>
  <si>
    <t>Jablonica</t>
  </si>
  <si>
    <t>Kúty</t>
  </si>
  <si>
    <t>Podbranč</t>
  </si>
  <si>
    <t>Smrdáky</t>
  </si>
  <si>
    <t>Šajdíkove Humence</t>
  </si>
  <si>
    <t>Šaštín-Stráže</t>
  </si>
  <si>
    <t>Okres Skalica</t>
  </si>
  <si>
    <t>Holíč</t>
  </si>
  <si>
    <t>Kopčany</t>
  </si>
  <si>
    <t>Skalica</t>
  </si>
  <si>
    <t>Okres Trnava</t>
  </si>
  <si>
    <t>Trnava</t>
  </si>
  <si>
    <t>Boleráz</t>
  </si>
  <si>
    <t>Cífer</t>
  </si>
  <si>
    <t>Dechtice</t>
  </si>
  <si>
    <t>Dobrá Voda</t>
  </si>
  <si>
    <t>Malženice</t>
  </si>
  <si>
    <t>Ružindol</t>
  </si>
  <si>
    <t>Smolenice</t>
  </si>
  <si>
    <t>Špačince</t>
  </si>
  <si>
    <t>Šúrovce</t>
  </si>
  <si>
    <t>Zavar</t>
  </si>
  <si>
    <t>Hrnčiarovce nad Parnou</t>
  </si>
  <si>
    <t>Okres Bánovce nad Bebravou</t>
  </si>
  <si>
    <t>Omastiná</t>
  </si>
  <si>
    <t>Podlužany, okres Bánovce nad Bebravou</t>
  </si>
  <si>
    <t>Bánovce nad Bebravou</t>
  </si>
  <si>
    <t>Kšinná</t>
  </si>
  <si>
    <t>Okres Ilava</t>
  </si>
  <si>
    <t>Bolešov</t>
  </si>
  <si>
    <t>Dubnica nad Váhom</t>
  </si>
  <si>
    <t>Ilava</t>
  </si>
  <si>
    <t>Nová Dubnica</t>
  </si>
  <si>
    <t>Zliechov</t>
  </si>
  <si>
    <t>Vršatské Podhradie</t>
  </si>
  <si>
    <t>Okres Myjava</t>
  </si>
  <si>
    <t>Brestovec, okres Myjava</t>
  </si>
  <si>
    <t>Brezová pod Bradlom</t>
  </si>
  <si>
    <t>Košariská</t>
  </si>
  <si>
    <t>Myjava</t>
  </si>
  <si>
    <t>Stará Myjava</t>
  </si>
  <si>
    <t>Podkylava</t>
  </si>
  <si>
    <t>Okres Nové Mesto nad Váhom</t>
  </si>
  <si>
    <t>Beckov</t>
  </si>
  <si>
    <t>Bzince pod Javorinou</t>
  </si>
  <si>
    <t>Čachtice</t>
  </si>
  <si>
    <t>Kálnica</t>
  </si>
  <si>
    <t>Kočovce</t>
  </si>
  <si>
    <t>Lubina</t>
  </si>
  <si>
    <t>Modrová</t>
  </si>
  <si>
    <t>Nová Lehota</t>
  </si>
  <si>
    <t>Nové Mesto nad Váhom</t>
  </si>
  <si>
    <t>Podolie</t>
  </si>
  <si>
    <t>Stará Turá</t>
  </si>
  <si>
    <t>Trenčianske Bohuslavice</t>
  </si>
  <si>
    <t>Višňové, okres Nové Mesto nad Váhom</t>
  </si>
  <si>
    <t>Okres Partizánske</t>
  </si>
  <si>
    <t>Ostratice</t>
  </si>
  <si>
    <t>Partizánske</t>
  </si>
  <si>
    <t>Veľké Uherce</t>
  </si>
  <si>
    <t>Veľký Klíž</t>
  </si>
  <si>
    <t>Žabokreky nad Nitrou</t>
  </si>
  <si>
    <t>Chynorany</t>
  </si>
  <si>
    <t>Klátova Nová Ves</t>
  </si>
  <si>
    <t>Kolačno</t>
  </si>
  <si>
    <t>Okres Považská Bystrica</t>
  </si>
  <si>
    <t>Považská Bystrica</t>
  </si>
  <si>
    <t>Domaniža</t>
  </si>
  <si>
    <t>Horná Mariková</t>
  </si>
  <si>
    <t>Papradno</t>
  </si>
  <si>
    <t>Plevník-Drienové</t>
  </si>
  <si>
    <t>Pružina</t>
  </si>
  <si>
    <t>Podskalie</t>
  </si>
  <si>
    <t>Okres Prievidza</t>
  </si>
  <si>
    <t>Prievidza</t>
  </si>
  <si>
    <t>Bojnice</t>
  </si>
  <si>
    <t>Bystričany</t>
  </si>
  <si>
    <t>Handlová</t>
  </si>
  <si>
    <t>Horná Ves, okres Prievidza</t>
  </si>
  <si>
    <t>Chvojnica, okres Prievidza</t>
  </si>
  <si>
    <t>Kamenec pod Vtáčnikom</t>
  </si>
  <si>
    <t>Kanianka</t>
  </si>
  <si>
    <t>Kľačno</t>
  </si>
  <si>
    <t>Kocurany</t>
  </si>
  <si>
    <t>Lazany</t>
  </si>
  <si>
    <t>Lehota pod Vtáčnikom</t>
  </si>
  <si>
    <t>Liešťany</t>
  </si>
  <si>
    <t>Nedožery-Brezany</t>
  </si>
  <si>
    <t>Nitrianske Pravno</t>
  </si>
  <si>
    <t>Nitrianske Rudno</t>
  </si>
  <si>
    <t>Opatovce nad Nitrou</t>
  </si>
  <si>
    <t>Podhradie, okres Prievidza</t>
  </si>
  <si>
    <t>Ráztočno</t>
  </si>
  <si>
    <t>Sebedražie</t>
  </si>
  <si>
    <t>Temeš</t>
  </si>
  <si>
    <t>Valaská Belá</t>
  </si>
  <si>
    <t>Veľká Čausa</t>
  </si>
  <si>
    <t>Okres Púchov</t>
  </si>
  <si>
    <t>Beluša</t>
  </si>
  <si>
    <t>Lazy pod Makytou</t>
  </si>
  <si>
    <t>Lednické Rovne</t>
  </si>
  <si>
    <t>Lysá pod Makytou</t>
  </si>
  <si>
    <t>Mojtín</t>
  </si>
  <si>
    <t>Púchov</t>
  </si>
  <si>
    <t>Nimnica</t>
  </si>
  <si>
    <t>Okres Trenčín</t>
  </si>
  <si>
    <t>Trenčín</t>
  </si>
  <si>
    <t>Horná Súča</t>
  </si>
  <si>
    <t>Nemšová</t>
  </si>
  <si>
    <t>Omšenie</t>
  </si>
  <si>
    <t>Opatovce</t>
  </si>
  <si>
    <t>Selec</t>
  </si>
  <si>
    <t>Soblahov</t>
  </si>
  <si>
    <t>Trenčianska Teplá</t>
  </si>
  <si>
    <t>Trenčianska Turná</t>
  </si>
  <si>
    <t>Trenčianske Teplice</t>
  </si>
  <si>
    <t>Melčice-Lieskové</t>
  </si>
  <si>
    <t>Trenčianske Stankovce</t>
  </si>
  <si>
    <t>Zamarovce</t>
  </si>
  <si>
    <t>Okres Komárno</t>
  </si>
  <si>
    <t>Komárno</t>
  </si>
  <si>
    <t>Búč</t>
  </si>
  <si>
    <t>Číčov</t>
  </si>
  <si>
    <t>Svätý Peter</t>
  </si>
  <si>
    <t>Hurbanovo</t>
  </si>
  <si>
    <t>Kravany nad Dunajom</t>
  </si>
  <si>
    <t>Nesvady</t>
  </si>
  <si>
    <t>Patince</t>
  </si>
  <si>
    <t>Pribeta</t>
  </si>
  <si>
    <t>Radvaň nad Dunajom</t>
  </si>
  <si>
    <t>Virt</t>
  </si>
  <si>
    <t>Okres Levice</t>
  </si>
  <si>
    <t>Levice</t>
  </si>
  <si>
    <t>Devičany</t>
  </si>
  <si>
    <t>Hokovce</t>
  </si>
  <si>
    <t>Horný Pial</t>
  </si>
  <si>
    <t>Hronovce</t>
  </si>
  <si>
    <t>Jur nad Hronom</t>
  </si>
  <si>
    <t>Kalná nad Hronom</t>
  </si>
  <si>
    <t>Kozárovce</t>
  </si>
  <si>
    <t>Nový Tekov</t>
  </si>
  <si>
    <t>Plášťovce</t>
  </si>
  <si>
    <t>Santovka</t>
  </si>
  <si>
    <t>Starý Tekov</t>
  </si>
  <si>
    <t>Šahy</t>
  </si>
  <si>
    <t>Tlmače</t>
  </si>
  <si>
    <t>Želiezovce</t>
  </si>
  <si>
    <t>Žemberovce</t>
  </si>
  <si>
    <t>Okres Nitra</t>
  </si>
  <si>
    <t>Nitra</t>
  </si>
  <si>
    <t>Báb</t>
  </si>
  <si>
    <t>Čakajovce</t>
  </si>
  <si>
    <t>Jelenec</t>
  </si>
  <si>
    <t>Jelšovce</t>
  </si>
  <si>
    <t>Mojmírovce</t>
  </si>
  <si>
    <t>Paňa</t>
  </si>
  <si>
    <t>Poľný Kesov</t>
  </si>
  <si>
    <t>Veľké Zálužie</t>
  </si>
  <si>
    <t>Vráble</t>
  </si>
  <si>
    <t>Zbehy</t>
  </si>
  <si>
    <t>Cabaj-Čápor</t>
  </si>
  <si>
    <t>Horné Lefantovce</t>
  </si>
  <si>
    <t>Malý Lapáš</t>
  </si>
  <si>
    <t>Veľký Lapáš</t>
  </si>
  <si>
    <t>Lužianky</t>
  </si>
  <si>
    <t>Okres Nové Zámky</t>
  </si>
  <si>
    <t>Nové Zámky</t>
  </si>
  <si>
    <t>Belá, okres Nové Zámky</t>
  </si>
  <si>
    <t>Bruty</t>
  </si>
  <si>
    <t>Čechy</t>
  </si>
  <si>
    <t>Dolný Ohaj</t>
  </si>
  <si>
    <t>Dvory nad Žitavou</t>
  </si>
  <si>
    <t>Hul</t>
  </si>
  <si>
    <t>Chľaba</t>
  </si>
  <si>
    <t>Kolta</t>
  </si>
  <si>
    <t>Veľký Kýr</t>
  </si>
  <si>
    <t>Palárikovo</t>
  </si>
  <si>
    <t>Podhájska</t>
  </si>
  <si>
    <t>Pozba</t>
  </si>
  <si>
    <t>Radava</t>
  </si>
  <si>
    <t>Rastislavice</t>
  </si>
  <si>
    <t>Rúbaň</t>
  </si>
  <si>
    <t>Svodín</t>
  </si>
  <si>
    <t>Šarkan</t>
  </si>
  <si>
    <t>Štúrovo</t>
  </si>
  <si>
    <t>Šurany</t>
  </si>
  <si>
    <t>Zemné</t>
  </si>
  <si>
    <t>Nána</t>
  </si>
  <si>
    <t>Okres Šaľa</t>
  </si>
  <si>
    <t>Močenok</t>
  </si>
  <si>
    <t>Diakovce</t>
  </si>
  <si>
    <t>Šaľa</t>
  </si>
  <si>
    <t>Okres Topoľčany</t>
  </si>
  <si>
    <t>Topoľčany</t>
  </si>
  <si>
    <t>Ludanice</t>
  </si>
  <si>
    <t>Oponice</t>
  </si>
  <si>
    <t>Podhradie, okres Topoľčany</t>
  </si>
  <si>
    <t>Prašice</t>
  </si>
  <si>
    <t>Radošina</t>
  </si>
  <si>
    <t>Solčany</t>
  </si>
  <si>
    <t>Tesáre</t>
  </si>
  <si>
    <t>Bojná</t>
  </si>
  <si>
    <t>Tovarníky</t>
  </si>
  <si>
    <t>Okres Zlaté Moravce</t>
  </si>
  <si>
    <t>Beladice</t>
  </si>
  <si>
    <t>Jedľové Kostoľany</t>
  </si>
  <si>
    <t>Kostoľany pod Tribečom</t>
  </si>
  <si>
    <t>Obyce</t>
  </si>
  <si>
    <t>Skýcov</t>
  </si>
  <si>
    <t>Tesárske Mlyňany</t>
  </si>
  <si>
    <t>Topoľčianky</t>
  </si>
  <si>
    <t>Volkovce</t>
  </si>
  <si>
    <t>Zlaté Moravce</t>
  </si>
  <si>
    <t>Tekovské Nemce</t>
  </si>
  <si>
    <t>Okres Bytča</t>
  </si>
  <si>
    <t>Bytča</t>
  </si>
  <si>
    <t>Petrovice</t>
  </si>
  <si>
    <t>Súľov-Hradná</t>
  </si>
  <si>
    <t>Štiavnik</t>
  </si>
  <si>
    <t>Okres Čadca</t>
  </si>
  <si>
    <t>Čadca</t>
  </si>
  <si>
    <t>Klokočov, okres Čadca</t>
  </si>
  <si>
    <t>Klubina</t>
  </si>
  <si>
    <t>Korňa</t>
  </si>
  <si>
    <t>Krásno nad Kysucou</t>
  </si>
  <si>
    <t>Makov</t>
  </si>
  <si>
    <t>Oščadnica</t>
  </si>
  <si>
    <t>Raková</t>
  </si>
  <si>
    <t>Skalité</t>
  </si>
  <si>
    <t>Staškov</t>
  </si>
  <si>
    <t>Turzovka</t>
  </si>
  <si>
    <t>Vysoká nad Kysucou</t>
  </si>
  <si>
    <t>Zákopčie</t>
  </si>
  <si>
    <t>Okres Dolný Kubín</t>
  </si>
  <si>
    <t>Dolný Kubín</t>
  </si>
  <si>
    <t>Dlhá nad Oravou</t>
  </si>
  <si>
    <t>Kraľovany</t>
  </si>
  <si>
    <t>Leštiny</t>
  </si>
  <si>
    <t>Oravská Poruba</t>
  </si>
  <si>
    <t>Oravský Podzámok</t>
  </si>
  <si>
    <t>Párnica</t>
  </si>
  <si>
    <t>Veličná</t>
  </si>
  <si>
    <t>Vyšný Kubín</t>
  </si>
  <si>
    <t>Zázrivá</t>
  </si>
  <si>
    <t>Žaškov</t>
  </si>
  <si>
    <t>Bziny</t>
  </si>
  <si>
    <t>Okres Kysucké Nové Mesto</t>
  </si>
  <si>
    <t>Horný Vadičov</t>
  </si>
  <si>
    <t>Kysucké Nové Mesto</t>
  </si>
  <si>
    <t>Ochodnica</t>
  </si>
  <si>
    <t>Radoľa</t>
  </si>
  <si>
    <t>Okres Liptovský Mikuláš</t>
  </si>
  <si>
    <t>Konská, okres Liptovský Mikuláš</t>
  </si>
  <si>
    <t>Liptovský Mikuláš</t>
  </si>
  <si>
    <t>Bobrovec</t>
  </si>
  <si>
    <t>Bobrovník</t>
  </si>
  <si>
    <t>Demänovská Dolina</t>
  </si>
  <si>
    <t>Dúbrava, okres Liptovský Mikuláš</t>
  </si>
  <si>
    <t>Gôtovany</t>
  </si>
  <si>
    <t>Huty</t>
  </si>
  <si>
    <t>Hybe</t>
  </si>
  <si>
    <t>Jakubovany, okres Liptovský Mikuláš</t>
  </si>
  <si>
    <t>Jamník, okres Liptovský Mikuláš</t>
  </si>
  <si>
    <t>Kráľova Lehota</t>
  </si>
  <si>
    <t>Kvačany, okres Liptovský Mikuláš</t>
  </si>
  <si>
    <t>Lazisko</t>
  </si>
  <si>
    <t>Liptovská Anna</t>
  </si>
  <si>
    <t>Liptovská Kokava</t>
  </si>
  <si>
    <t>Liptovská Sielnica</t>
  </si>
  <si>
    <t>Liptovské Beharovce</t>
  </si>
  <si>
    <t>Liptovské Matiašovce</t>
  </si>
  <si>
    <t>Liptovský Hrádok</t>
  </si>
  <si>
    <t>Liptovský Ján</t>
  </si>
  <si>
    <t>Liptovský Ondrej</t>
  </si>
  <si>
    <t>Liptovský Trnovec</t>
  </si>
  <si>
    <t>Ľubeľa</t>
  </si>
  <si>
    <t>Malatíny</t>
  </si>
  <si>
    <t>Malužiná</t>
  </si>
  <si>
    <t>Nižná Boca</t>
  </si>
  <si>
    <t>Partizánska Ľupča</t>
  </si>
  <si>
    <t>Pavčina Lehota</t>
  </si>
  <si>
    <t>Podtureň</t>
  </si>
  <si>
    <t>Pribylina</t>
  </si>
  <si>
    <t>Prosiek</t>
  </si>
  <si>
    <t>Smrečany</t>
  </si>
  <si>
    <t>Svätý Kríž</t>
  </si>
  <si>
    <t>Uhorská Ves</t>
  </si>
  <si>
    <t>Vavrišovo</t>
  </si>
  <si>
    <t>Važec</t>
  </si>
  <si>
    <t>Veterná Poruba</t>
  </si>
  <si>
    <t>Východná</t>
  </si>
  <si>
    <t>Vyšná Boca</t>
  </si>
  <si>
    <t>Závažná Poruba</t>
  </si>
  <si>
    <t>Žiar, okres Liptovský Mikuláš</t>
  </si>
  <si>
    <t>Liptovská Porúbka</t>
  </si>
  <si>
    <t>Okres Martin</t>
  </si>
  <si>
    <t>Martin</t>
  </si>
  <si>
    <t>Belá-Dulice</t>
  </si>
  <si>
    <t>Blatnica</t>
  </si>
  <si>
    <t>Bystrička</t>
  </si>
  <si>
    <t>Dolný Kalník</t>
  </si>
  <si>
    <t>Dražkovce</t>
  </si>
  <si>
    <t>Kláštor pod Znievom</t>
  </si>
  <si>
    <t>Košťany nad Turcom</t>
  </si>
  <si>
    <t>Lipovec, okres Martin</t>
  </si>
  <si>
    <t>Necpaly</t>
  </si>
  <si>
    <t>Nolčovo</t>
  </si>
  <si>
    <t>Podhradie, okres Martin</t>
  </si>
  <si>
    <t>Slovany</t>
  </si>
  <si>
    <t>Sučany</t>
  </si>
  <si>
    <t>Turany</t>
  </si>
  <si>
    <t>Turčianske Kľačany</t>
  </si>
  <si>
    <t>Valča</t>
  </si>
  <si>
    <t>Vrícko</t>
  </si>
  <si>
    <t>Žabokreky</t>
  </si>
  <si>
    <t>Turčianske Jaseno</t>
  </si>
  <si>
    <t>Vrútky</t>
  </si>
  <si>
    <t>Okres Námestovo</t>
  </si>
  <si>
    <t>Breza</t>
  </si>
  <si>
    <t>Hruštín</t>
  </si>
  <si>
    <t>Krušetnica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</si>
  <si>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</si>
  <si>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</si>
  <si>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</si>
  <si>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</si>
  <si>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</si>
  <si>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</si>
  <si>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</si>
  <si>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Sihelné</t>
  </si>
  <si>
    <t>Zákamenné</t>
  </si>
  <si>
    <t>Okres Ružomberok</t>
  </si>
  <si>
    <t>Ivachnová</t>
  </si>
  <si>
    <t>Turík</t>
  </si>
  <si>
    <t>Bešeňová</t>
  </si>
  <si>
    <t>Hubová</t>
  </si>
  <si>
    <t>Kalameny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</si>
  <si>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</si>
  <si>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</si>
  <si>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</si>
  <si>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</si>
  <si>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</si>
  <si>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</si>
  <si>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</si>
  <si>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</si>
  <si>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</si>
  <si>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okres Ružomberok</t>
  </si>
  <si>
    <t>Ludrová</t>
  </si>
  <si>
    <t>Ružomberok</t>
  </si>
  <si>
    <t>Liptovské Sliače</t>
  </si>
  <si>
    <t>Valaská Dubová</t>
  </si>
  <si>
    <t>Okres Turčianske Teplice</t>
  </si>
  <si>
    <t>Čremošné</t>
  </si>
  <si>
    <t>Háj, okres Turčianske Teplice</t>
  </si>
  <si>
    <t>Horná Štubňa</t>
  </si>
  <si>
    <t>Mošovce</t>
  </si>
  <si>
    <t>Rakša</t>
  </si>
  <si>
    <t>Sklené</t>
  </si>
  <si>
    <t>Turček</t>
  </si>
  <si>
    <t>Turčianske Teplice</t>
  </si>
  <si>
    <t>Okres Tvrdošín</t>
  </si>
  <si>
    <t>Brezovica, okres Tvrdošín</t>
  </si>
  <si>
    <t>Habovka</t>
  </si>
  <si>
    <t>Liesek</t>
  </si>
  <si>
    <t>Nižná, okres Tvrdošín</t>
  </si>
  <si>
    <t>Oravský Biely Potok</t>
  </si>
  <si>
    <t>Podbiel</t>
  </si>
  <si>
    <t>Suchá Hora</t>
  </si>
  <si>
    <t>Trstená</t>
  </si>
  <si>
    <t>Tvrdošín</t>
  </si>
  <si>
    <t>Vitanová</t>
  </si>
  <si>
    <t>Zuberec</t>
  </si>
  <si>
    <t>Okres Žilina</t>
  </si>
  <si>
    <t>Žilina</t>
  </si>
  <si>
    <t>Belá, okres Žilina</t>
  </si>
  <si>
    <t>Čičmany</t>
  </si>
  <si>
    <t>Dolná Tižina</t>
  </si>
  <si>
    <t>Fačkov</t>
  </si>
  <si>
    <t>Gbeľany</t>
  </si>
  <si>
    <t>Konská, okres Žilina</t>
  </si>
  <si>
    <t>Lietava</t>
  </si>
  <si>
    <t>Lietavská Svinná-Babkov</t>
  </si>
  <si>
    <t>Lysica</t>
  </si>
  <si>
    <t>Rajec</t>
  </si>
  <si>
    <t>Rajecká Lesná</t>
  </si>
  <si>
    <t>Rajecké Teplice</t>
  </si>
  <si>
    <t>Rosina</t>
  </si>
  <si>
    <t>Stránske</t>
  </si>
  <si>
    <t>Stráža</t>
  </si>
  <si>
    <t>Strečno</t>
  </si>
  <si>
    <t>Teplička nad Váhom</t>
  </si>
  <si>
    <t>Terchová</t>
  </si>
  <si>
    <t>Varín</t>
  </si>
  <si>
    <t>Kľače</t>
  </si>
  <si>
    <t>Nezbudská Lúčka</t>
  </si>
  <si>
    <t>Okres Banská Bystrica</t>
  </si>
  <si>
    <t>Banská Bystrica</t>
  </si>
  <si>
    <t>Badín</t>
  </si>
  <si>
    <t>Dolný Harmanec</t>
  </si>
  <si>
    <t>Donovaly</t>
  </si>
  <si>
    <t>Horné Pršany</t>
  </si>
  <si>
    <t>Hrochoť</t>
  </si>
  <si>
    <t>Brusno</t>
  </si>
  <si>
    <t>Kordíky</t>
  </si>
  <si>
    <t>Králiky</t>
  </si>
  <si>
    <t>Ľubietová</t>
  </si>
  <si>
    <t>Lučatín</t>
  </si>
  <si>
    <t>Medzibrod</t>
  </si>
  <si>
    <t>Poniky</t>
  </si>
  <si>
    <t>Riečka, okres Banská Bystrica</t>
  </si>
  <si>
    <t>Selce, okres Banská Bystrica</t>
  </si>
  <si>
    <t>Slovenská Ľupča</t>
  </si>
  <si>
    <t>Staré Hory</t>
  </si>
  <si>
    <t>Strelníky</t>
  </si>
  <si>
    <t>Špania Dolina</t>
  </si>
  <si>
    <t>Tajov</t>
  </si>
  <si>
    <t>Turecká</t>
  </si>
  <si>
    <t>Kynceľová</t>
  </si>
  <si>
    <t>Malachov</t>
  </si>
  <si>
    <t>Okres Banská Štiavnica</t>
  </si>
  <si>
    <t>Svätý Anton</t>
  </si>
  <si>
    <t>Banská Belá</t>
  </si>
  <si>
    <t>Banská Štiavnica</t>
  </si>
  <si>
    <t>Banský Studenec</t>
  </si>
  <si>
    <t>Ilija</t>
  </si>
  <si>
    <t>Podhorie, okres Banská Štiavnica</t>
  </si>
  <si>
    <t>Štiavnické Bane</t>
  </si>
  <si>
    <t>Okres Brezno</t>
  </si>
  <si>
    <t>Braväcovo</t>
  </si>
  <si>
    <t>Brezno</t>
  </si>
  <si>
    <t>Čierny Balog</t>
  </si>
  <si>
    <t>Dolná Lehota</t>
  </si>
  <si>
    <t>Heľpa</t>
  </si>
  <si>
    <t>Horná Lehota, okres Brezno</t>
  </si>
  <si>
    <t>Hronec</t>
  </si>
  <si>
    <t>Jarabá</t>
  </si>
  <si>
    <t>Jasenie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</si>
  <si>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</si>
  <si>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</si>
  <si>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</si>
  <si>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</si>
  <si>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</si>
  <si>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</si>
  <si>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</si>
  <si>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</si>
  <si>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Sihla</t>
  </si>
  <si>
    <t>Telgárt</t>
  </si>
  <si>
    <t>Závadka nad Hronom</t>
  </si>
  <si>
    <t>Bystrá, okres Brezno</t>
  </si>
  <si>
    <t>Okres Detva</t>
  </si>
  <si>
    <t>Látky</t>
  </si>
  <si>
    <t>Detva</t>
  </si>
  <si>
    <t>Detvianska Huta</t>
  </si>
  <si>
    <t>Horný Tisovník</t>
  </si>
  <si>
    <t>Hriňová</t>
  </si>
  <si>
    <t>Kriváň</t>
  </si>
  <si>
    <t>Vígľaš</t>
  </si>
  <si>
    <t>Vígľašská Huta-Kalinka</t>
  </si>
  <si>
    <t>Korytárky</t>
  </si>
  <si>
    <t>Okres Krupina</t>
  </si>
  <si>
    <t>Cerovo</t>
  </si>
  <si>
    <t>Devičie</t>
  </si>
  <si>
    <t>Dudince</t>
  </si>
  <si>
    <t>Hontianske Nemce</t>
  </si>
  <si>
    <t>Krupina</t>
  </si>
  <si>
    <t>Litava</t>
  </si>
  <si>
    <t>Žibritov</t>
  </si>
  <si>
    <t>Okres Lučenec</t>
  </si>
  <si>
    <t>Lučenec</t>
  </si>
  <si>
    <t>Ábelová</t>
  </si>
  <si>
    <t>Divín</t>
  </si>
  <si>
    <t>Fiľakovo</t>
  </si>
  <si>
    <t>Halič</t>
  </si>
  <si>
    <t>Holiša</t>
  </si>
  <si>
    <t>Mučín</t>
  </si>
  <si>
    <t>Polichno</t>
  </si>
  <si>
    <t>Ružiná</t>
  </si>
  <si>
    <t>Okres Poltár</t>
  </si>
  <si>
    <t>Kokava nad Rimavicou</t>
  </si>
  <si>
    <t>Málinec</t>
  </si>
  <si>
    <t>Poltár</t>
  </si>
  <si>
    <t>Okres Revúca</t>
  </si>
  <si>
    <t>Tornaľa</t>
  </si>
  <si>
    <t>Jelšava</t>
  </si>
  <si>
    <t>Muráň</t>
  </si>
  <si>
    <t>Muránska Lehota</t>
  </si>
  <si>
    <t>Revúca</t>
  </si>
  <si>
    <t>Revúcka Lehota</t>
  </si>
  <si>
    <t>Okres Rimavská Sobota</t>
  </si>
  <si>
    <t>Rimavská Sobota</t>
  </si>
  <si>
    <t>Číž</t>
  </si>
  <si>
    <t>Jesenské, okres Rimavská Sobota</t>
  </si>
  <si>
    <t>Klenovec</t>
  </si>
  <si>
    <t>Lehota nad Rimavicou</t>
  </si>
  <si>
    <t>Nová Bašta</t>
  </si>
  <si>
    <t>Radnovce</t>
  </si>
  <si>
    <t>Teplý Vrch</t>
  </si>
  <si>
    <t>Tisovec</t>
  </si>
  <si>
    <t>Veľké Teriakovce</t>
  </si>
  <si>
    <t>Veľký Blh</t>
  </si>
  <si>
    <t>Vyšné Valice</t>
  </si>
  <si>
    <t>Okres Veľký Krtíš</t>
  </si>
  <si>
    <t>Veľký Krtíš</t>
  </si>
  <si>
    <t>Dolná Strehová</t>
  </si>
  <si>
    <t>Hrušov, okres Veľký Krtíš</t>
  </si>
  <si>
    <t>Lesenice</t>
  </si>
  <si>
    <t>Nenince</t>
  </si>
  <si>
    <t>Obeckov</t>
  </si>
  <si>
    <t>Opatovská Nová Ves</t>
  </si>
  <si>
    <t>Slovenské Ďarmoty</t>
  </si>
  <si>
    <t>Sucháň</t>
  </si>
  <si>
    <t>Vinica</t>
  </si>
  <si>
    <t>Okres Zvolen</t>
  </si>
  <si>
    <t>Zvolen</t>
  </si>
  <si>
    <t>Budča</t>
  </si>
  <si>
    <t>Kováčová, okres Zvolen</t>
  </si>
  <si>
    <t>Lešť (vojenský obvod)</t>
  </si>
  <si>
    <t>Pliešovce</t>
  </si>
  <si>
    <t>Sliač</t>
  </si>
  <si>
    <t>Tŕnie</t>
  </si>
  <si>
    <t>Zvolenská Slatina</t>
  </si>
  <si>
    <t>Lieskovec, okres Zvolen</t>
  </si>
  <si>
    <t>Okres Žarnovica</t>
  </si>
  <si>
    <t>Hodruša-Hámre</t>
  </si>
  <si>
    <t>Horné Hámre</t>
  </si>
  <si>
    <t>Kľak</t>
  </si>
  <si>
    <t>Malá Lehota</t>
  </si>
  <si>
    <t>Nová Baňa</t>
  </si>
  <si>
    <t>Ostrý Grúň</t>
  </si>
  <si>
    <t>Rudno nad Hronom</t>
  </si>
  <si>
    <t>Veľké Pole</t>
  </si>
  <si>
    <t>Žarnovica</t>
  </si>
  <si>
    <t>Okres Žiar nad Hronom</t>
  </si>
  <si>
    <t>Žiar nad Hronom</t>
  </si>
  <si>
    <t>Dolná Ves</t>
  </si>
  <si>
    <t>Hliník nad Hronom</t>
  </si>
  <si>
    <t>Horná Ždaňa</t>
  </si>
  <si>
    <t>Ihráč</t>
  </si>
  <si>
    <t>Krahule</t>
  </si>
  <si>
    <t>Kremnica</t>
  </si>
  <si>
    <t>Kremnické Bane</t>
  </si>
  <si>
    <t>Lovča</t>
  </si>
  <si>
    <t>Lúčky, okres Žiar nad Hronon</t>
  </si>
  <si>
    <t>Sklené Teplice</t>
  </si>
  <si>
    <t>Trnavá Hora</t>
  </si>
  <si>
    <t>Vyhne</t>
  </si>
  <si>
    <t>Ladomerská Vieska</t>
  </si>
  <si>
    <t>Okres Bardejov</t>
  </si>
  <si>
    <t>Bardejov</t>
  </si>
  <si>
    <t>Bartošovce</t>
  </si>
  <si>
    <t>Gaboltov</t>
  </si>
  <si>
    <t>Hertník</t>
  </si>
  <si>
    <t>Hervartov</t>
  </si>
  <si>
    <t>Regetovka</t>
  </si>
  <si>
    <t>Smilno</t>
  </si>
  <si>
    <t>Stebnícka Huta</t>
  </si>
  <si>
    <t>Raslavice</t>
  </si>
  <si>
    <t>Okres Humenné</t>
  </si>
  <si>
    <t>Humenné</t>
  </si>
  <si>
    <t>Pakostov</t>
  </si>
  <si>
    <t>Okres Kežmarok</t>
  </si>
  <si>
    <t>Červený Kláštor</t>
  </si>
  <si>
    <t>Huncovce</t>
  </si>
  <si>
    <t>Jezersko</t>
  </si>
  <si>
    <t>Kežmarok</t>
  </si>
  <si>
    <t>Lechnica</t>
  </si>
  <si>
    <t>Lendak</t>
  </si>
  <si>
    <t>Ľubica</t>
  </si>
  <si>
    <t>Matiašovce</t>
  </si>
  <si>
    <t>Mlynčeky</t>
  </si>
  <si>
    <t>Osturňa</t>
  </si>
  <si>
    <t>Slovenská Ves</t>
  </si>
  <si>
    <t>Spišská Belá</t>
  </si>
  <si>
    <t>Spišská Stará Ves</t>
  </si>
  <si>
    <t>Spišské Hanušovce</t>
  </si>
  <si>
    <t>Stará Lesná</t>
  </si>
  <si>
    <t>Tvarožná</t>
  </si>
  <si>
    <t>Veľká Franková</t>
  </si>
  <si>
    <t>Veľká Lomnica</t>
  </si>
  <si>
    <t>Vrbov</t>
  </si>
  <si>
    <t>Zálesie, okres Kežmarok</t>
  </si>
  <si>
    <t>Malá Franková</t>
  </si>
  <si>
    <t>Malý Slavkov</t>
  </si>
  <si>
    <t>Okres Levoča</t>
  </si>
  <si>
    <t>Beharovce</t>
  </si>
  <si>
    <t>Granč-Petrovce</t>
  </si>
  <si>
    <t>Harakovce</t>
  </si>
  <si>
    <t>Levoča</t>
  </si>
  <si>
    <t>Spišské Podhradie</t>
  </si>
  <si>
    <t>Spišský Hrhov</t>
  </si>
  <si>
    <t>Spišský Štvrtok</t>
  </si>
  <si>
    <t>Uloža</t>
  </si>
  <si>
    <t>Okres Medzilaborce</t>
  </si>
  <si>
    <t>Medzilaborce</t>
  </si>
  <si>
    <t>Okres Poprad</t>
  </si>
  <si>
    <t>Poprad</t>
  </si>
  <si>
    <t>Batizovce</t>
  </si>
  <si>
    <t>Gánovce</t>
  </si>
  <si>
    <t>Gerlachov, okres Poprad</t>
  </si>
  <si>
    <t>Hôrka</t>
  </si>
  <si>
    <t>Liptovská Teplička</t>
  </si>
  <si>
    <t>Lučivná</t>
  </si>
  <si>
    <t>Mengusovce</t>
  </si>
  <si>
    <t>Mlynica</t>
  </si>
  <si>
    <t>Nová Lesná</t>
  </si>
  <si>
    <t>Spišská Teplica</t>
  </si>
  <si>
    <t>Spišské Bystré</t>
  </si>
  <si>
    <t>Svit</t>
  </si>
  <si>
    <t>Štrba</t>
  </si>
  <si>
    <t>Švábovce</t>
  </si>
  <si>
    <t>Veľký Slavkov</t>
  </si>
  <si>
    <t>Vernár</t>
  </si>
  <si>
    <t>Vikartovce</t>
  </si>
  <si>
    <t>Ždiar</t>
  </si>
  <si>
    <t>Štôla</t>
  </si>
  <si>
    <t>Vysoké Tatry</t>
  </si>
  <si>
    <t>Tatranská Javorina</t>
  </si>
  <si>
    <t>Okres Prešov</t>
  </si>
  <si>
    <t>Prešov</t>
  </si>
  <si>
    <t>Fričovce</t>
  </si>
  <si>
    <t>Kapušany</t>
  </si>
  <si>
    <t>Kokošovce</t>
  </si>
  <si>
    <t>Lemešany</t>
  </si>
  <si>
    <t>Lipovce</t>
  </si>
  <si>
    <t>Podhradík</t>
  </si>
  <si>
    <t>Šarišské Bohdanovce</t>
  </si>
  <si>
    <t>Veľký Šariš</t>
  </si>
  <si>
    <t>Záborské</t>
  </si>
  <si>
    <t>Suchá Dolina</t>
  </si>
  <si>
    <t>Okres Sabinov</t>
  </si>
  <si>
    <t>Drienica</t>
  </si>
  <si>
    <t>Lipany</t>
  </si>
  <si>
    <t>Pečovská Nová Ves</t>
  </si>
  <si>
    <t>Sabinov</t>
  </si>
  <si>
    <t>Okres Snina</t>
  </si>
  <si>
    <t>Belá nad Cirochou</t>
  </si>
  <si>
    <t>Kolbasov</t>
  </si>
  <si>
    <t>Ladomirov</t>
  </si>
  <si>
    <t>Nová Sedlica</t>
  </si>
  <si>
    <t>Osadné</t>
  </si>
  <si>
    <t>Pichne</t>
  </si>
  <si>
    <t>Runina</t>
  </si>
  <si>
    <t>Snina</t>
  </si>
  <si>
    <t>Stakčín</t>
  </si>
  <si>
    <t>Ulič</t>
  </si>
  <si>
    <t>Zemplínske Hámre</t>
  </si>
  <si>
    <t>Okres Stará Ľubovňa</t>
  </si>
  <si>
    <t>Stará Ľubovňa</t>
  </si>
  <si>
    <t>Haligovce</t>
  </si>
  <si>
    <t>Jakubany</t>
  </si>
  <si>
    <t>Kyjov</t>
  </si>
  <si>
    <t>Lacková</t>
  </si>
  <si>
    <t>Lesnica</t>
  </si>
  <si>
    <t>Litmanová</t>
  </si>
  <si>
    <t>Malý Lipník</t>
  </si>
  <si>
    <t>Nová Ľubovňa</t>
  </si>
  <si>
    <t>Plavnica</t>
  </si>
  <si>
    <t>Veľký Lipník</t>
  </si>
  <si>
    <t>Vyšné Ružbachy</t>
  </si>
  <si>
    <t>Okres Stropkov</t>
  </si>
  <si>
    <t>Bžany</t>
  </si>
  <si>
    <t>Stropkov</t>
  </si>
  <si>
    <t>Šandal</t>
  </si>
  <si>
    <t>Vladiča</t>
  </si>
  <si>
    <t>Okres Svidník</t>
  </si>
  <si>
    <t>Giraltovce</t>
  </si>
  <si>
    <t>Svidník</t>
  </si>
  <si>
    <t>Dubová, okres Svidník</t>
  </si>
  <si>
    <t>Kapišová</t>
  </si>
  <si>
    <t>Roztoky</t>
  </si>
  <si>
    <t>Okres Vranov nad Topľou</t>
  </si>
  <si>
    <t>Holčíkovce</t>
  </si>
  <si>
    <t>Juskova Voľa</t>
  </si>
  <si>
    <t>Kvakovce</t>
  </si>
  <si>
    <t>Medzianky</t>
  </si>
  <si>
    <t>Nová Kelča</t>
  </si>
  <si>
    <t>Zámutov</t>
  </si>
  <si>
    <t>Vranov nad Topľou</t>
  </si>
  <si>
    <t>Banské</t>
  </si>
  <si>
    <t>Hanušovce nad Topľou</t>
  </si>
  <si>
    <t>Hermanovce nad Topľou</t>
  </si>
  <si>
    <t>Hlinné</t>
  </si>
  <si>
    <t>Okres Gelnica</t>
  </si>
  <si>
    <t>Gelnica</t>
  </si>
  <si>
    <t>Helcmanovce</t>
  </si>
  <si>
    <t>Žakarovce</t>
  </si>
  <si>
    <t>Kluknava</t>
  </si>
  <si>
    <t>Mníšek nad Hnilcom</t>
  </si>
  <si>
    <t>Nálepkovo</t>
  </si>
  <si>
    <t>Smolník</t>
  </si>
  <si>
    <t>Stará Voda</t>
  </si>
  <si>
    <t>Švedlár</t>
  </si>
  <si>
    <t>Okres Košice I</t>
  </si>
  <si>
    <t>Košice - mestská časť Kavečany</t>
  </si>
  <si>
    <t>Košice - mestská časť Ťahanovce</t>
  </si>
  <si>
    <t>Košice - mestská časť Sever</t>
  </si>
  <si>
    <t>Košice - mestská časť Staré Mesto</t>
  </si>
  <si>
    <t>Okres Košice II</t>
  </si>
  <si>
    <t>Košice - mestská časť Pereš</t>
  </si>
  <si>
    <t>Košice - mestská časť Západ</t>
  </si>
  <si>
    <t>Košice - mestská časť Šaca</t>
  </si>
  <si>
    <t>Košice - mestská časť Sídlisko KVP</t>
  </si>
  <si>
    <t>Okres Košice III</t>
  </si>
  <si>
    <t>Košice - mestská časť Dargovských hrdinov</t>
  </si>
  <si>
    <t>Košice - mestská časť Košická Nová Ves</t>
  </si>
  <si>
    <t>Okres Košice IV</t>
  </si>
  <si>
    <t>Košice - mestská časť Šebastovce</t>
  </si>
  <si>
    <t>Košice - mestská časť Krásna</t>
  </si>
  <si>
    <t>Košice - mestská časť Juh</t>
  </si>
  <si>
    <t>Košice I-IV</t>
  </si>
  <si>
    <t>Okres Košice - okolie</t>
  </si>
  <si>
    <t>Háj, okres Košice - okolie</t>
  </si>
  <si>
    <t>Bukovec, okres Košice - okolie</t>
  </si>
  <si>
    <t>Gyňov</t>
  </si>
  <si>
    <t>Haniska, okres Košice - okolie</t>
  </si>
  <si>
    <t>Herľany</t>
  </si>
  <si>
    <t>Košická Belá</t>
  </si>
  <si>
    <t>Kysak</t>
  </si>
  <si>
    <t>Malá Ida</t>
  </si>
  <si>
    <t>Medzev</t>
  </si>
  <si>
    <t>Moldava nad Bodvou</t>
  </si>
  <si>
    <t>Rozhanovce</t>
  </si>
  <si>
    <t>Štós</t>
  </si>
  <si>
    <t>Zlatá Idka</t>
  </si>
  <si>
    <t>Turňa nad Bodvou</t>
  </si>
  <si>
    <t>Vyšný Medzev</t>
  </si>
  <si>
    <t>Okres Michalovce</t>
  </si>
  <si>
    <t>Michalovce</t>
  </si>
  <si>
    <t>Hatalov</t>
  </si>
  <si>
    <t>Kaluža</t>
  </si>
  <si>
    <t>Klokočov, okres Michalovce</t>
  </si>
  <si>
    <t>Lesné</t>
  </si>
  <si>
    <t>Strážske</t>
  </si>
  <si>
    <t>Vinné</t>
  </si>
  <si>
    <t>Veľké Kapušany</t>
  </si>
  <si>
    <t>Veľké Raškovce</t>
  </si>
  <si>
    <t>Okres Rožňava</t>
  </si>
  <si>
    <t>Bretka</t>
  </si>
  <si>
    <t>Rožňava</t>
  </si>
  <si>
    <t>Betliar</t>
  </si>
  <si>
    <t>Dedinky</t>
  </si>
  <si>
    <t>Dlhá Ves</t>
  </si>
  <si>
    <t>Dobšiná</t>
  </si>
  <si>
    <t>Drnava</t>
  </si>
  <si>
    <t>Gemerská Hôrka</t>
  </si>
  <si>
    <t>Gemerská Poloma</t>
  </si>
  <si>
    <t>Hrušov, okres Rožňava</t>
  </si>
  <si>
    <t>Jablonov nad Turňou</t>
  </si>
  <si>
    <t>Krásnohorská Dlhá Lúka</t>
  </si>
  <si>
    <t>Krásnohorské Podhradie</t>
  </si>
  <si>
    <t>Rejdová</t>
  </si>
  <si>
    <t>Stratená</t>
  </si>
  <si>
    <t>Štítnik</t>
  </si>
  <si>
    <t>Vyšná Slaná</t>
  </si>
  <si>
    <t>Čučma</t>
  </si>
  <si>
    <t>Okres Sobrance</t>
  </si>
  <si>
    <t>Remetské Hámre</t>
  </si>
  <si>
    <t>Sobrance</t>
  </si>
  <si>
    <t>Veľké Revištia</t>
  </si>
  <si>
    <t>Okres Spišská Nová Ves</t>
  </si>
  <si>
    <t>Spišská Nová Ves</t>
  </si>
  <si>
    <t>Arnutovce</t>
  </si>
  <si>
    <t>Betlanovce</t>
  </si>
  <si>
    <t>Danišovce</t>
  </si>
  <si>
    <t>Harichovce</t>
  </si>
  <si>
    <t>Hnilčík</t>
  </si>
  <si>
    <t>Hrabušice</t>
  </si>
  <si>
    <t>Krompachy</t>
  </si>
  <si>
    <t>Mlynky</t>
  </si>
  <si>
    <t>Poráč</t>
  </si>
  <si>
    <t>Spišské Tomášovce</t>
  </si>
  <si>
    <t>Spišské Vlachy</t>
  </si>
  <si>
    <t>Smižany</t>
  </si>
  <si>
    <t>Okres Trebišov</t>
  </si>
  <si>
    <t>Malá Tŕňa</t>
  </si>
  <si>
    <t>Veľká Tŕňa</t>
  </si>
  <si>
    <t>Trebišov</t>
  </si>
  <si>
    <t>Bara</t>
  </si>
  <si>
    <t>Dargov</t>
  </si>
  <si>
    <t>Kráľovský Chlmec</t>
  </si>
  <si>
    <t>Malé Trakany</t>
  </si>
  <si>
    <t>Nový Ruskov</t>
  </si>
  <si>
    <t>Pribeník</t>
  </si>
  <si>
    <t>Sečovce</t>
  </si>
  <si>
    <t>Somotor</t>
  </si>
  <si>
    <t>Streda nad Bodrogom</t>
  </si>
  <si>
    <t>Veľaty</t>
  </si>
  <si>
    <t>Veľký Kamenec</t>
  </si>
  <si>
    <t>Viničky</t>
  </si>
  <si>
    <t>districtName</t>
  </si>
  <si>
    <t>municipalityName</t>
  </si>
  <si>
    <t>Row Labels</t>
  </si>
  <si>
    <t>Grand Total</t>
  </si>
  <si>
    <t>(All)</t>
  </si>
  <si>
    <t>(Multiple Items)</t>
  </si>
  <si>
    <t>munFilter</t>
  </si>
  <si>
    <t>Obce v príslušných okresoch spolu</t>
  </si>
  <si>
    <t>OOCR spolu</t>
  </si>
  <si>
    <t>Median</t>
  </si>
  <si>
    <t>Q1</t>
  </si>
  <si>
    <t>Q3</t>
  </si>
  <si>
    <t>% OOCR</t>
  </si>
  <si>
    <t>Sum of 1. Počet návštevníkov spolu (Návštevníci spolu)</t>
  </si>
  <si>
    <t>Sum of 2. Počet návštevníkov spolu (Návštevníci spolu)</t>
  </si>
  <si>
    <t>Sum of 3. Počet návštevníkov spolu (Návštevníci spolu)</t>
  </si>
  <si>
    <t>Sum of 4. Počet návštevníkov spolu (Návštevníci spolu)</t>
  </si>
  <si>
    <t>Sum of 5. Počet návštevníkov spolu (Návštevníci spolu)</t>
  </si>
  <si>
    <t>Sum of 6. Počet návštevníkov spolu (Návštevníci spolu)</t>
  </si>
  <si>
    <t>Sum of 7. Počet návštevníkov spolu (Návštevníci spolu)</t>
  </si>
  <si>
    <t>Sum of 8. Počet návštevníkov spolu (Návštevníci spolu)</t>
  </si>
  <si>
    <t>Sum of 9. Počet návštevníkov spolu (Návštevníci spolu)</t>
  </si>
  <si>
    <t>Sum of 10. Počet návštevníkov spolu (Návštevníci spolu)</t>
  </si>
  <si>
    <t>Sum of 11. Počet návštevníkov spolu (Návštevníci spolu)</t>
  </si>
  <si>
    <t>Sum of 12. Počet návštevníkov spolu (Návštevníci spolu)</t>
  </si>
  <si>
    <t>Sum of 1. Počet návštevníkov spolu (Domáci návštevníci)</t>
  </si>
  <si>
    <t>Sum of 2. Počet návštevníkov spolu (Domáci návštevníci)</t>
  </si>
  <si>
    <t>Sum of 3. Počet návštevníkov spolu (Domáci návštevníci)</t>
  </si>
  <si>
    <t>Sum of 4. Počet návštevníkov spolu (Domáci návštevníci)</t>
  </si>
  <si>
    <t>Sum of 5. Počet návštevníkov spolu (Domáci návštevníci)</t>
  </si>
  <si>
    <t>Sum of 6. Počet návštevníkov spolu (Domáci návštevníci)</t>
  </si>
  <si>
    <t>Sum of 7. Počet návštevníkov spolu (Domáci návštevníci)</t>
  </si>
  <si>
    <t>Sum of 8. Počet návštevníkov spolu (Domáci návštevníci)</t>
  </si>
  <si>
    <t>Sum of 9. Počet návštevníkov spolu (Domáci návštevníci)</t>
  </si>
  <si>
    <t>Sum of 10. Počet návštevníkov spolu (Domáci návštevníci)</t>
  </si>
  <si>
    <t>Sum of 11. Počet návštevníkov spolu (Domáci návštevníci)</t>
  </si>
  <si>
    <t>Sum of 12. Počet návštevníkov spolu (Domáci návštevníci)</t>
  </si>
  <si>
    <t>Sum of 1. Počet návštevníkov spolu (Zahraniční návštevníci)</t>
  </si>
  <si>
    <t>Sum of 2. Počet návštevníkov spolu (Zahraniční návštevníci)</t>
  </si>
  <si>
    <t>Sum of 3. Počet návštevníkov spolu (Zahraniční návštevníci)</t>
  </si>
  <si>
    <t>Sum of 4. Počet návštevníkov spolu (Zahraniční návštevníci)</t>
  </si>
  <si>
    <t>Sum of 5. Počet návštevníkov spolu (Zahraniční návštevníci)</t>
  </si>
  <si>
    <t>Sum of 6. Počet návštevníkov spolu (Zahraniční návštevníci)</t>
  </si>
  <si>
    <t>Sum of 7. Počet návštevníkov spolu (Zahraniční návštevníci)</t>
  </si>
  <si>
    <t>Sum of 8. Počet návštevníkov spolu (Zahraniční návštevníci)</t>
  </si>
  <si>
    <t>Sum of 9. Počet návštevníkov spolu (Zahraniční návštevníci)</t>
  </si>
  <si>
    <t>Sum of 10. Počet návštevníkov spolu (Zahraniční návštevníci)</t>
  </si>
  <si>
    <t>Sum of 11. Počet návštevníkov spolu (Zahraniční návštevníci)</t>
  </si>
  <si>
    <t>Sum of 12. Počet návštevníkov spolu (Zahraniční návštevníci)</t>
  </si>
  <si>
    <t>Domáci OOCR</t>
  </si>
  <si>
    <t>Zahraniční OOCR</t>
  </si>
  <si>
    <t>Spolu</t>
  </si>
  <si>
    <t>Sum of 1. Počet prenocovaní návštevníkov spolu (Návštevníci spolu)</t>
  </si>
  <si>
    <t>Sum of 2. Počet prenocovaní návštevníkov spolu (Návštevníci spolu)</t>
  </si>
  <si>
    <t>Sum of 3. Počet prenocovaní návštevníkov spolu (Návštevníci spolu)</t>
  </si>
  <si>
    <t>Sum of 4. Počet prenocovaní návštevníkov spolu (Návštevníci spolu)</t>
  </si>
  <si>
    <t>Sum of 5. Počet prenocovaní návštevníkov spolu (Návštevníci spolu)</t>
  </si>
  <si>
    <t>Sum of 6. Počet prenocovaní návštevníkov spolu (Návštevníci spolu)</t>
  </si>
  <si>
    <t>Sum of 7. Počet prenocovaní návštevníkov spolu (Návštevníci spolu)</t>
  </si>
  <si>
    <t>Sum of 8. Počet prenocovaní návštevníkov spolu (Návštevníci spolu)</t>
  </si>
  <si>
    <t>Sum of 9. Počet prenocovaní návštevníkov spolu (Návštevníci spolu)</t>
  </si>
  <si>
    <t>Sum of 10. Počet prenocovaní návštevníkov spolu (Návštevníci spolu)</t>
  </si>
  <si>
    <t>Sum of 11. Počet prenocovaní návštevníkov spolu (Návštevníci spolu)</t>
  </si>
  <si>
    <t>Sum of 12. Počet prenocovaní návštevníkov spolu (Návštevníci spolu)</t>
  </si>
  <si>
    <t>Sum of 1. Počet prenocovaní návštevníkov spolu (Domáci návštevníci)</t>
  </si>
  <si>
    <t>Sum of 2. Počet prenocovaní návštevníkov spolu (Domáci návštevníci)</t>
  </si>
  <si>
    <t>Sum of 3. Počet prenocovaní návštevníkov spolu (Domáci návštevníci)</t>
  </si>
  <si>
    <t>Sum of 4. Počet prenocovaní návštevníkov spolu (Domáci návštevníci)</t>
  </si>
  <si>
    <t>Sum of 5. Počet prenocovaní návštevníkov spolu (Domáci návštevníci)</t>
  </si>
  <si>
    <t>Sum of 6. Počet prenocovaní návštevníkov spolu (Domáci návštevníci)</t>
  </si>
  <si>
    <t>Sum of 7. Počet prenocovaní návštevníkov spolu (Domáci návštevníci)</t>
  </si>
  <si>
    <t>Sum of 8. Počet prenocovaní návštevníkov spolu (Domáci návštevníci)</t>
  </si>
  <si>
    <t>Sum of 9. Počet prenocovaní návštevníkov spolu (Domáci návštevníci)</t>
  </si>
  <si>
    <t>Sum of 10. Počet prenocovaní návštevníkov spolu (Domáci návštevníci)</t>
  </si>
  <si>
    <t>Sum of 11. Počet prenocovaní návštevníkov spolu (Domáci návštevníci)</t>
  </si>
  <si>
    <t>Sum of 12. Počet prenocovaní návštevníkov spolu (Domáci návštevníci)</t>
  </si>
  <si>
    <t>Sum of 1. Počet prenocovaní návštevníkov spolu (Zahraniční návštevníci)</t>
  </si>
  <si>
    <t>Sum of 2. Počet prenocovaní návštevníkov spolu (Zahraniční návštevníci)</t>
  </si>
  <si>
    <t>Sum of 3. Počet prenocovaní návštevníkov spolu (Zahraniční návštevníci)</t>
  </si>
  <si>
    <t>Sum of 4. Počet prenocovaní návštevníkov spolu (Zahraniční návštevníci)</t>
  </si>
  <si>
    <t>Sum of 5. Počet prenocovaní návštevníkov spolu (Zahraniční návštevníci)</t>
  </si>
  <si>
    <t>Sum of 6. Počet prenocovaní návštevníkov spolu (Zahraniční návštevníci)</t>
  </si>
  <si>
    <t>Sum of 7. Počet prenocovaní návštevníkov spolu (Zahraniční návštevníci)</t>
  </si>
  <si>
    <t>Sum of 8. Počet prenocovaní návštevníkov spolu (Zahraniční návštevníci)</t>
  </si>
  <si>
    <t>Sum of 9. Počet prenocovaní návštevníkov spolu (Zahraniční návštevníci)</t>
  </si>
  <si>
    <t>Sum of 10. Počet prenocovaní návštevníkov spolu (Zahraniční návštevníci)</t>
  </si>
  <si>
    <t>Sum of 11. Počet prenocovaní návštevníkov spolu (Zahraniční návštevníci)</t>
  </si>
  <si>
    <t>Sum of 12. Počet prenocovaní návštevníkov spolu (Zahraniční návštevníci)</t>
  </si>
  <si>
    <t>Sum of 1. Priemerný počet prenocovaní spolu (Návštevníci spolu)</t>
  </si>
  <si>
    <t>Sum of 2. Priemerný počet prenocovaní spolu (Návštevníci spolu)</t>
  </si>
  <si>
    <t>Sum of 3. Priemerný počet prenocovaní spolu (Návštevníci spolu)</t>
  </si>
  <si>
    <t>Sum of 4. Priemerný počet prenocovaní spolu (Návštevníci spolu)</t>
  </si>
  <si>
    <t>Sum of 5. Priemerný počet prenocovaní spolu (Návštevníci spolu)</t>
  </si>
  <si>
    <t>Sum of 6. Priemerný počet prenocovaní spolu (Návštevníci spolu)</t>
  </si>
  <si>
    <t>Sum of 7. Priemerný počet prenocovaní spolu (Návštevníci spolu)</t>
  </si>
  <si>
    <t>Sum of 8. Priemerný počet prenocovaní spolu (Návštevníci spolu)</t>
  </si>
  <si>
    <t>Sum of 9. Priemerný počet prenocovaní spolu (Návštevníci spolu)</t>
  </si>
  <si>
    <t>Sum of 10. Priemerný počet prenocovaní spolu (Návštevníci spolu)</t>
  </si>
  <si>
    <t>Sum of 11. Priemerný počet prenocovaní spolu (Návštevníci spolu)</t>
  </si>
  <si>
    <t>Sum of 12. Priemerný počet prenocovaní spolu (Návštevníci spolu)</t>
  </si>
  <si>
    <t>AVG</t>
  </si>
  <si>
    <t>Sum of 1. Priemerný počet prenocovaní spolu (Domáci návštevníci)</t>
  </si>
  <si>
    <t>Sum of 2. Priemerný počet prenocovaní spolu (Domáci návštevníci)</t>
  </si>
  <si>
    <t>Sum of 3. Priemerný počet prenocovaní spolu (Domáci návštevníci)</t>
  </si>
  <si>
    <t>Sum of 4. Priemerný počet prenocovaní spolu (Domáci návštevníci)</t>
  </si>
  <si>
    <t>Sum of 5. Priemerný počet prenocovaní spolu (Domáci návštevníci)</t>
  </si>
  <si>
    <t>Sum of 6. Priemerný počet prenocovaní spolu (Domáci návštevníci)</t>
  </si>
  <si>
    <t>Sum of 7. Priemerný počet prenocovaní spolu (Domáci návštevníci)</t>
  </si>
  <si>
    <t>Sum of 8. Priemerný počet prenocovaní spolu (Domáci návštevníci)</t>
  </si>
  <si>
    <t>Sum of 9. Priemerný počet prenocovaní spolu (Domáci návštevníci)</t>
  </si>
  <si>
    <t>Sum of 10. Priemerný počet prenocovaní spolu (Domáci návštevníci)</t>
  </si>
  <si>
    <t>Sum of 11. Priemerný počet prenocovaní spolu (Domáci návštevníci)</t>
  </si>
  <si>
    <t>Sum of 12. Priemerný počet prenocovaní spolu (Domáci návštevníci)</t>
  </si>
  <si>
    <t>ARRAY FOR Percentile</t>
  </si>
  <si>
    <t>Sum of 1. Priemerný počet prenocovaní spolu (Zahraniční návštevníci)</t>
  </si>
  <si>
    <t>Sum of 2. Priemerný počet prenocovaní spolu (Zahraniční návštevníci)</t>
  </si>
  <si>
    <t>Sum of 3. Priemerný počet prenocovaní spolu (Zahraniční návštevníci)</t>
  </si>
  <si>
    <t>Sum of 4. Priemerný počet prenocovaní spolu (Zahraniční návštevníci)</t>
  </si>
  <si>
    <t>Sum of 5. Priemerný počet prenocovaní spolu (Zahraniční návštevníci)</t>
  </si>
  <si>
    <t>Sum of 6. Priemerný počet prenocovaní spolu (Zahraniční návštevníci)</t>
  </si>
  <si>
    <t>Sum of 7. Priemerný počet prenocovaní spolu (Zahraniční návštevníci)</t>
  </si>
  <si>
    <t>Sum of 8. Priemerný počet prenocovaní spolu (Zahraniční návštevníci)</t>
  </si>
  <si>
    <t>Sum of 9. Priemerný počet prenocovaní spolu (Zahraniční návštevníci)</t>
  </si>
  <si>
    <t>Sum of 10. Priemerný počet prenocovaní spolu (Zahraniční návštevníci)</t>
  </si>
  <si>
    <t>Sum of 11. Priemerný počet prenocovaní spolu (Zahraniční návštevníci)</t>
  </si>
  <si>
    <t>Sum of 12. Priemerný počet prenocovaní spolu (Zahraniční návštevníci)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</si>
</sst>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22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Návštevníci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NávštevníciSpolu!$O$5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NávštevníciSpolu!$P$3:$AA$3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NávštevníciSpolu!$P$5:$AA$5</c:f>
              <c:numCache>
                <c:formatCode>General</c:formatCode>
                <c:ptCount val="12"/>
                <c:pt idx="0">
                  <c:v>33</c:v>
                </c:pt>
                <c:pt idx="1">
                  <c:v>107</c:v>
                </c:pt>
                <c:pt idx="2">
                  <c:v>255</c:v>
                </c:pt>
                <c:pt idx="3">
                  <c:v>332</c:v>
                </c:pt>
                <c:pt idx="4">
                  <c:v>721</c:v>
                </c:pt>
                <c:pt idx="5">
                  <c:v>2224</c:v>
                </c:pt>
                <c:pt idx="6">
                  <c:v>3761</c:v>
                </c:pt>
                <c:pt idx="7">
                  <c:v>5727</c:v>
                </c:pt>
                <c:pt idx="8">
                  <c:v>2526</c:v>
                </c:pt>
                <c:pt idx="9">
                  <c:v>1403</c:v>
                </c:pt>
                <c:pt idx="10">
                  <c:v>159</c:v>
                </c:pt>
                <c:pt idx="1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C-4FBD-A53C-EA03AC01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NávštevníciSpolu!$O$4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NávštevníciSpolu!$P$3:$AA$3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NávštevníciSpolu!$P$4:$AA$4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58</c:v>
                      </c:pt>
                      <c:pt idx="1">
                        <c:v>144</c:v>
                      </c:pt>
                      <c:pt idx="2">
                        <c:v>301</c:v>
                      </c:pt>
                      <c:pt idx="3">
                        <c:v>377</c:v>
                      </c:pt>
                      <c:pt idx="4">
                        <c:v>912</c:v>
                      </c:pt>
                      <c:pt idx="5">
                        <c:v>2828</c:v>
                      </c:pt>
                      <c:pt idx="6">
                        <c:v>5529</c:v>
                      </c:pt>
                      <c:pt idx="7">
                        <c:v>8156</c:v>
                      </c:pt>
                      <c:pt idx="8">
                        <c:v>3127</c:v>
                      </c:pt>
                      <c:pt idx="9">
                        <c:v>1631</c:v>
                      </c:pt>
                      <c:pt idx="10">
                        <c:v>274</c:v>
                      </c:pt>
                      <c:pt idx="11">
                        <c:v>543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57C-4FBD-A53C-EA03AC0189C1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NávštevníciSpolu!$O$6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NávštevníciSpolu!$P$3:$AA$3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NávštevníciSpolu!$P$6:$AA$6</c:f>
              <c:numCache>
                <c:formatCode>General</c:formatCode>
                <c:ptCount val="12"/>
                <c:pt idx="0">
                  <c:v>610.5</c:v>
                </c:pt>
                <c:pt idx="1">
                  <c:v>610.5</c:v>
                </c:pt>
                <c:pt idx="2">
                  <c:v>610.5</c:v>
                </c:pt>
                <c:pt idx="3">
                  <c:v>610.5</c:v>
                </c:pt>
                <c:pt idx="4">
                  <c:v>610.5</c:v>
                </c:pt>
                <c:pt idx="5">
                  <c:v>610.5</c:v>
                </c:pt>
                <c:pt idx="6">
                  <c:v>610.5</c:v>
                </c:pt>
                <c:pt idx="7">
                  <c:v>610.5</c:v>
                </c:pt>
                <c:pt idx="8">
                  <c:v>610.5</c:v>
                </c:pt>
                <c:pt idx="9">
                  <c:v>610.5</c:v>
                </c:pt>
                <c:pt idx="10">
                  <c:v>610.5</c:v>
                </c:pt>
                <c:pt idx="11">
                  <c:v>610.5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7C-4FBD-A53C-EA03AC0189C1}"/>
            </c:ext>
          </c:extLst>
        </c:ser>
        <c:ser>
          <c:idx val="4"/>
          <c:order val="3"/>
          <c:tx>
            <c:strRef>
              <c:f>NávštevníciSpolu!$O$7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NávštevníciSpolu!$P$3:$AA$3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NávštevníciSpolu!$P$7:$AA$7</c:f>
              <c:numCache>
                <c:formatCode>General</c:formatCode>
                <c:ptCount val="12"/>
                <c:pt idx="0">
                  <c:v>231</c:v>
                </c:pt>
                <c:pt idx="1">
                  <c:v>231</c:v>
                </c:pt>
                <c:pt idx="2">
                  <c:v>231</c:v>
                </c:pt>
                <c:pt idx="3">
                  <c:v>231</c:v>
                </c:pt>
                <c:pt idx="4">
                  <c:v>231</c:v>
                </c:pt>
                <c:pt idx="5">
                  <c:v>231</c:v>
                </c:pt>
                <c:pt idx="6">
                  <c:v>231</c:v>
                </c:pt>
                <c:pt idx="7">
                  <c:v>231</c:v>
                </c:pt>
                <c:pt idx="8">
                  <c:v>231</c:v>
                </c:pt>
                <c:pt idx="9">
                  <c:v>231</c:v>
                </c:pt>
                <c:pt idx="10">
                  <c:v>231</c:v>
                </c:pt>
                <c:pt idx="11">
                  <c:v>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7C-4FBD-A53C-EA03AC0189C1}"/>
            </c:ext>
          </c:extLst>
        </c:ser>
        <c:ser>
          <c:idx val="0"/>
          <c:order val="4"/>
          <c:tx>
            <c:strRef>
              <c:f>NávštevníciSpolu!$O$8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NávštevníciSpolu!$P$3:$AA$3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NávštevníciSpolu!$P$8:$AA$8</c:f>
              <c:numCache>
                <c:formatCode>General</c:formatCode>
                <c:ptCount val="12"/>
                <c:pt idx="0">
                  <c:v>2299.5</c:v>
                </c:pt>
                <c:pt idx="1">
                  <c:v>2299.5</c:v>
                </c:pt>
                <c:pt idx="2">
                  <c:v>2299.5</c:v>
                </c:pt>
                <c:pt idx="3">
                  <c:v>2299.5</c:v>
                </c:pt>
                <c:pt idx="4">
                  <c:v>2299.5</c:v>
                </c:pt>
                <c:pt idx="5">
                  <c:v>2299.5</c:v>
                </c:pt>
                <c:pt idx="6">
                  <c:v>2299.5</c:v>
                </c:pt>
                <c:pt idx="7">
                  <c:v>2299.5</c:v>
                </c:pt>
                <c:pt idx="8">
                  <c:v>2299.5</c:v>
                </c:pt>
                <c:pt idx="9">
                  <c:v>2299.5</c:v>
                </c:pt>
                <c:pt idx="10">
                  <c:v>2299.5</c:v>
                </c:pt>
                <c:pt idx="11">
                  <c:v>2299.5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7C-4FBD-A53C-EA03AC018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Mesačný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NávštevníciSpolu!$O$35</c:f>
              <c:strCache>
                <c:ptCount val="1"/>
                <c:pt idx="0">
                  <c:v>Domáci OOCR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NávštevníciSpolu!$P$34:$AA$34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NávštevníciSpolu!$P$35:$AA$35</c:f>
              <c:numCache>
                <c:formatCode>General</c:formatCode>
                <c:ptCount val="12"/>
                <c:pt idx="0">
                  <c:v>0</c:v>
                </c:pt>
                <c:pt idx="1">
                  <c:v>95</c:v>
                </c:pt>
                <c:pt idx="2">
                  <c:v>0</c:v>
                </c:pt>
                <c:pt idx="3">
                  <c:v>317</c:v>
                </c:pt>
                <c:pt idx="4">
                  <c:v>501</c:v>
                </c:pt>
                <c:pt idx="5">
                  <c:v>1480</c:v>
                </c:pt>
                <c:pt idx="6">
                  <c:v>3338</c:v>
                </c:pt>
                <c:pt idx="7">
                  <c:v>4993</c:v>
                </c:pt>
                <c:pt idx="8">
                  <c:v>1851</c:v>
                </c:pt>
                <c:pt idx="9">
                  <c:v>1206</c:v>
                </c:pt>
                <c:pt idx="10">
                  <c:v>0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C-43EF-B207-C2AF298F7FB2}"/>
            </c:ext>
          </c:extLst>
        </c:ser>
        <c:ser>
          <c:idx val="1"/>
          <c:order val="1"/>
          <c:tx>
            <c:strRef>
              <c:f>NávštevníciSpolu!$O$36</c:f>
              <c:strCache>
                <c:ptCount val="1"/>
                <c:pt idx="0">
                  <c:v>Zahraniční OOCR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NávštevníciSpolu!$P$34:$AA$34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NávštevníciSpolu!$P$36:$AA$36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15</c:v>
                </c:pt>
                <c:pt idx="4">
                  <c:v>27</c:v>
                </c:pt>
                <c:pt idx="5">
                  <c:v>115</c:v>
                </c:pt>
                <c:pt idx="6">
                  <c:v>423</c:v>
                </c:pt>
                <c:pt idx="7">
                  <c:v>734</c:v>
                </c:pt>
                <c:pt idx="8">
                  <c:v>503</c:v>
                </c:pt>
                <c:pt idx="9">
                  <c:v>197</c:v>
                </c:pt>
                <c:pt idx="10">
                  <c:v>0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C-43EF-B207-C2AF298F7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87823"/>
        <c:axId val="1607973679"/>
      </c:barChart>
      <c:catAx>
        <c:axId val="16079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73679"/>
        <c:crosses val="autoZero"/>
        <c:auto val="1"/>
        <c:lblAlgn val="ctr"/>
        <c:lblOffset val="100"/>
        <c:noMultiLvlLbl val="0"/>
      </c:catAx>
      <c:valAx>
        <c:axId val="16079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Ro</a:t>
            </a:r>
            <a:r>
              <a:rPr lang="sk-SK" sz="900"/>
              <a:t>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61-4AFB-930E-8893E9508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61-4AFB-930E-8893E950819C}"/>
              </c:ext>
            </c:extLst>
          </c:dPt>
          <c:dLbls>
            <c:dLbl>
              <c:idx val="0"/>
              <c:layout>
                <c:manualLayout>
                  <c:x val="0.13918120537081849"/>
                  <c:y val="0.1030710297363978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61-4AFB-930E-8893E950819C}"/>
                </c:ext>
              </c:extLst>
            </c:dLbl>
            <c:dLbl>
              <c:idx val="1"/>
              <c:layout>
                <c:manualLayout>
                  <c:x val="-0.10604282313967124"/>
                  <c:y val="-0.1120337279743455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61-4AFB-930E-8893E95081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NávštevníciSpolu!$O$35:$O$36</c:f>
              <c:strCache>
                <c:ptCount val="2"/>
                <c:pt idx="0">
                  <c:v>Domáci OOCR</c:v>
                </c:pt>
                <c:pt idx="1">
                  <c:v>Zahraniční OOCR</c:v>
                </c:pt>
              </c:strCache>
            </c:strRef>
          </c:cat>
          <c:val>
            <c:numRef>
              <c:f>NávštevníciSpolu!$AB$35:$AB$36</c:f>
              <c:numCache>
                <c:formatCode>General</c:formatCode>
                <c:ptCount val="2"/>
                <c:pt idx="0">
                  <c:v>14061</c:v>
                </c:pt>
                <c:pt idx="1">
                  <c:v>2165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1-4AFB-930E-8893E9508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Domáci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DomáciNávštevníci!$O$5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DomáciNávštevníci!$P$5:$AA$5</c:f>
              <c:numCache>
                <c:formatCode>General</c:formatCode>
                <c:ptCount val="12"/>
                <c:pt idx="0">
                  <c:v>0</c:v>
                </c:pt>
                <c:pt idx="1">
                  <c:v>95</c:v>
                </c:pt>
                <c:pt idx="2">
                  <c:v>0</c:v>
                </c:pt>
                <c:pt idx="3">
                  <c:v>317</c:v>
                </c:pt>
                <c:pt idx="4">
                  <c:v>501</c:v>
                </c:pt>
                <c:pt idx="5">
                  <c:v>1480</c:v>
                </c:pt>
                <c:pt idx="6">
                  <c:v>3338</c:v>
                </c:pt>
                <c:pt idx="7">
                  <c:v>4993</c:v>
                </c:pt>
                <c:pt idx="8">
                  <c:v>1851</c:v>
                </c:pt>
                <c:pt idx="9">
                  <c:v>1206</c:v>
                </c:pt>
                <c:pt idx="10">
                  <c:v>0</c:v>
                </c:pt>
                <c:pt idx="1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F-4735-A610-964282E7B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DomáciNávštevníci!$O$4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DomáciNávštevníci!$P$4:$AA$4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</c:v>
                      </c:pt>
                      <c:pt idx="1">
                        <c:v>95</c:v>
                      </c:pt>
                      <c:pt idx="2">
                        <c:v>41</c:v>
                      </c:pt>
                      <c:pt idx="3">
                        <c:v>354</c:v>
                      </c:pt>
                      <c:pt idx="4">
                        <c:v>660</c:v>
                      </c:pt>
                      <c:pt idx="5">
                        <c:v>2041</c:v>
                      </c:pt>
                      <c:pt idx="6">
                        <c:v>4934</c:v>
                      </c:pt>
                      <c:pt idx="7">
                        <c:v>7132</c:v>
                      </c:pt>
                      <c:pt idx="8">
                        <c:v>2340</c:v>
                      </c:pt>
                      <c:pt idx="9">
                        <c:v>1369</c:v>
                      </c:pt>
                      <c:pt idx="10">
                        <c:v>36</c:v>
                      </c:pt>
                      <c:pt idx="11">
                        <c:v>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7BF-4735-A610-964282E7B13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DomáciNávštevníci!$O$6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DomáciNávštevníci!$P$6:$AA$6</c:f>
              <c:numCache>
                <c:formatCode>General</c:formatCode>
                <c:ptCount val="12"/>
                <c:pt idx="0">
                  <c:v>409</c:v>
                </c:pt>
                <c:pt idx="1">
                  <c:v>409</c:v>
                </c:pt>
                <c:pt idx="2">
                  <c:v>409</c:v>
                </c:pt>
                <c:pt idx="3">
                  <c:v>409</c:v>
                </c:pt>
                <c:pt idx="4">
                  <c:v>409</c:v>
                </c:pt>
                <c:pt idx="5">
                  <c:v>409</c:v>
                </c:pt>
                <c:pt idx="6">
                  <c:v>409</c:v>
                </c:pt>
                <c:pt idx="7">
                  <c:v>409</c:v>
                </c:pt>
                <c:pt idx="8">
                  <c:v>409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BF-4735-A610-964282E7B13C}"/>
            </c:ext>
          </c:extLst>
        </c:ser>
        <c:ser>
          <c:idx val="4"/>
          <c:order val="3"/>
          <c:tx>
            <c:strRef>
              <c:f>DomáciNávštevníci!$O$7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DomáciNávštevníci!$P$7:$AA$7</c:f>
              <c:numCache>
                <c:formatCode>General</c:formatCode>
                <c:ptCount val="12"/>
                <c:pt idx="0">
                  <c:v>71.25</c:v>
                </c:pt>
                <c:pt idx="1">
                  <c:v>71.25</c:v>
                </c:pt>
                <c:pt idx="2">
                  <c:v>71.25</c:v>
                </c:pt>
                <c:pt idx="3">
                  <c:v>71.25</c:v>
                </c:pt>
                <c:pt idx="4">
                  <c:v>71.25</c:v>
                </c:pt>
                <c:pt idx="5">
                  <c:v>71.25</c:v>
                </c:pt>
                <c:pt idx="6">
                  <c:v>71.25</c:v>
                </c:pt>
                <c:pt idx="7">
                  <c:v>71.25</c:v>
                </c:pt>
                <c:pt idx="8">
                  <c:v>71.25</c:v>
                </c:pt>
                <c:pt idx="9">
                  <c:v>71.25</c:v>
                </c:pt>
                <c:pt idx="10">
                  <c:v>71.25</c:v>
                </c:pt>
                <c:pt idx="11">
                  <c:v>71.25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BF-4735-A610-964282E7B13C}"/>
            </c:ext>
          </c:extLst>
        </c:ser>
        <c:ser>
          <c:idx val="0"/>
          <c:order val="4"/>
          <c:tx>
            <c:strRef>
              <c:f>DomáciNávštevníci!$O$8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DomáciNávštevníci!$P$8:$AA$8</c:f>
              <c:numCache>
                <c:formatCode>General</c:formatCode>
                <c:ptCount val="12"/>
                <c:pt idx="0">
                  <c:v>1572.75</c:v>
                </c:pt>
                <c:pt idx="1">
                  <c:v>1572.75</c:v>
                </c:pt>
                <c:pt idx="2">
                  <c:v>1572.75</c:v>
                </c:pt>
                <c:pt idx="3">
                  <c:v>1572.75</c:v>
                </c:pt>
                <c:pt idx="4">
                  <c:v>1572.75</c:v>
                </c:pt>
                <c:pt idx="5">
                  <c:v>1572.75</c:v>
                </c:pt>
                <c:pt idx="6">
                  <c:v>1572.75</c:v>
                </c:pt>
                <c:pt idx="7">
                  <c:v>1572.75</c:v>
                </c:pt>
                <c:pt idx="8">
                  <c:v>1572.75</c:v>
                </c:pt>
                <c:pt idx="9">
                  <c:v>1572.75</c:v>
                </c:pt>
                <c:pt idx="10">
                  <c:v>1572.75</c:v>
                </c:pt>
                <c:pt idx="11">
                  <c:v>1572.75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BF-4735-A610-964282E7B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Zahraniční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ZahraničníNávštevníci!$O$5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ZahraničníNávštevníci!$P$3:$AA$3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ZahraničníNávštevníci!$P$5:$AA$5</c:f>
              <c:numCache>
                <c:formatCode>General</c:formatCode>
                <c:ptCount val="12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15</c:v>
                </c:pt>
                <c:pt idx="4">
                  <c:v>27</c:v>
                </c:pt>
                <c:pt idx="5">
                  <c:v>115</c:v>
                </c:pt>
                <c:pt idx="6">
                  <c:v>423</c:v>
                </c:pt>
                <c:pt idx="7">
                  <c:v>734</c:v>
                </c:pt>
                <c:pt idx="8">
                  <c:v>503</c:v>
                </c:pt>
                <c:pt idx="9">
                  <c:v>197</c:v>
                </c:pt>
                <c:pt idx="10">
                  <c:v>0</c:v>
                </c:pt>
                <c:pt idx="11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6-468B-9DA8-385D03EC4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ZahraničníNávštevníci!$O$4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ZahraničníNávštevníci!$P$3:$AA$3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ZahraničníNávštevníci!$P$4:$AA$4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5</c:v>
                      </c:pt>
                      <c:pt idx="3">
                        <c:v>23</c:v>
                      </c:pt>
                      <c:pt idx="4">
                        <c:v>59</c:v>
                      </c:pt>
                      <c:pt idx="5">
                        <c:v>158</c:v>
                      </c:pt>
                      <c:pt idx="6">
                        <c:v>595</c:v>
                      </c:pt>
                      <c:pt idx="7">
                        <c:v>1024</c:v>
                      </c:pt>
                      <c:pt idx="8">
                        <c:v>615</c:v>
                      </c:pt>
                      <c:pt idx="9">
                        <c:v>262</c:v>
                      </c:pt>
                      <c:pt idx="10">
                        <c:v>12</c:v>
                      </c:pt>
                      <c:pt idx="11">
                        <c:v>139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A36-468B-9DA8-385D03EC4EE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ZahraničníNávštevníci!$O$6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ZahraničníNávštevníci!$P$3:$AA$3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ZahraničníNávštevníci!$P$6:$AA$6</c:f>
              <c:numCache>
                <c:formatCode>General</c:formatCode>
                <c:ptCount val="12"/>
                <c:pt idx="0">
                  <c:v>71</c:v>
                </c:pt>
                <c:pt idx="1">
                  <c:v>71</c:v>
                </c:pt>
                <c:pt idx="2">
                  <c:v>71</c:v>
                </c:pt>
                <c:pt idx="3">
                  <c:v>71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6-468B-9DA8-385D03EC4EE5}"/>
            </c:ext>
          </c:extLst>
        </c:ser>
        <c:ser>
          <c:idx val="4"/>
          <c:order val="3"/>
          <c:tx>
            <c:strRef>
              <c:f>ZahraničníNávštevníci!$O$7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ZahraničníNávštevníci!$P$3:$AA$3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ZahraničníNávštevníci!$P$7:$AA$7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6-468B-9DA8-385D03EC4EE5}"/>
            </c:ext>
          </c:extLst>
        </c:ser>
        <c:ser>
          <c:idx val="0"/>
          <c:order val="4"/>
          <c:tx>
            <c:strRef>
              <c:f>ZahraničníNávštevníci!$O$8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ZahraničníNávštevníci!$P$3:$AA$3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ZahraničníNávštevníci!$P$8:$AA$8</c:f>
              <c:numCache>
                <c:formatCode>General</c:formatCode>
                <c:ptCount val="12"/>
                <c:pt idx="0">
                  <c:v>253.5</c:v>
                </c:pt>
                <c:pt idx="1">
                  <c:v>253.5</c:v>
                </c:pt>
                <c:pt idx="2">
                  <c:v>253.5</c:v>
                </c:pt>
                <c:pt idx="3">
                  <c:v>253.5</c:v>
                </c:pt>
                <c:pt idx="4">
                  <c:v>253.5</c:v>
                </c:pt>
                <c:pt idx="5">
                  <c:v>253.5</c:v>
                </c:pt>
                <c:pt idx="6">
                  <c:v>253.5</c:v>
                </c:pt>
                <c:pt idx="7">
                  <c:v>253.5</c:v>
                </c:pt>
                <c:pt idx="8">
                  <c:v>253.5</c:v>
                </c:pt>
                <c:pt idx="9">
                  <c:v>253.5</c:v>
                </c:pt>
                <c:pt idx="10">
                  <c:v>253.5</c:v>
                </c:pt>
                <c:pt idx="11">
                  <c:v>253.5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36-468B-9DA8-385D03EC4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ZahraničníNávštevníci!$O$9</c15:sqref>
                        </c15:formulaRef>
                      </c:ext>
                    </c:extLst>
                    <c:strCache>
                      <c:ptCount val="1"/>
                      <c:pt idx="0">
                        <c:v>% OOCR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ZahraničníNávštevníci!$P$3:$AA$3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ZahraničníNávštevníci!$P$9:$AA$9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0.65217391304347827</c:v>
                      </c:pt>
                      <c:pt idx="4">
                        <c:v>0.4576271186440678</c:v>
                      </c:pt>
                      <c:pt idx="5">
                        <c:v>0.72784810126582278</c:v>
                      </c:pt>
                      <c:pt idx="6">
                        <c:v>0.71092436974789919</c:v>
                      </c:pt>
                      <c:pt idx="7">
                        <c:v>0.716796875</c:v>
                      </c:pt>
                      <c:pt idx="8">
                        <c:v>0.8178861788617886</c:v>
                      </c:pt>
                      <c:pt idx="9">
                        <c:v>0.75190839694656486</c:v>
                      </c:pt>
                      <c:pt idx="10">
                        <c:v>0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A36-468B-9DA8-385D03EC4EE5}"/>
                  </c:ext>
                </c:extLst>
              </c15:ser>
            </c15:filteredLineSeries>
          </c:ext>
        </c:extLst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Návštevníci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PrenocovaniaSpolu!$O$5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PrenocovaniaSpolu!$P$5:$AA$5</c:f>
              <c:numCache>
                <c:formatCode>General</c:formatCode>
                <c:ptCount val="12"/>
                <c:pt idx="0">
                  <c:v>101</c:v>
                </c:pt>
                <c:pt idx="1">
                  <c:v>501</c:v>
                </c:pt>
                <c:pt idx="2">
                  <c:v>1062</c:v>
                </c:pt>
                <c:pt idx="3">
                  <c:v>1301</c:v>
                </c:pt>
                <c:pt idx="4">
                  <c:v>1770</c:v>
                </c:pt>
                <c:pt idx="5">
                  <c:v>3999</c:v>
                </c:pt>
                <c:pt idx="6">
                  <c:v>10204</c:v>
                </c:pt>
                <c:pt idx="7">
                  <c:v>13775</c:v>
                </c:pt>
                <c:pt idx="8">
                  <c:v>5492</c:v>
                </c:pt>
                <c:pt idx="9">
                  <c:v>2816</c:v>
                </c:pt>
                <c:pt idx="10">
                  <c:v>388</c:v>
                </c:pt>
                <c:pt idx="11">
                  <c:v>1225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2-42E9-A777-D53F57DC5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PrenocovaniaSpolu!$O$4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PrenocovaniaSpolu!$P$3:$AA$3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PrenocovaniaSpolu!$P$4:$AA$4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183</c:v>
                      </c:pt>
                      <c:pt idx="1">
                        <c:v>584</c:v>
                      </c:pt>
                      <c:pt idx="2">
                        <c:v>1146</c:v>
                      </c:pt>
                      <c:pt idx="3">
                        <c:v>1383</c:v>
                      </c:pt>
                      <c:pt idx="4">
                        <c:v>2160</c:v>
                      </c:pt>
                      <c:pt idx="5">
                        <c:v>5412</c:v>
                      </c:pt>
                      <c:pt idx="6">
                        <c:v>16921</c:v>
                      </c:pt>
                      <c:pt idx="7">
                        <c:v>23013</c:v>
                      </c:pt>
                      <c:pt idx="8">
                        <c:v>7171</c:v>
                      </c:pt>
                      <c:pt idx="9">
                        <c:v>3402</c:v>
                      </c:pt>
                      <c:pt idx="10">
                        <c:v>536</c:v>
                      </c:pt>
                      <c:pt idx="11">
                        <c:v>1282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762-42E9-A777-D53F57DC5DF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PrenocovaniaSpolu!$O$6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PrenocovaniaSpolu!$P$6:$AA$6</c:f>
              <c:numCache>
                <c:formatCode>General</c:formatCode>
                <c:ptCount val="12"/>
                <c:pt idx="0">
                  <c:v>1535.5</c:v>
                </c:pt>
                <c:pt idx="1">
                  <c:v>1535.5</c:v>
                </c:pt>
                <c:pt idx="2">
                  <c:v>1535.5</c:v>
                </c:pt>
                <c:pt idx="3">
                  <c:v>1535.5</c:v>
                </c:pt>
                <c:pt idx="4">
                  <c:v>1535.5</c:v>
                </c:pt>
                <c:pt idx="5">
                  <c:v>1535.5</c:v>
                </c:pt>
                <c:pt idx="6">
                  <c:v>1535.5</c:v>
                </c:pt>
                <c:pt idx="7">
                  <c:v>1535.5</c:v>
                </c:pt>
                <c:pt idx="8">
                  <c:v>1535.5</c:v>
                </c:pt>
                <c:pt idx="9">
                  <c:v>1535.5</c:v>
                </c:pt>
                <c:pt idx="10">
                  <c:v>1535.5</c:v>
                </c:pt>
                <c:pt idx="11">
                  <c:v>1535.5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2-42E9-A777-D53F57DC5DF3}"/>
            </c:ext>
          </c:extLst>
        </c:ser>
        <c:ser>
          <c:idx val="4"/>
          <c:order val="3"/>
          <c:tx>
            <c:strRef>
              <c:f>PrenocovaniaSpolu!$O$7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PrenocovaniaSpolu!$P$7:$AA$7</c:f>
              <c:numCache>
                <c:formatCode>General</c:formatCode>
                <c:ptCount val="12"/>
                <c:pt idx="0">
                  <c:v>921.75</c:v>
                </c:pt>
                <c:pt idx="1">
                  <c:v>921.75</c:v>
                </c:pt>
                <c:pt idx="2">
                  <c:v>921.75</c:v>
                </c:pt>
                <c:pt idx="3">
                  <c:v>921.75</c:v>
                </c:pt>
                <c:pt idx="4">
                  <c:v>921.75</c:v>
                </c:pt>
                <c:pt idx="5">
                  <c:v>921.75</c:v>
                </c:pt>
                <c:pt idx="6">
                  <c:v>921.75</c:v>
                </c:pt>
                <c:pt idx="7">
                  <c:v>921.75</c:v>
                </c:pt>
                <c:pt idx="8">
                  <c:v>921.75</c:v>
                </c:pt>
                <c:pt idx="9">
                  <c:v>921.75</c:v>
                </c:pt>
                <c:pt idx="10">
                  <c:v>921.75</c:v>
                </c:pt>
                <c:pt idx="11">
                  <c:v>921.75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2-42E9-A777-D53F57DC5DF3}"/>
            </c:ext>
          </c:extLst>
        </c:ser>
        <c:ser>
          <c:idx val="0"/>
          <c:order val="4"/>
          <c:tx>
            <c:strRef>
              <c:f>PrenocovaniaSpolu!$O$8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PrenocovaniaSpolu!$P$8:$AA$8</c:f>
              <c:numCache>
                <c:formatCode>General</c:formatCode>
                <c:ptCount val="12"/>
                <c:pt idx="0">
                  <c:v>4372.25</c:v>
                </c:pt>
                <c:pt idx="1">
                  <c:v>4372.25</c:v>
                </c:pt>
                <c:pt idx="2">
                  <c:v>4372.25</c:v>
                </c:pt>
                <c:pt idx="3">
                  <c:v>4372.25</c:v>
                </c:pt>
                <c:pt idx="4">
                  <c:v>4372.25</c:v>
                </c:pt>
                <c:pt idx="5">
                  <c:v>4372.25</c:v>
                </c:pt>
                <c:pt idx="6">
                  <c:v>4372.25</c:v>
                </c:pt>
                <c:pt idx="7">
                  <c:v>4372.25</c:v>
                </c:pt>
                <c:pt idx="8">
                  <c:v>4372.25</c:v>
                </c:pt>
                <c:pt idx="9">
                  <c:v>4372.25</c:v>
                </c:pt>
                <c:pt idx="10">
                  <c:v>4372.25</c:v>
                </c:pt>
                <c:pt idx="11">
                  <c:v>4372.25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62-42E9-A777-D53F57DC5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Mesačný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PrenocovaniaSpolu!$O$35</c:f>
              <c:strCache>
                <c:ptCount val="1"/>
                <c:pt idx="0">
                  <c:v>Domáci OOCR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PrenocovaniaSpolu!$P$35:$AA$35</c:f>
              <c:numCache>
                <c:formatCode>General</c:formatCode>
                <c:ptCount val="12"/>
                <c:pt idx="0">
                  <c:v>0</c:v>
                </c:pt>
                <c:pt idx="1">
                  <c:v>464</c:v>
                </c:pt>
                <c:pt idx="2">
                  <c:v>0</c:v>
                </c:pt>
                <c:pt idx="3">
                  <c:v>1244</c:v>
                </c:pt>
                <c:pt idx="4">
                  <c:v>1257</c:v>
                </c:pt>
                <c:pt idx="5">
                  <c:v>2672</c:v>
                </c:pt>
                <c:pt idx="6">
                  <c:v>10288</c:v>
                </c:pt>
                <c:pt idx="7">
                  <c:v>13426</c:v>
                </c:pt>
                <c:pt idx="8">
                  <c:v>4211</c:v>
                </c:pt>
                <c:pt idx="9">
                  <c:v>2509</c:v>
                </c:pt>
                <c:pt idx="10">
                  <c:v>0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6-417D-8D24-1368F293FB7A}"/>
            </c:ext>
          </c:extLst>
        </c:ser>
        <c:ser>
          <c:idx val="1"/>
          <c:order val="1"/>
          <c:tx>
            <c:strRef>
              <c:f>PrenocovaniaSpolu!$O$36</c:f>
              <c:strCache>
                <c:ptCount val="1"/>
                <c:pt idx="0">
                  <c:v>Zahraniční OOCR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PrenocovaniaSpolu!$P$36:$AA$36</c:f>
              <c:numCache>
                <c:formatCode>General</c:formatCode>
                <c:ptCount val="12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57</c:v>
                </c:pt>
                <c:pt idx="4">
                  <c:v>80</c:v>
                </c:pt>
                <c:pt idx="5">
                  <c:v>272</c:v>
                </c:pt>
                <c:pt idx="6">
                  <c:v>1613</c:v>
                </c:pt>
                <c:pt idx="7">
                  <c:v>2199</c:v>
                </c:pt>
                <c:pt idx="8">
                  <c:v>1518</c:v>
                </c:pt>
                <c:pt idx="9">
                  <c:v>430</c:v>
                </c:pt>
                <c:pt idx="10">
                  <c:v>0</c:v>
                </c:pt>
                <c:pt idx="1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6-417D-8D24-1368F293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87823"/>
        <c:axId val="1607973679"/>
      </c:barChart>
      <c:catAx>
        <c:axId val="16079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73679"/>
        <c:crosses val="autoZero"/>
        <c:auto val="1"/>
        <c:lblAlgn val="ctr"/>
        <c:lblOffset val="100"/>
        <c:noMultiLvlLbl val="0"/>
      </c:catAx>
      <c:valAx>
        <c:axId val="16079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Ro</a:t>
            </a:r>
            <a:r>
              <a:rPr lang="sk-SK" sz="900"/>
              <a:t>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AC-4C8F-B060-E0960418C5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AC-4C8F-B060-E0960418C5A8}"/>
              </c:ext>
            </c:extLst>
          </c:dPt>
          <c:dLbls>
            <c:dLbl>
              <c:idx val="0"/>
              <c:layout>
                <c:manualLayout>
                  <c:x val="0.11929817603213001"/>
                  <c:y val="9.77449053878992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AC-4C8F-B060-E0960418C5A8}"/>
                </c:ext>
              </c:extLst>
            </c:dLbl>
            <c:dLbl>
              <c:idx val="1"/>
              <c:layout>
                <c:manualLayout>
                  <c:x val="-0.17231958760196575"/>
                  <c:y val="-0.1421744078369444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AC-4C8F-B060-E0960418C5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PrenocovaniaSpolu!$O$35:$O$36</c:f>
              <c:strCache>
                <c:ptCount val="2"/>
                <c:pt idx="0">
                  <c:v>Domáci OOCR</c:v>
                </c:pt>
                <c:pt idx="1">
                  <c:v>Zahraniční OOCR</c:v>
                </c:pt>
              </c:strCache>
            </c:strRef>
          </c:cat>
          <c:val>
            <c:numRef>
              <c:f>PrenocovaniaSpolu!$AB$35:$AB$36</c:f>
              <c:numCache>
                <c:formatCode>General</c:formatCode>
                <c:ptCount val="2"/>
                <c:pt idx="0">
                  <c:v>36662</c:v>
                </c:pt>
                <c:pt idx="1">
                  <c:v>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AC-4C8F-B060-E0960418C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Domáci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DomáciPrenocovania!$O$5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DomáciPrenocovania!$P$5:$AA$5</c:f>
              <c:numCache>
                <c:formatCode>General</c:formatCode>
                <c:ptCount val="12"/>
                <c:pt idx="0">
                  <c:v>0</c:v>
                </c:pt>
                <c:pt idx="1">
                  <c:v>464</c:v>
                </c:pt>
                <c:pt idx="2">
                  <c:v>0</c:v>
                </c:pt>
                <c:pt idx="3">
                  <c:v>1244</c:v>
                </c:pt>
                <c:pt idx="4">
                  <c:v>1257</c:v>
                </c:pt>
                <c:pt idx="5">
                  <c:v>2672</c:v>
                </c:pt>
                <c:pt idx="6">
                  <c:v>10288</c:v>
                </c:pt>
                <c:pt idx="7">
                  <c:v>13426</c:v>
                </c:pt>
                <c:pt idx="8">
                  <c:v>4211</c:v>
                </c:pt>
                <c:pt idx="9">
                  <c:v>2509</c:v>
                </c:pt>
                <c:pt idx="10">
                  <c:v>0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E-441B-A623-1D5B3A571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DomáciPrenocovania!$O$4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DomáciPrenocovania!$P$4:$AA$4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35</c:v>
                      </c:pt>
                      <c:pt idx="1">
                        <c:v>464</c:v>
                      </c:pt>
                      <c:pt idx="2">
                        <c:v>78</c:v>
                      </c:pt>
                      <c:pt idx="3">
                        <c:v>1315</c:v>
                      </c:pt>
                      <c:pt idx="4">
                        <c:v>1569</c:v>
                      </c:pt>
                      <c:pt idx="5">
                        <c:v>3563</c:v>
                      </c:pt>
                      <c:pt idx="6">
                        <c:v>14737</c:v>
                      </c:pt>
                      <c:pt idx="7">
                        <c:v>20306</c:v>
                      </c:pt>
                      <c:pt idx="8">
                        <c:v>5148</c:v>
                      </c:pt>
                      <c:pt idx="9">
                        <c:v>2844</c:v>
                      </c:pt>
                      <c:pt idx="10">
                        <c:v>45</c:v>
                      </c:pt>
                      <c:pt idx="11">
                        <c:v>608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1BCE-441B-A623-1D5B3A571C2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DomáciPrenocovania!$O$6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DomáciPrenocovania!$P$6:$AA$6</c:f>
              <c:numCache>
                <c:formatCode>General</c:formatCode>
                <c:ptCount val="12"/>
                <c:pt idx="0">
                  <c:v>1250.5</c:v>
                </c:pt>
                <c:pt idx="1">
                  <c:v>1250.5</c:v>
                </c:pt>
                <c:pt idx="2">
                  <c:v>1250.5</c:v>
                </c:pt>
                <c:pt idx="3">
                  <c:v>1250.5</c:v>
                </c:pt>
                <c:pt idx="4">
                  <c:v>1250.5</c:v>
                </c:pt>
                <c:pt idx="5">
                  <c:v>1250.5</c:v>
                </c:pt>
                <c:pt idx="6">
                  <c:v>1250.5</c:v>
                </c:pt>
                <c:pt idx="7">
                  <c:v>1250.5</c:v>
                </c:pt>
                <c:pt idx="8">
                  <c:v>1250.5</c:v>
                </c:pt>
                <c:pt idx="9">
                  <c:v>1250.5</c:v>
                </c:pt>
                <c:pt idx="10">
                  <c:v>1250.5</c:v>
                </c:pt>
                <c:pt idx="11">
                  <c:v>1250.5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E-441B-A623-1D5B3A571C2B}"/>
            </c:ext>
          </c:extLst>
        </c:ser>
        <c:ser>
          <c:idx val="4"/>
          <c:order val="3"/>
          <c:tx>
            <c:strRef>
              <c:f>DomáciPrenocovania!$O$7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DomáciPrenocovania!$P$7:$AA$7</c:f>
              <c:numCache>
                <c:formatCode>General</c:formatCode>
                <c:ptCount val="12"/>
                <c:pt idx="0">
                  <c:v>348</c:v>
                </c:pt>
                <c:pt idx="1">
                  <c:v>348</c:v>
                </c:pt>
                <c:pt idx="2">
                  <c:v>348</c:v>
                </c:pt>
                <c:pt idx="3">
                  <c:v>348</c:v>
                </c:pt>
                <c:pt idx="4">
                  <c:v>348</c:v>
                </c:pt>
                <c:pt idx="5">
                  <c:v>348</c:v>
                </c:pt>
                <c:pt idx="6">
                  <c:v>348</c:v>
                </c:pt>
                <c:pt idx="7">
                  <c:v>348</c:v>
                </c:pt>
                <c:pt idx="8">
                  <c:v>348</c:v>
                </c:pt>
                <c:pt idx="9">
                  <c:v>348</c:v>
                </c:pt>
                <c:pt idx="10">
                  <c:v>348</c:v>
                </c:pt>
                <c:pt idx="11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E-441B-A623-1D5B3A571C2B}"/>
            </c:ext>
          </c:extLst>
        </c:ser>
        <c:ser>
          <c:idx val="0"/>
          <c:order val="4"/>
          <c:tx>
            <c:strRef>
              <c:f>DomáciPrenocovania!$O$8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DomáciPrenocovania!$P$8:$AA$8</c:f>
              <c:numCache>
                <c:formatCode>General</c:formatCode>
                <c:ptCount val="12"/>
                <c:pt idx="0">
                  <c:v>3056.75</c:v>
                </c:pt>
                <c:pt idx="1">
                  <c:v>3056.75</c:v>
                </c:pt>
                <c:pt idx="2">
                  <c:v>3056.75</c:v>
                </c:pt>
                <c:pt idx="3">
                  <c:v>3056.75</c:v>
                </c:pt>
                <c:pt idx="4">
                  <c:v>3056.75</c:v>
                </c:pt>
                <c:pt idx="5">
                  <c:v>3056.75</c:v>
                </c:pt>
                <c:pt idx="6">
                  <c:v>3056.75</c:v>
                </c:pt>
                <c:pt idx="7">
                  <c:v>3056.75</c:v>
                </c:pt>
                <c:pt idx="8">
                  <c:v>3056.75</c:v>
                </c:pt>
                <c:pt idx="9">
                  <c:v>3056.75</c:v>
                </c:pt>
                <c:pt idx="10">
                  <c:v>3056.75</c:v>
                </c:pt>
                <c:pt idx="11">
                  <c:v>3056.75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CE-441B-A623-1D5B3A571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Zahraniční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ZahraničníPrenocovania!$O$5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ZahraničníPrenocovania!$P$3:$AA$3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ZahraničníPrenocovania!$P$5:$AA$5</c:f>
              <c:numCache>
                <c:formatCode>General</c:formatCode>
                <c:ptCount val="12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57</c:v>
                </c:pt>
                <c:pt idx="4">
                  <c:v>80</c:v>
                </c:pt>
                <c:pt idx="5">
                  <c:v>272</c:v>
                </c:pt>
                <c:pt idx="6">
                  <c:v>1613</c:v>
                </c:pt>
                <c:pt idx="7">
                  <c:v>2199</c:v>
                </c:pt>
                <c:pt idx="8">
                  <c:v>1518</c:v>
                </c:pt>
                <c:pt idx="9">
                  <c:v>430</c:v>
                </c:pt>
                <c:pt idx="10">
                  <c:v>0</c:v>
                </c:pt>
                <c:pt idx="1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F-4A1E-B27F-904690251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ZahraničníPrenocovania!$O$4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ZahraničníPrenocovania!$P$3:$AA$3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ZahraničníPrenocovania!$P$4:$AA$4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47</c:v>
                      </c:pt>
                      <c:pt idx="1">
                        <c:v>37</c:v>
                      </c:pt>
                      <c:pt idx="2">
                        <c:v>6</c:v>
                      </c:pt>
                      <c:pt idx="3">
                        <c:v>68</c:v>
                      </c:pt>
                      <c:pt idx="4">
                        <c:v>158</c:v>
                      </c:pt>
                      <c:pt idx="5">
                        <c:v>342</c:v>
                      </c:pt>
                      <c:pt idx="6">
                        <c:v>2184</c:v>
                      </c:pt>
                      <c:pt idx="7">
                        <c:v>2707</c:v>
                      </c:pt>
                      <c:pt idx="8">
                        <c:v>1716</c:v>
                      </c:pt>
                      <c:pt idx="9">
                        <c:v>558</c:v>
                      </c:pt>
                      <c:pt idx="10">
                        <c:v>14</c:v>
                      </c:pt>
                      <c:pt idx="11">
                        <c:v>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F6F-4A1E-B27F-904690251CF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ZahraničníPrenocovania!$O$6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ZahraničníPrenocovania!$P$3:$AA$3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ZahraničníPrenocovania!$P$6:$AA$6</c:f>
              <c:numCache>
                <c:formatCode>General</c:formatCode>
                <c:ptCount val="12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  <c:pt idx="1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F-4A1E-B27F-904690251CF3}"/>
            </c:ext>
          </c:extLst>
        </c:ser>
        <c:ser>
          <c:idx val="4"/>
          <c:order val="3"/>
          <c:tx>
            <c:strRef>
              <c:f>ZahraničníPrenocovania!$O$7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ZahraničníPrenocovania!$P$3:$AA$3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ZahraničníPrenocovania!$P$7:$AA$7</c:f>
              <c:numCache>
                <c:formatCode>General</c:formatCode>
                <c:ptCount val="12"/>
                <c:pt idx="0">
                  <c:v>27.75</c:v>
                </c:pt>
                <c:pt idx="1">
                  <c:v>27.75</c:v>
                </c:pt>
                <c:pt idx="2">
                  <c:v>27.75</c:v>
                </c:pt>
                <c:pt idx="3">
                  <c:v>27.75</c:v>
                </c:pt>
                <c:pt idx="4">
                  <c:v>27.75</c:v>
                </c:pt>
                <c:pt idx="5">
                  <c:v>27.75</c:v>
                </c:pt>
                <c:pt idx="6">
                  <c:v>27.75</c:v>
                </c:pt>
                <c:pt idx="7">
                  <c:v>27.75</c:v>
                </c:pt>
                <c:pt idx="8">
                  <c:v>27.75</c:v>
                </c:pt>
                <c:pt idx="9">
                  <c:v>27.75</c:v>
                </c:pt>
                <c:pt idx="10">
                  <c:v>27.75</c:v>
                </c:pt>
                <c:pt idx="11">
                  <c:v>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F-4A1E-B27F-904690251CF3}"/>
            </c:ext>
          </c:extLst>
        </c:ser>
        <c:ser>
          <c:idx val="0"/>
          <c:order val="4"/>
          <c:tx>
            <c:strRef>
              <c:f>ZahraničníPrenocovania!$O$8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ZahraničníPrenocovania!$P$3:$AA$3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ZahraničníPrenocovania!$P$8:$AA$8</c:f>
              <c:numCache>
                <c:formatCode>General</c:formatCode>
                <c:ptCount val="12"/>
                <c:pt idx="0">
                  <c:v>706.5</c:v>
                </c:pt>
                <c:pt idx="1">
                  <c:v>706.5</c:v>
                </c:pt>
                <c:pt idx="2">
                  <c:v>706.5</c:v>
                </c:pt>
                <c:pt idx="3">
                  <c:v>706.5</c:v>
                </c:pt>
                <c:pt idx="4">
                  <c:v>706.5</c:v>
                </c:pt>
                <c:pt idx="5">
                  <c:v>706.5</c:v>
                </c:pt>
                <c:pt idx="6">
                  <c:v>706.5</c:v>
                </c:pt>
                <c:pt idx="7">
                  <c:v>706.5</c:v>
                </c:pt>
                <c:pt idx="8">
                  <c:v>706.5</c:v>
                </c:pt>
                <c:pt idx="9">
                  <c:v>706.5</c:v>
                </c:pt>
                <c:pt idx="10">
                  <c:v>706.5</c:v>
                </c:pt>
                <c:pt idx="11">
                  <c:v>706.5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F-4A1E-B27F-904690251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ZahraničníPrenocovania!$O$9</c15:sqref>
                        </c15:formulaRef>
                      </c:ext>
                    </c:extLst>
                    <c:strCache>
                      <c:ptCount val="1"/>
                      <c:pt idx="0">
                        <c:v>% OOCR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ZahraničníPrenocovania!$P$3:$AA$3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ZahraničníPrenocovania!$P$9:$AA$9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0.83823529411764708</c:v>
                      </c:pt>
                      <c:pt idx="4">
                        <c:v>0.50632911392405067</c:v>
                      </c:pt>
                      <c:pt idx="5">
                        <c:v>0.79532163742690054</c:v>
                      </c:pt>
                      <c:pt idx="6">
                        <c:v>0.73855311355311359</c:v>
                      </c:pt>
                      <c:pt idx="7">
                        <c:v>0.8123383819726635</c:v>
                      </c:pt>
                      <c:pt idx="8">
                        <c:v>0.88461538461538458</c:v>
                      </c:pt>
                      <c:pt idx="9">
                        <c:v>0.77060931899641572</c:v>
                      </c:pt>
                      <c:pt idx="10">
                        <c:v>0</c:v>
                      </c:pt>
                      <c:pt idx="11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F6F-4A1E-B27F-904690251CF3}"/>
                  </c:ext>
                </c:extLst>
              </c15:ser>
            </c15:filteredLineSeries>
          </c:ext>
        </c:extLst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Návštevníci</a:t>
            </a:r>
            <a:r>
              <a:rPr lang="sk-SK" sz="900" baseline="0"/>
              <a:t> spolu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AvgPrenocovaniaSpolu!$O$5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AvgPrenocovaniaSpolu!$P$3:$AA$3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AvgPrenocovaniaSpolu!$P$5:$AA$5</c:f>
              <c:numCache>
                <c:formatCode>General</c:formatCode>
                <c:ptCount val="12"/>
                <c:pt idx="0">
                  <c:v>3.1</c:v>
                </c:pt>
                <c:pt idx="1">
                  <c:v>4.7</c:v>
                </c:pt>
                <c:pt idx="2">
                  <c:v>4.2</c:v>
                </c:pt>
                <c:pt idx="3">
                  <c:v>3.3</c:v>
                </c:pt>
                <c:pt idx="4">
                  <c:v>2.5666666666666669</c:v>
                </c:pt>
                <c:pt idx="5">
                  <c:v>2.3250000000000002</c:v>
                </c:pt>
                <c:pt idx="6">
                  <c:v>3.375</c:v>
                </c:pt>
                <c:pt idx="7">
                  <c:v>3.1749999999999998</c:v>
                </c:pt>
                <c:pt idx="8">
                  <c:v>2.4799999999999995</c:v>
                </c:pt>
                <c:pt idx="9">
                  <c:v>2.4249999999999998</c:v>
                </c:pt>
                <c:pt idx="10">
                  <c:v>2.4</c:v>
                </c:pt>
                <c:pt idx="11">
                  <c:v>2.6750000000000003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2-497D-B8C2-313BDA2F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AvgPrenocovaniaSpolu!$O$4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AvgPrenocovaniaSpolu!$P$3:$AA$3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AvgPrenocovaniaSpolu!$P$4:$AA$4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AA2-497D-B8C2-313BDA2F81D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AvgPrenocovaniaSpolu!$O$6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AvgPrenocovaniaSpolu!$P$6:$AA$6</c:f>
              <c:numCache>
                <c:formatCode>General</c:formatCode>
                <c:ptCount val="12"/>
                <c:pt idx="0">
                  <c:v>2.8875000000000002</c:v>
                </c:pt>
                <c:pt idx="1">
                  <c:v>2.8875000000000002</c:v>
                </c:pt>
                <c:pt idx="2">
                  <c:v>2.8875000000000002</c:v>
                </c:pt>
                <c:pt idx="3">
                  <c:v>2.8875000000000002</c:v>
                </c:pt>
                <c:pt idx="4">
                  <c:v>2.8875000000000002</c:v>
                </c:pt>
                <c:pt idx="5">
                  <c:v>2.8875000000000002</c:v>
                </c:pt>
                <c:pt idx="6">
                  <c:v>2.8875000000000002</c:v>
                </c:pt>
                <c:pt idx="7">
                  <c:v>2.8875000000000002</c:v>
                </c:pt>
                <c:pt idx="8">
                  <c:v>2.8875000000000002</c:v>
                </c:pt>
                <c:pt idx="9">
                  <c:v>2.8875000000000002</c:v>
                </c:pt>
                <c:pt idx="10">
                  <c:v>2.8875000000000002</c:v>
                </c:pt>
                <c:pt idx="11">
                  <c:v>2.8875000000000002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A2-497D-B8C2-313BDA2F81D7}"/>
            </c:ext>
          </c:extLst>
        </c:ser>
        <c:ser>
          <c:idx val="4"/>
          <c:order val="3"/>
          <c:tx>
            <c:strRef>
              <c:f>AvgPrenocovaniaSpolu!$O$7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AvgPrenocovaniaSpolu!$P$3:$AA$3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AvgPrenocovaniaSpolu!$P$7:$AA$7</c:f>
              <c:numCache>
                <c:formatCode>General</c:formatCode>
                <c:ptCount val="12"/>
                <c:pt idx="0">
                  <c:v>2.4662499999999996</c:v>
                </c:pt>
                <c:pt idx="1">
                  <c:v>2.4662499999999996</c:v>
                </c:pt>
                <c:pt idx="2">
                  <c:v>2.4662499999999996</c:v>
                </c:pt>
                <c:pt idx="3">
                  <c:v>2.4662499999999996</c:v>
                </c:pt>
                <c:pt idx="4">
                  <c:v>2.4662499999999996</c:v>
                </c:pt>
                <c:pt idx="5">
                  <c:v>2.4662499999999996</c:v>
                </c:pt>
                <c:pt idx="6">
                  <c:v>2.4662499999999996</c:v>
                </c:pt>
                <c:pt idx="7">
                  <c:v>2.4662499999999996</c:v>
                </c:pt>
                <c:pt idx="8">
                  <c:v>2.4662499999999996</c:v>
                </c:pt>
                <c:pt idx="9">
                  <c:v>2.4662499999999996</c:v>
                </c:pt>
                <c:pt idx="10">
                  <c:v>2.4662499999999996</c:v>
                </c:pt>
                <c:pt idx="11">
                  <c:v>2.4662499999999996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A2-497D-B8C2-313BDA2F81D7}"/>
            </c:ext>
          </c:extLst>
        </c:ser>
        <c:ser>
          <c:idx val="0"/>
          <c:order val="4"/>
          <c:tx>
            <c:strRef>
              <c:f>AvgPrenocovaniaSpolu!$O$8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AvgPrenocovaniaSpolu!$P$3:$AA$3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AvgPrenocovaniaSpolu!$P$8:$AA$8</c:f>
              <c:numCache>
                <c:formatCode>General</c:formatCode>
                <c:ptCount val="12"/>
                <c:pt idx="0">
                  <c:v>3.3187499999999996</c:v>
                </c:pt>
                <c:pt idx="1">
                  <c:v>3.3187499999999996</c:v>
                </c:pt>
                <c:pt idx="2">
                  <c:v>3.3187499999999996</c:v>
                </c:pt>
                <c:pt idx="3">
                  <c:v>3.3187499999999996</c:v>
                </c:pt>
                <c:pt idx="4">
                  <c:v>3.3187499999999996</c:v>
                </c:pt>
                <c:pt idx="5">
                  <c:v>3.3187499999999996</c:v>
                </c:pt>
                <c:pt idx="6">
                  <c:v>3.3187499999999996</c:v>
                </c:pt>
                <c:pt idx="7">
                  <c:v>3.3187499999999996</c:v>
                </c:pt>
                <c:pt idx="8">
                  <c:v>3.3187499999999996</c:v>
                </c:pt>
                <c:pt idx="9">
                  <c:v>3.3187499999999996</c:v>
                </c:pt>
                <c:pt idx="10">
                  <c:v>3.3187499999999996</c:v>
                </c:pt>
                <c:pt idx="11">
                  <c:v>3.3187499999999996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A2-497D-B8C2-313BDA2F8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Mesačný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PrenocovaniaSpolu!$O$35</c:f>
              <c:strCache>
                <c:ptCount val="1"/>
                <c:pt idx="0">
                  <c:v>Domáci OOCR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PrenocovaniaSpolu!$P$35:$AA$35</c:f>
              <c:numCache>
                <c:formatCode>General</c:formatCode>
                <c:ptCount val="12"/>
                <c:pt idx="0">
                  <c:v>0</c:v>
                </c:pt>
                <c:pt idx="1">
                  <c:v>464</c:v>
                </c:pt>
                <c:pt idx="2">
                  <c:v>0</c:v>
                </c:pt>
                <c:pt idx="3">
                  <c:v>1244</c:v>
                </c:pt>
                <c:pt idx="4">
                  <c:v>1257</c:v>
                </c:pt>
                <c:pt idx="5">
                  <c:v>2672</c:v>
                </c:pt>
                <c:pt idx="6">
                  <c:v>10288</c:v>
                </c:pt>
                <c:pt idx="7">
                  <c:v>13426</c:v>
                </c:pt>
                <c:pt idx="8">
                  <c:v>4211</c:v>
                </c:pt>
                <c:pt idx="9">
                  <c:v>2509</c:v>
                </c:pt>
                <c:pt idx="10">
                  <c:v>0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6-44CB-A15C-37E3A41C5657}"/>
            </c:ext>
          </c:extLst>
        </c:ser>
        <c:ser>
          <c:idx val="1"/>
          <c:order val="1"/>
          <c:tx>
            <c:strRef>
              <c:f>PrenocovaniaSpolu!$O$36</c:f>
              <c:strCache>
                <c:ptCount val="1"/>
                <c:pt idx="0">
                  <c:v>Zahraniční OOCR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PrenocovaniaSpolu!$P$36:$AA$36</c:f>
              <c:numCache>
                <c:formatCode>General</c:formatCode>
                <c:ptCount val="12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57</c:v>
                </c:pt>
                <c:pt idx="4">
                  <c:v>80</c:v>
                </c:pt>
                <c:pt idx="5">
                  <c:v>272</c:v>
                </c:pt>
                <c:pt idx="6">
                  <c:v>1613</c:v>
                </c:pt>
                <c:pt idx="7">
                  <c:v>2199</c:v>
                </c:pt>
                <c:pt idx="8">
                  <c:v>1518</c:v>
                </c:pt>
                <c:pt idx="9">
                  <c:v>430</c:v>
                </c:pt>
                <c:pt idx="10">
                  <c:v>0</c:v>
                </c:pt>
                <c:pt idx="1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6-44CB-A15C-37E3A41C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87823"/>
        <c:axId val="1607973679"/>
      </c:barChart>
      <c:catAx>
        <c:axId val="16079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73679"/>
        <c:crosses val="autoZero"/>
        <c:auto val="1"/>
        <c:lblAlgn val="ctr"/>
        <c:lblOffset val="100"/>
        <c:noMultiLvlLbl val="0"/>
      </c:catAx>
      <c:valAx>
        <c:axId val="16079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Ro</a:t>
            </a:r>
            <a:r>
              <a:rPr lang="sk-SK" sz="900"/>
              <a:t>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D2-43B5-B2FA-C2E999BB24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D2-43B5-B2FA-C2E999BB2429}"/>
              </c:ext>
            </c:extLst>
          </c:dPt>
          <c:dLbls>
            <c:dLbl>
              <c:idx val="0"/>
              <c:layout>
                <c:manualLayout>
                  <c:x val="0.11929817603213001"/>
                  <c:y val="9.77449053878992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D2-43B5-B2FA-C2E999BB2429}"/>
                </c:ext>
              </c:extLst>
            </c:dLbl>
            <c:dLbl>
              <c:idx val="1"/>
              <c:layout>
                <c:manualLayout>
                  <c:x val="-0.17231958760196575"/>
                  <c:y val="-0.1421744078369444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D2-43B5-B2FA-C2E999BB2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PrenocovaniaSpolu!$O$35:$O$36</c:f>
              <c:strCache>
                <c:ptCount val="2"/>
                <c:pt idx="0">
                  <c:v>Domáci OOCR</c:v>
                </c:pt>
                <c:pt idx="1">
                  <c:v>Zahraniční OOCR</c:v>
                </c:pt>
              </c:strCache>
            </c:strRef>
          </c:cat>
          <c:val>
            <c:numRef>
              <c:f>PrenocovaniaSpolu!$AB$35:$AB$36</c:f>
              <c:numCache>
                <c:formatCode>General</c:formatCode>
                <c:ptCount val="2"/>
                <c:pt idx="0">
                  <c:v>36662</c:v>
                </c:pt>
                <c:pt idx="1">
                  <c:v>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D2-43B5-B2FA-C2E999BB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Dom</a:t>
            </a:r>
            <a:r>
              <a:rPr lang="sk-SK" sz="900"/>
              <a:t>áci</a:t>
            </a:r>
            <a:r>
              <a:rPr lang="sk-SK" sz="900" baseline="0"/>
              <a:t> návštevníci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DomaciAvgPrenocovania!$O$5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DomaciAvgPrenocovania!$P$3:$AA$3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DomaciAvgPrenocovania!$P$5:$AA$5</c:f>
              <c:numCache>
                <c:formatCode>General</c:formatCode>
                <c:ptCount val="12"/>
                <c:pt idx="0">
                  <c:v>0</c:v>
                </c:pt>
                <c:pt idx="1">
                  <c:v>4.9000000000000004</c:v>
                </c:pt>
                <c:pt idx="2">
                  <c:v>0</c:v>
                </c:pt>
                <c:pt idx="3">
                  <c:v>3.1500000000000004</c:v>
                </c:pt>
                <c:pt idx="4">
                  <c:v>2.8</c:v>
                </c:pt>
                <c:pt idx="5">
                  <c:v>2.2666666666666671</c:v>
                </c:pt>
                <c:pt idx="6">
                  <c:v>3.3</c:v>
                </c:pt>
                <c:pt idx="7">
                  <c:v>3.15</c:v>
                </c:pt>
                <c:pt idx="8">
                  <c:v>2.5</c:v>
                </c:pt>
                <c:pt idx="9">
                  <c:v>2.4249999999999998</c:v>
                </c:pt>
                <c:pt idx="10">
                  <c:v>0</c:v>
                </c:pt>
                <c:pt idx="11">
                  <c:v>2.5666666666666669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9-4418-8A7B-B41352A4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DomaciAvgPrenocovania!$O$4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DomaciAvgPrenocovania!$P$3:$AA$3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DomaciAvgPrenocovania!$P$4:$AA$4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F99-4418-8A7B-B41352A4A40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DomaciAvgPrenocovania!$O$6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DomaciAvgPrenocovania!$P$3:$AA$3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DomaciAvgPrenocovania!$P$6:$AA$6</c:f>
              <c:numCache>
                <c:formatCode>General</c:formatCode>
                <c:ptCount val="12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2.8</c:v>
                </c:pt>
                <c:pt idx="7">
                  <c:v>2.8</c:v>
                </c:pt>
                <c:pt idx="8">
                  <c:v>2.8</c:v>
                </c:pt>
                <c:pt idx="9">
                  <c:v>2.8</c:v>
                </c:pt>
                <c:pt idx="10">
                  <c:v>2.8</c:v>
                </c:pt>
                <c:pt idx="11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9-4418-8A7B-B41352A4A407}"/>
            </c:ext>
          </c:extLst>
        </c:ser>
        <c:ser>
          <c:idx val="4"/>
          <c:order val="3"/>
          <c:tx>
            <c:strRef>
              <c:f>DomaciAvgPrenocovania!$O$7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DomaciAvgPrenocovania!$P$3:$AA$3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DomaciAvgPrenocovania!$P$7:$AA$7</c:f>
              <c:numCache>
                <c:formatCode>General</c:formatCode>
                <c:ptCount val="12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9-4418-8A7B-B41352A4A407}"/>
            </c:ext>
          </c:extLst>
        </c:ser>
        <c:ser>
          <c:idx val="0"/>
          <c:order val="4"/>
          <c:tx>
            <c:strRef>
              <c:f>DomaciAvgPrenocovania!$O$8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DomaciAvgPrenocovania!$P$3:$AA$3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DomaciAvgPrenocovania!$P$8:$AA$8</c:f>
              <c:numCache>
                <c:formatCode>General</c:formatCode>
                <c:ptCount val="12"/>
                <c:pt idx="0">
                  <c:v>3.1500000000000004</c:v>
                </c:pt>
                <c:pt idx="1">
                  <c:v>3.1500000000000004</c:v>
                </c:pt>
                <c:pt idx="2">
                  <c:v>3.1500000000000004</c:v>
                </c:pt>
                <c:pt idx="3">
                  <c:v>3.1500000000000004</c:v>
                </c:pt>
                <c:pt idx="4">
                  <c:v>3.1500000000000004</c:v>
                </c:pt>
                <c:pt idx="5">
                  <c:v>3.1500000000000004</c:v>
                </c:pt>
                <c:pt idx="6">
                  <c:v>3.1500000000000004</c:v>
                </c:pt>
                <c:pt idx="7">
                  <c:v>3.1500000000000004</c:v>
                </c:pt>
                <c:pt idx="8">
                  <c:v>3.1500000000000004</c:v>
                </c:pt>
                <c:pt idx="9">
                  <c:v>3.1500000000000004</c:v>
                </c:pt>
                <c:pt idx="10">
                  <c:v>3.1500000000000004</c:v>
                </c:pt>
                <c:pt idx="11">
                  <c:v>3.1500000000000004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9-4418-8A7B-B41352A4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Mesačný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PrenocovaniaSpolu!$O$35</c:f>
              <c:strCache>
                <c:ptCount val="1"/>
                <c:pt idx="0">
                  <c:v>Domáci OOCR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PrenocovaniaSpolu!$P$35:$AA$35</c:f>
              <c:numCache>
                <c:formatCode>General</c:formatCode>
                <c:ptCount val="12"/>
                <c:pt idx="0">
                  <c:v>0</c:v>
                </c:pt>
                <c:pt idx="1">
                  <c:v>464</c:v>
                </c:pt>
                <c:pt idx="2">
                  <c:v>0</c:v>
                </c:pt>
                <c:pt idx="3">
                  <c:v>1244</c:v>
                </c:pt>
                <c:pt idx="4">
                  <c:v>1257</c:v>
                </c:pt>
                <c:pt idx="5">
                  <c:v>2672</c:v>
                </c:pt>
                <c:pt idx="6">
                  <c:v>10288</c:v>
                </c:pt>
                <c:pt idx="7">
                  <c:v>13426</c:v>
                </c:pt>
                <c:pt idx="8">
                  <c:v>4211</c:v>
                </c:pt>
                <c:pt idx="9">
                  <c:v>2509</c:v>
                </c:pt>
                <c:pt idx="10">
                  <c:v>0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D-4FBC-B886-BE29B898C672}"/>
            </c:ext>
          </c:extLst>
        </c:ser>
        <c:ser>
          <c:idx val="1"/>
          <c:order val="1"/>
          <c:tx>
            <c:strRef>
              <c:f>PrenocovaniaSpolu!$O$36</c:f>
              <c:strCache>
                <c:ptCount val="1"/>
                <c:pt idx="0">
                  <c:v>Zahraniční OOCR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PrenocovaniaSpolu!$P$36:$AA$36</c:f>
              <c:numCache>
                <c:formatCode>General</c:formatCode>
                <c:ptCount val="12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57</c:v>
                </c:pt>
                <c:pt idx="4">
                  <c:v>80</c:v>
                </c:pt>
                <c:pt idx="5">
                  <c:v>272</c:v>
                </c:pt>
                <c:pt idx="6">
                  <c:v>1613</c:v>
                </c:pt>
                <c:pt idx="7">
                  <c:v>2199</c:v>
                </c:pt>
                <c:pt idx="8">
                  <c:v>1518</c:v>
                </c:pt>
                <c:pt idx="9">
                  <c:v>430</c:v>
                </c:pt>
                <c:pt idx="10">
                  <c:v>0</c:v>
                </c:pt>
                <c:pt idx="1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D-4FBC-B886-BE29B898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87823"/>
        <c:axId val="1607973679"/>
      </c:barChart>
      <c:catAx>
        <c:axId val="16079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73679"/>
        <c:crosses val="autoZero"/>
        <c:auto val="1"/>
        <c:lblAlgn val="ctr"/>
        <c:lblOffset val="100"/>
        <c:noMultiLvlLbl val="0"/>
      </c:catAx>
      <c:valAx>
        <c:axId val="16079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Ro</a:t>
            </a:r>
            <a:r>
              <a:rPr lang="sk-SK" sz="900"/>
              <a:t>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38-4980-A0C6-629E6B49DD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38-4980-A0C6-629E6B49DDF2}"/>
              </c:ext>
            </c:extLst>
          </c:dPt>
          <c:dLbls>
            <c:dLbl>
              <c:idx val="0"/>
              <c:layout>
                <c:manualLayout>
                  <c:x val="0.11929817603213001"/>
                  <c:y val="9.77449053878992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38-4980-A0C6-629E6B49DDF2}"/>
                </c:ext>
              </c:extLst>
            </c:dLbl>
            <c:dLbl>
              <c:idx val="1"/>
              <c:layout>
                <c:manualLayout>
                  <c:x val="-0.17231958760196575"/>
                  <c:y val="-0.1421744078369444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38-4980-A0C6-629E6B49DD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PrenocovaniaSpolu!$O$35:$O$36</c:f>
              <c:strCache>
                <c:ptCount val="2"/>
                <c:pt idx="0">
                  <c:v>Domáci OOCR</c:v>
                </c:pt>
                <c:pt idx="1">
                  <c:v>Zahraniční OOCR</c:v>
                </c:pt>
              </c:strCache>
            </c:strRef>
          </c:cat>
          <c:val>
            <c:numRef>
              <c:f>PrenocovaniaSpolu!$AB$35:$AB$36</c:f>
              <c:numCache>
                <c:formatCode>General</c:formatCode>
                <c:ptCount val="2"/>
                <c:pt idx="0">
                  <c:v>36662</c:v>
                </c:pt>
                <c:pt idx="1">
                  <c:v>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38-4980-A0C6-629E6B49D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Zahrani</a:t>
            </a:r>
            <a:r>
              <a:rPr lang="sk-SK" sz="900"/>
              <a:t>ční</a:t>
            </a:r>
            <a:r>
              <a:rPr lang="sk-SK" sz="900" baseline="0"/>
              <a:t> návštevníci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ZahraničníAvgPrenocovania!$O$5</c:f>
              <c:strCache>
                <c:ptCount val="1"/>
                <c:pt idx="0">
                  <c:v>OOCR spolu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ZahraničníAvgPrenocovania!$P$3:$AA$3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ZahraničníAvgPrenocovania!$P$5:$AA$5</c:f>
              <c:numCache>
                <c:formatCode>General</c:formatCode>
                <c:ptCount val="12"/>
                <c:pt idx="0">
                  <c:v>0</c:v>
                </c:pt>
                <c:pt idx="1">
                  <c:v>3.1</c:v>
                </c:pt>
                <c:pt idx="2">
                  <c:v>0</c:v>
                </c:pt>
                <c:pt idx="3">
                  <c:v>5.8</c:v>
                </c:pt>
                <c:pt idx="4">
                  <c:v>3</c:v>
                </c:pt>
                <c:pt idx="5">
                  <c:v>3.15</c:v>
                </c:pt>
                <c:pt idx="6">
                  <c:v>3.5750000000000002</c:v>
                </c:pt>
                <c:pt idx="7">
                  <c:v>3.75</c:v>
                </c:pt>
                <c:pt idx="8">
                  <c:v>3.3666666666666667</c:v>
                </c:pt>
                <c:pt idx="9">
                  <c:v>2.3333333333333335</c:v>
                </c:pt>
                <c:pt idx="10">
                  <c:v>0</c:v>
                </c:pt>
                <c:pt idx="11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D-41A4-BCAC-774DC870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168719"/>
        <c:axId val="1289173711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ZahraničníAvgPrenocovania!$O$4</c15:sqref>
                        </c15:formulaRef>
                      </c:ext>
                    </c:extLst>
                    <c:strCache>
                      <c:ptCount val="1"/>
                      <c:pt idx="0">
                        <c:v>Obce v príslušných okresoch spolu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ZahraničníAvgPrenocovania!$P$3:$AA$3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ZahraničníAvgPrenocovania!$P$4:$AA$4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E50D-41A4-BCAC-774DC87014D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2"/>
          <c:tx>
            <c:strRef>
              <c:f>ZahraničníAvgPrenocovania!$O$6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ZahraničníAvgPrenocovania!$P$3:$AA$3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ZahraničníAvgPrenocovania!$P$6:$AA$6</c:f>
              <c:numCache>
                <c:formatCode>General</c:formatCode>
                <c:ptCount val="12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  <c:pt idx="11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D-41A4-BCAC-774DC87014D3}"/>
            </c:ext>
          </c:extLst>
        </c:ser>
        <c:ser>
          <c:idx val="4"/>
          <c:order val="3"/>
          <c:tx>
            <c:strRef>
              <c:f>ZahraničníAvgPrenocovania!$O$7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ZahraničníAvgPrenocovania!$P$3:$AA$3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ZahraničníAvgPrenocovania!$P$7:$AA$7</c:f>
              <c:numCache>
                <c:formatCode>General</c:formatCode>
                <c:ptCount val="12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  <c:pt idx="10">
                  <c:v>3.1</c:v>
                </c:pt>
                <c:pt idx="11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D-41A4-BCAC-774DC87014D3}"/>
            </c:ext>
          </c:extLst>
        </c:ser>
        <c:ser>
          <c:idx val="0"/>
          <c:order val="4"/>
          <c:tx>
            <c:strRef>
              <c:f>ZahraničníAvgPrenocovania!$O$8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ZahraničníAvgPrenocovania!$P$3:$AA$3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ZahraničníAvgPrenocovania!$P$8:$AA$8</c:f>
              <c:numCache>
                <c:formatCode>General</c:formatCode>
                <c:ptCount val="12"/>
                <c:pt idx="0">
                  <c:v>3.5750000000000002</c:v>
                </c:pt>
                <c:pt idx="1">
                  <c:v>3.5750000000000002</c:v>
                </c:pt>
                <c:pt idx="2">
                  <c:v>3.5750000000000002</c:v>
                </c:pt>
                <c:pt idx="3">
                  <c:v>3.5750000000000002</c:v>
                </c:pt>
                <c:pt idx="4">
                  <c:v>3.5750000000000002</c:v>
                </c:pt>
                <c:pt idx="5">
                  <c:v>3.5750000000000002</c:v>
                </c:pt>
                <c:pt idx="6">
                  <c:v>3.5750000000000002</c:v>
                </c:pt>
                <c:pt idx="7">
                  <c:v>3.5750000000000002</c:v>
                </c:pt>
                <c:pt idx="8">
                  <c:v>3.5750000000000002</c:v>
                </c:pt>
                <c:pt idx="9">
                  <c:v>3.5750000000000002</c:v>
                </c:pt>
                <c:pt idx="10">
                  <c:v>3.5750000000000002</c:v>
                </c:pt>
                <c:pt idx="11">
                  <c:v>3.5750000000000002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0D-41A4-BCAC-774DC870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168719"/>
        <c:axId val="1289173711"/>
      </c:lineChart>
      <c:catAx>
        <c:axId val="128916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73711"/>
        <c:crosses val="autoZero"/>
        <c:auto val="1"/>
        <c:lblAlgn val="ctr"/>
        <c:lblOffset val="100"/>
        <c:noMultiLvlLbl val="0"/>
      </c:catAx>
      <c:valAx>
        <c:axId val="128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1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900"/>
              <a:t>Mesačný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PrenocovaniaSpolu!$O$35</c:f>
              <c:strCache>
                <c:ptCount val="1"/>
                <c:pt idx="0">
                  <c:v>Domáci OOCR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PrenocovaniaSpolu!$P$35:$AA$35</c:f>
              <c:numCache>
                <c:formatCode>General</c:formatCode>
                <c:ptCount val="12"/>
                <c:pt idx="0">
                  <c:v>0</c:v>
                </c:pt>
                <c:pt idx="1">
                  <c:v>464</c:v>
                </c:pt>
                <c:pt idx="2">
                  <c:v>0</c:v>
                </c:pt>
                <c:pt idx="3">
                  <c:v>1244</c:v>
                </c:pt>
                <c:pt idx="4">
                  <c:v>1257</c:v>
                </c:pt>
                <c:pt idx="5">
                  <c:v>2672</c:v>
                </c:pt>
                <c:pt idx="6">
                  <c:v>10288</c:v>
                </c:pt>
                <c:pt idx="7">
                  <c:v>13426</c:v>
                </c:pt>
                <c:pt idx="8">
                  <c:v>4211</c:v>
                </c:pt>
                <c:pt idx="9">
                  <c:v>2509</c:v>
                </c:pt>
                <c:pt idx="10">
                  <c:v>0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7-43A9-9DF3-ACCE257F3469}"/>
            </c:ext>
          </c:extLst>
        </c:ser>
        <c:ser>
          <c:idx val="1"/>
          <c:order val="1"/>
          <c:tx>
            <c:strRef>
              <c:f>PrenocovaniaSpolu!$O$36</c:f>
              <c:strCache>
                <c:ptCount val="1"/>
                <c:pt idx="0">
                  <c:v>Zahraniční OOCR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PrenocovaniaSpolu!$P$34:$AA$34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PrenocovaniaSpolu!$P$36:$AA$36</c:f>
              <c:numCache>
                <c:formatCode>General</c:formatCode>
                <c:ptCount val="12"/>
                <c:pt idx="0">
                  <c:v>0</c:v>
                </c:pt>
                <c:pt idx="1">
                  <c:v>37</c:v>
                </c:pt>
                <c:pt idx="2">
                  <c:v>0</c:v>
                </c:pt>
                <c:pt idx="3">
                  <c:v>57</c:v>
                </c:pt>
                <c:pt idx="4">
                  <c:v>80</c:v>
                </c:pt>
                <c:pt idx="5">
                  <c:v>272</c:v>
                </c:pt>
                <c:pt idx="6">
                  <c:v>1613</c:v>
                </c:pt>
                <c:pt idx="7">
                  <c:v>2199</c:v>
                </c:pt>
                <c:pt idx="8">
                  <c:v>1518</c:v>
                </c:pt>
                <c:pt idx="9">
                  <c:v>430</c:v>
                </c:pt>
                <c:pt idx="10">
                  <c:v>0</c:v>
                </c:pt>
                <c:pt idx="11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7-43A9-9DF3-ACCE257F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87823"/>
        <c:axId val="1607973679"/>
      </c:barChart>
      <c:catAx>
        <c:axId val="16079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73679"/>
        <c:crosses val="autoZero"/>
        <c:auto val="1"/>
        <c:lblAlgn val="ctr"/>
        <c:lblOffset val="100"/>
        <c:noMultiLvlLbl val="0"/>
      </c:catAx>
      <c:valAx>
        <c:axId val="160797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8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/>
              <a:t>Ro</a:t>
            </a:r>
            <a:r>
              <a:rPr lang="sk-SK" sz="900"/>
              <a:t>čný</a:t>
            </a:r>
            <a:r>
              <a:rPr lang="sk-SK" sz="900" baseline="0"/>
              <a:t> pohľad</a:t>
            </a:r>
            <a:endParaRPr lang="en-GB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0B-4487-9D97-DC6570B41D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0B-4487-9D97-DC6570B41D11}"/>
              </c:ext>
            </c:extLst>
          </c:dPt>
          <c:dLbls>
            <c:dLbl>
              <c:idx val="0"/>
              <c:layout>
                <c:manualLayout>
                  <c:x val="0.11929817603213001"/>
                  <c:y val="9.774490538789928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0B-4487-9D97-DC6570B41D11}"/>
                </c:ext>
              </c:extLst>
            </c:dLbl>
            <c:dLbl>
              <c:idx val="1"/>
              <c:layout>
                <c:manualLayout>
                  <c:x val="-0.17231958760196575"/>
                  <c:y val="-0.1421744078369444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0B-4487-9D97-DC6570B41D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;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PrenocovaniaSpolu!$O$35:$O$36</c:f>
              <c:strCache>
                <c:ptCount val="2"/>
                <c:pt idx="0">
                  <c:v>Domáci OOCR</c:v>
                </c:pt>
                <c:pt idx="1">
                  <c:v>Zahraniční OOCR</c:v>
                </c:pt>
              </c:strCache>
            </c:strRef>
          </c:cat>
          <c:val>
            <c:numRef>
              <c:f>PrenocovaniaSpolu!$AB$35:$AB$36</c:f>
              <c:numCache>
                <c:formatCode>General</c:formatCode>
                <c:ptCount val="2"/>
                <c:pt idx="0">
                  <c:v>36662</c:v>
                </c:pt>
                <c:pt idx="1">
                  <c:v>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0B-4487-9D97-DC6570B41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29</xdr:row>
      <xdr:rowOff>22500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1CFAF-8CC2-4002-BD85-4B3C0B0BB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240926</xdr:colOff>
      <xdr:row>38</xdr:row>
      <xdr:rowOff>129989</xdr:rowOff>
    </xdr:from>
    <xdr:to>
      <xdr:col>18</xdr:col>
      <xdr:colOff>344691</xdr:colOff>
      <xdr:row>56</xdr:row>
      <xdr:rowOff>49307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A14406-6250-AD98-24A6-DD6F36A56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72837</xdr:colOff>
      <xdr:row>38</xdr:row>
      <xdr:rowOff>118782</xdr:rowOff>
    </xdr:from>
    <xdr:to>
      <xdr:col>22</xdr:col>
      <xdr:colOff>560294</xdr:colOff>
      <xdr:row>56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D07251-E09F-78F4-0F96-A378A197F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28</xdr:row>
      <xdr:rowOff>88615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6EE1DB-EDB2-44FD-9870-694F7D790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28</xdr:row>
      <xdr:rowOff>88615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3E0E7-01CB-4FCA-A119-D4665BF9F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29</xdr:row>
      <xdr:rowOff>22500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58384-9058-4D5F-9514-885E554DE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240926</xdr:colOff>
      <xdr:row>38</xdr:row>
      <xdr:rowOff>129989</xdr:rowOff>
    </xdr:from>
    <xdr:to>
      <xdr:col>18</xdr:col>
      <xdr:colOff>344691</xdr:colOff>
      <xdr:row>56</xdr:row>
      <xdr:rowOff>49307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7B9F8A-D835-4901-B5DD-697B706DD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72837</xdr:colOff>
      <xdr:row>38</xdr:row>
      <xdr:rowOff>118782</xdr:rowOff>
    </xdr:from>
    <xdr:to>
      <xdr:col>22</xdr:col>
      <xdr:colOff>560294</xdr:colOff>
      <xdr:row>56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39FC7B-9C04-4659-8158-57E0F9150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29</xdr:row>
      <xdr:rowOff>144900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346D-FD34-4B5C-8481-91F016501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67235</xdr:colOff>
      <xdr:row>10</xdr:row>
      <xdr:rowOff>123265</xdr:rowOff>
    </xdr:from>
    <xdr:to>
      <xdr:col>14</xdr:col>
      <xdr:colOff>2047235</xdr:colOff>
      <xdr:row>29</xdr:row>
      <xdr:rowOff>144900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E92F7-AE3C-418E-90D0-41F859325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114860</xdr:colOff>
      <xdr:row>3</xdr:row>
      <xdr:rowOff>1161490</xdr:rowOff>
    </xdr:from>
    <xdr:to>
      <xdr:col>30</xdr:col>
      <xdr:colOff>266060</xdr:colOff>
      <xdr:row>18</xdr:row>
      <xdr:rowOff>90565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3F1D6-C54D-4A7A-8895-878A827DE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240926</xdr:colOff>
      <xdr:row>38</xdr:row>
      <xdr:rowOff>129989</xdr:rowOff>
    </xdr:from>
    <xdr:to>
      <xdr:col>18</xdr:col>
      <xdr:colOff>344691</xdr:colOff>
      <xdr:row>56</xdr:row>
      <xdr:rowOff>49307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2678E-9C87-4878-BCC8-47C687C3F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72837</xdr:colOff>
      <xdr:row>38</xdr:row>
      <xdr:rowOff>118782</xdr:rowOff>
    </xdr:from>
    <xdr:to>
      <xdr:col>22</xdr:col>
      <xdr:colOff>560294</xdr:colOff>
      <xdr:row>56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B54AAC-1D45-4D60-855B-F733E2DC9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114860</xdr:colOff>
      <xdr:row>3</xdr:row>
      <xdr:rowOff>1132914</xdr:rowOff>
    </xdr:from>
    <xdr:to>
      <xdr:col>30</xdr:col>
      <xdr:colOff>266060</xdr:colOff>
      <xdr:row>22</xdr:row>
      <xdr:rowOff>61989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0F1E0-C826-4F1C-9DDE-DE8BAFF23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240926</xdr:colOff>
      <xdr:row>38</xdr:row>
      <xdr:rowOff>129989</xdr:rowOff>
    </xdr:from>
    <xdr:to>
      <xdr:col>18</xdr:col>
      <xdr:colOff>344691</xdr:colOff>
      <xdr:row>56</xdr:row>
      <xdr:rowOff>49307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C3EA78-9C9B-4CA3-876A-713AA3FF2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72837</xdr:colOff>
      <xdr:row>38</xdr:row>
      <xdr:rowOff>118782</xdr:rowOff>
    </xdr:from>
    <xdr:to>
      <xdr:col>22</xdr:col>
      <xdr:colOff>560294</xdr:colOff>
      <xdr:row>56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E34F89-4588-419F-9729-0D8DA2FC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114860</xdr:colOff>
      <xdr:row>3</xdr:row>
      <xdr:rowOff>1132914</xdr:rowOff>
    </xdr:from>
    <xdr:to>
      <xdr:col>30</xdr:col>
      <xdr:colOff>266060</xdr:colOff>
      <xdr:row>22</xdr:row>
      <xdr:rowOff>23889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A34F6C-FD7F-4D22-B665-C83B3B1A58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240926</xdr:colOff>
      <xdr:row>38</xdr:row>
      <xdr:rowOff>129989</xdr:rowOff>
    </xdr:from>
    <xdr:to>
      <xdr:col>18</xdr:col>
      <xdr:colOff>344691</xdr:colOff>
      <xdr:row>56</xdr:row>
      <xdr:rowOff>49307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A0150-950A-4056-AFB4-C904559E7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72837</xdr:colOff>
      <xdr:row>38</xdr:row>
      <xdr:rowOff>118782</xdr:rowOff>
    </xdr:from>
    <xdr:to>
      <xdr:col>22</xdr:col>
      <xdr:colOff>560294</xdr:colOff>
      <xdr:row>56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3AE49A-434A-4D5B-A973-7FE93F7DD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b" refreshedDate="44903.561108449074" createdVersion="8" refreshedVersion="8" minRefreshableVersion="3" recordCount="901" xr:uid="{CBC08959-8954-4B58-81CC-5CE710AF5D2D}">
  <cacheSource type="worksheet">
    <worksheetSource ref="A9:DG910" sheet="v_cr3803mr_00_00_00_sk"/>
  </cacheSource>
  <cacheFields count="111">
    <cacheField name="districtName" numFmtId="0">
      <sharedItems count="81">
        <s v="Okres Bratislava I"/>
        <s v="Okres Bratislava II"/>
        <s v="Okres Bratislava III"/>
        <s v="Okres Bratislava IV"/>
        <s v="Okres Bratislava V"/>
        <s v="Bratislava I-V"/>
        <s v="Okres Malacky"/>
        <s v="Okres Pezinok"/>
        <s v="Okres Senec"/>
        <s v="Okres Dunajská Streda"/>
        <s v="Okres Galanta"/>
        <s v="Okres Hlohovec"/>
        <s v="Okres Piešťany"/>
        <s v="Okres Senica"/>
        <s v="Okres Skalica"/>
        <s v="Okres Trnava"/>
        <s v="Okres Bánovce nad Bebravou"/>
        <s v="Okres Ilava"/>
        <s v="Okres Myjava"/>
        <s v="Okres Nové Mesto nad Váhom"/>
        <s v="Okres Partizánske"/>
        <s v="Okres Považská Bystrica"/>
        <s v="Okres Prievidza"/>
        <s v="Okres Púchov"/>
        <s v="Okres Trenčín"/>
        <s v="Okres Komárno"/>
        <s v="Okres Levice"/>
        <s v="Okres Nitra"/>
        <s v="Okres Nové Zámky"/>
        <s v="Okres Šaľa"/>
        <s v="Okres Topoľčany"/>
        <s v="Okres Zlaté Moravce"/>
        <s v="Okres Bytča"/>
        <s v="Okres Čadca"/>
        <s v="Okres Dolný Kubín"/>
        <s v="Okres Kysucké Nové Mesto"/>
        <s v="Okres Liptovský Mikuláš"/>
        <s v="Okres Martin"/>
        <s v="Okres Námestovo"/>
        <s v="Okres Ružomberok"/>
        <s v="Okres Turčianske Teplice"/>
        <s v="Okres Tvrdošín"/>
        <s v="Okres Žilina"/>
        <s v="Okres Banská Bystrica"/>
        <s v="Okres Banská Štiavnica"/>
        <s v="Okres Brezno"/>
        <s v="Okres Detva"/>
        <s v="Okres Krupina"/>
        <s v="Okres Lučenec"/>
        <s v="Okres Poltár"/>
        <s v="Okres Revúca"/>
        <s v="Okres Rimavská Sobota"/>
        <s v="Okres Veľký Krtíš"/>
        <s v="Okres Zvolen"/>
        <s v="Okres Žarnovica"/>
        <s v="Okres Žiar nad Hronom"/>
        <s v="Okres Bardejov"/>
        <s v="Okres Humenné"/>
        <s v="Okres Kežmarok"/>
        <s v="Okres Levoča"/>
        <s v="Okres Medzilaborce"/>
        <s v="Okres Poprad"/>
        <s v="Okres Prešov"/>
        <s v="Okres Sabinov"/>
        <s v="Okres Snina"/>
        <s v="Okres Stará Ľubovňa"/>
        <s v="Okres Stropkov"/>
        <s v="Okres Svidník"/>
        <s v="Okres Vranov nad Topľou"/>
        <s v="Okres Gelnica"/>
        <s v="Okres Košice I"/>
        <s v="Okres Košice II"/>
        <s v="Okres Košice III"/>
        <s v="Okres Košice IV"/>
        <s v="Košice I-IV"/>
        <s v="Okres Košice - okolie"/>
        <s v="Okres Michalovce"/>
        <s v="Okres Rožňava"/>
        <s v="Okres Sobrance"/>
        <s v="Okres Spišská Nová Ves"/>
        <s v="Okres Trebišov"/>
      </sharedItems>
    </cacheField>
    <cacheField name="munFilter" numFmtId="0">
      <sharedItems count="823">
        <s v="Obce spolu"/>
        <s v="Bratislava - mestská časť Staré Mesto"/>
        <s v="Bratislava - mestská časť Podunajské Biskupice"/>
        <s v="Bratislava - mestská časť Ružinov"/>
        <s v="Bratislava - mestská časť Vrakuňa"/>
        <s v="Bratislava - mestská časť Nové Mesto"/>
        <s v="Bratislava - mestská časť Rača"/>
        <s v="Bratislava - mestská časť Vajnory"/>
        <s v="Bratislava - mestská časť Devínska Nová Ves"/>
        <s v="Bratislava - mestská časť Dúbravka"/>
        <s v="Bratislava - mestská časť Karlova Ves"/>
        <s v="Bratislava - mestská časť Devín"/>
        <s v="Bratislava - mestská časť Lamač"/>
        <s v="Bratislava - mestská časť Čunovo"/>
        <s v="Bratislava - mestská časť Jarovce"/>
        <s v="Bratislava - mestská časť Petržalka"/>
        <s v="Bratislava - mestská časť Rusovce"/>
        <s v="Bratislava I-V"/>
        <s v="Malé Leváre"/>
        <s v="Plavecké Podhradie"/>
        <s v="Veľké Leváre"/>
        <s v="Závod"/>
        <s v="Borinka"/>
        <s v="Kostolište"/>
        <s v="Lozorno"/>
        <s v="Malacky"/>
        <s v="Marianka"/>
        <s v="Plavecký Štvrtok"/>
        <s v="Stupava"/>
        <s v="Vysoká pri Morave"/>
        <s v="Záhorská Ves"/>
        <s v="Budmerice"/>
        <s v="Častá"/>
        <s v="Doľany, okres Pezinok"/>
        <s v="Svätý Jur"/>
        <s v="Limbach"/>
        <s v="Modra"/>
        <s v="Pezinok"/>
        <s v="Slovenský Grob"/>
        <s v="Šenkvice"/>
        <s v="Boldog"/>
        <s v="Kráľová pri Senci"/>
        <s v="Bernolákovo"/>
        <s v="Čataj"/>
        <s v="Chorvátsky Grob"/>
        <s v="Ivanka pri Dunaji"/>
        <s v="Malinovo"/>
        <s v="Nová Dedinka"/>
        <s v="Rovinka"/>
        <s v="Senec"/>
        <s v="Tomášov"/>
        <s v="Dunajská Lužná"/>
        <s v="Kaplna"/>
        <s v="Dunajská Streda"/>
        <s v="Báč"/>
        <s v="Veľký Meder"/>
        <s v="Dolný Bar"/>
        <s v="Gabčíkovo"/>
        <s v="Dolný Štál"/>
        <s v="Jahodná"/>
        <s v="Mierovo"/>
        <s v="Orechová Potôň"/>
        <s v="Šamorín"/>
        <s v="Topoľníky"/>
        <s v="Ňárad"/>
        <s v="Trstená na Ostrove"/>
        <s v="Veľká Paka"/>
        <s v="Vrakúň"/>
        <s v="Vydrany"/>
        <s v="Dunajský Klátov"/>
        <s v="Macov"/>
        <s v="Mad"/>
        <s v="Veľké Dvorníky"/>
        <s v="Kyselica"/>
        <s v="Galanta"/>
        <s v="Čierny Brod"/>
        <s v="Horné Saliby"/>
        <s v="Jelka"/>
        <s v="Kajal"/>
        <s v="Sládkovičovo"/>
        <s v="Šoporňa"/>
        <s v="Vinohrady nad Váhom"/>
        <s v="Matúškovo"/>
        <s v="Hlohovec"/>
        <s v="Leopoldov"/>
        <s v="Dolný Lopašov"/>
        <s v="Drahovce"/>
        <s v="Chtelnica"/>
        <s v="Krakovany"/>
        <s v="Moravany nad Váhom"/>
        <s v="Ostrov, okres Piešťany"/>
        <s v="Piešťany"/>
        <s v="Prašník"/>
        <s v="Rakovice"/>
        <s v="Banka"/>
        <s v="Senica"/>
        <s v="Borský Svätý Jur"/>
        <s v="Borský Mikuláš"/>
        <s v="Cerová"/>
        <s v="Častkov"/>
        <s v="Dojč"/>
        <s v="Jablonica"/>
        <s v="Kúty"/>
        <s v="Podbranč"/>
        <s v="Smrdáky"/>
        <s v="Šajdíkove Humence"/>
        <s v="Šaštín-Stráže"/>
        <s v="Holíč"/>
        <s v="Kopčany"/>
        <s v="Skalica"/>
        <s v="Trnava"/>
        <s v="Boleráz"/>
        <s v="Cífer"/>
        <s v="Dechtice"/>
        <s v="Dobrá Voda"/>
        <s v="Malženice"/>
        <s v="Ružindol"/>
        <s v="Smolenice"/>
        <s v="Špačince"/>
        <s v="Šúrovce"/>
        <s v="Zavar"/>
        <s v="Hrnčiarovce nad Parnou"/>
        <s v="Omastiná"/>
        <s v="Podlužany, okres Bánovce nad Bebravou"/>
        <s v="Bánovce nad Bebravou"/>
        <s v="Kšinná"/>
        <s v="Bolešov"/>
        <s v="Dubnica nad Váhom"/>
        <s v="Ilava"/>
        <s v="Nová Dubnica"/>
        <s v="Zliechov"/>
        <s v="Vršatské Podhradie"/>
        <s v="Brestovec, okres Myjava"/>
        <s v="Brezová pod Bradlom"/>
        <s v="Košariská"/>
        <s v="Myjava"/>
        <s v="Stará Myjava"/>
        <s v="Podkylava"/>
        <s v="Beckov"/>
        <s v="Bzince pod Javorinou"/>
        <s v="Čachtice"/>
        <s v="Kálnica"/>
        <s v="Kočovce"/>
        <s v="Lubina"/>
        <s v="Modrová"/>
        <s v="Nová Lehota"/>
        <s v="Nové Mesto nad Váhom"/>
        <s v="Podolie"/>
        <s v="Stará Turá"/>
        <s v="Trenčianske Bohuslavice"/>
        <s v="Višňové, okres Nové Mesto nad Váhom"/>
        <s v="Ostratice"/>
        <s v="Partizánske"/>
        <s v="Veľké Uherce"/>
        <s v="Veľký Klíž"/>
        <s v="Žabokreky nad Nitrou"/>
        <s v="Chynorany"/>
        <s v="Klátova Nová Ves"/>
        <s v="Kolačno"/>
        <s v="Považská Bystrica"/>
        <s v="Domaniža"/>
        <s v="Horná Mariková"/>
        <s v="Papradno"/>
        <s v="Plevník-Drienové"/>
        <s v="Pružina"/>
        <s v="Podskalie"/>
        <s v="Prievidza"/>
        <s v="Bojnice"/>
        <s v="Bystričany"/>
        <s v="Handlová"/>
        <s v="Horná Ves, okres Prievidza"/>
        <s v="Chvojnica, okres Prievidza"/>
        <s v="Kamenec pod Vtáčnikom"/>
        <s v="Kanianka"/>
        <s v="Kľačno"/>
        <s v="Kocurany"/>
        <s v="Lazany"/>
        <s v="Lehota pod Vtáčnikom"/>
        <s v="Liešťany"/>
        <s v="Nedožery-Brezany"/>
        <s v="Nitrianske Pravno"/>
        <s v="Nitrianske Rudno"/>
        <s v="Opatovce nad Nitrou"/>
        <s v="Podhradie, okres Prievidza"/>
        <s v="Ráztočno"/>
        <s v="Sebedražie"/>
        <s v="Temeš"/>
        <s v="Valaská Belá"/>
        <s v="Veľká Čausa"/>
        <s v="Beluša"/>
        <s v="Lazy pod Makytou"/>
        <s v="Lednické Rovne"/>
        <s v="Lysá pod Makytou"/>
        <s v="Mojtín"/>
        <s v="Púchov"/>
        <s v="Nimnica"/>
        <s v="Trenčín"/>
        <s v="Horná Súča"/>
        <s v="Nemšová"/>
        <s v="Omšenie"/>
        <s v="Opatovce"/>
        <s v="Selec"/>
        <s v="Soblahov"/>
        <s v="Trenčianska Teplá"/>
        <s v="Trenčianska Turná"/>
        <s v="Trenčianske Teplice"/>
        <s v="Melčice-Lieskové"/>
        <s v="Trenčianske Stankovce"/>
        <s v="Zamarovce"/>
        <s v="Komárno"/>
        <s v="Búč"/>
        <s v="Číčov"/>
        <s v="Svätý Peter"/>
        <s v="Hurbanovo"/>
        <s v="Kravany nad Dunajom"/>
        <s v="Nesvady"/>
        <s v="Patince"/>
        <s v="Pribeta"/>
        <s v="Radvaň nad Dunajom"/>
        <s v="Virt"/>
        <s v="Levice"/>
        <s v="Devičany"/>
        <s v="Hokovce"/>
        <s v="Horný Pial"/>
        <s v="Hronovce"/>
        <s v="Jur nad Hronom"/>
        <s v="Kalná nad Hronom"/>
        <s v="Kozárovce"/>
        <s v="Nový Tekov"/>
        <s v="Plášťovce"/>
        <s v="Santovka"/>
        <s v="Starý Tekov"/>
        <s v="Šahy"/>
        <s v="Tlmače"/>
        <s v="Želiezovce"/>
        <s v="Žemberovce"/>
        <s v="Nitra"/>
        <s v="Báb"/>
        <s v="Čakajovce"/>
        <s v="Jelenec"/>
        <s v="Jelšovce"/>
        <s v="Mojmírovce"/>
        <s v="Paňa"/>
        <s v="Poľný Kesov"/>
        <s v="Veľké Zálužie"/>
        <s v="Vráble"/>
        <s v="Zbehy"/>
        <s v="Cabaj-Čápor"/>
        <s v="Horné Lefantovce"/>
        <s v="Malý Lapáš"/>
        <s v="Veľký Lapáš"/>
        <s v="Lužianky"/>
        <s v="Nové Zámky"/>
        <s v="Belá, okres Nové Zámky"/>
        <s v="Bruty"/>
        <s v="Čechy"/>
        <s v="Dolný Ohaj"/>
        <s v="Dvory nad Žitavou"/>
        <s v="Hul"/>
        <s v="Chľaba"/>
        <s v="Kolta"/>
        <s v="Veľký Kýr"/>
        <s v="Palárikovo"/>
        <s v="Podhájska"/>
        <s v="Pozba"/>
        <s v="Radava"/>
        <s v="Rastislavice"/>
        <s v="Rúbaň"/>
        <s v="Svodín"/>
        <s v="Šarkan"/>
        <s v="Štúrovo"/>
        <s v="Šurany"/>
        <s v="Zemné"/>
        <s v="Nána"/>
        <s v="Močenok"/>
        <s v="Diakovce"/>
        <s v="Šaľa"/>
        <s v="Topoľčany"/>
        <s v="Ludanice"/>
        <s v="Oponice"/>
        <s v="Podhradie, okres Topoľčany"/>
        <s v="Prašice"/>
        <s v="Radošina"/>
        <s v="Solčany"/>
        <s v="Tesáre"/>
        <s v="Bojná"/>
        <s v="Tovarníky"/>
        <s v="Beladice"/>
        <s v="Jedľové Kostoľany"/>
        <s v="Kostoľany pod Tribečom"/>
        <s v="Obyce"/>
        <s v="Skýcov"/>
        <s v="Tesárske Mlyňany"/>
        <s v="Topoľčianky"/>
        <s v="Volkovce"/>
        <s v="Zlaté Moravce"/>
        <s v="Tekovské Nemce"/>
        <s v="Bytča"/>
        <s v="Petrovice"/>
        <s v="Súľov-Hradná"/>
        <s v="Štiavnik"/>
        <s v="Čadca"/>
        <s v="Klokočov, okres Čadca"/>
        <s v="Klubina"/>
        <s v="Korňa"/>
        <s v="Krásno nad Kysucou"/>
        <s v="Makov"/>
        <s v="Oščadnica"/>
        <s v="Raková"/>
        <s v="Skalité"/>
        <s v="Staškov"/>
        <s v="Turzovka"/>
        <s v="Vysoká nad Kysucou"/>
        <s v="Zákopčie"/>
        <s v="Dolný Kubín"/>
        <s v="Dlhá nad Oravou"/>
        <s v="Kraľovany"/>
        <s v="Leštiny"/>
        <s v="Oravská Poruba"/>
        <s v="Oravský Podzámok"/>
        <s v="Párnica"/>
        <s v="Veličná"/>
        <s v="Vyšný Kubín"/>
        <s v="Zázrivá"/>
        <s v="Žaškov"/>
        <s v="Bziny"/>
        <s v="Horný Vadičov"/>
        <s v="Kysucké Nové Mesto"/>
        <s v="Ochodnica"/>
        <s v="Radoľa"/>
        <s v="Konská, okres Liptovský Mikuláš"/>
        <s v="Liptovský Mikuláš"/>
        <s v="Bobrovec"/>
        <s v="Bobrovník"/>
        <s v="Demänovská Dolina"/>
        <s v="Dúbrava, okres Liptovský Mikuláš"/>
        <s v="Gôtovany"/>
        <s v="Huty"/>
        <s v="Hybe"/>
        <s v="Jakubovany, okres Liptovský Mikuláš"/>
        <s v="Jamník, okres Liptovský Mikuláš"/>
        <s v="Kráľova Lehota"/>
        <s v="Kvačany, okres Liptovský Mikuláš"/>
        <s v="Lazisko"/>
        <s v="Liptovská Anna"/>
        <s v="Liptovská Kokava"/>
        <s v="Liptovská Sielnica"/>
        <s v="Liptovské Beharovce"/>
        <s v="Liptovské Matiašovce"/>
        <s v="Liptovský Hrádok"/>
        <s v="Liptovský Ján"/>
        <s v="Liptovský Ondrej"/>
        <s v="Liptovský Trnovec"/>
        <s v="Ľubeľa"/>
        <s v="Malatíny"/>
        <s v="Malužiná"/>
        <s v="Nižná Boca"/>
        <s v="Partizánska Ľupča"/>
        <s v="Pavčina Lehota"/>
        <s v="Podtureň"/>
        <s v="Pribylina"/>
        <s v="Prosiek"/>
        <s v="Smrečany"/>
        <s v="Svätý Kríž"/>
        <s v="Uhorská Ves"/>
        <s v="Vavrišovo"/>
        <s v="Važec"/>
        <s v="Veterná Poruba"/>
        <s v="Východná"/>
        <s v="Vyšná Boca"/>
        <s v="Závažná Poruba"/>
        <s v="Žiar, okres Liptovský Mikuláš"/>
        <s v="Liptovská Porúbka"/>
        <s v="Martin"/>
        <s v="Belá-Dulice"/>
        <s v="Blatnica"/>
        <s v="Bystrička"/>
        <s v="Dolný Kalník"/>
        <s v="Dražkovce"/>
        <s v="Kláštor pod Znievom"/>
        <s v="Košťany nad Turcom"/>
        <s v="Lipovec, okres Martin"/>
        <s v="Necpaly"/>
        <s v="Nolčovo"/>
        <s v="Podhradie, okres Martin"/>
        <s v="Slovany"/>
        <s v="Sučany"/>
        <s v="Turany"/>
        <s v="Turčianske Kľačany"/>
        <s v="Valča"/>
        <s v="Vrícko"/>
        <s v="Žabokreky"/>
        <s v="Turčianske Jaseno"/>
        <s v="Vrútky"/>
        <s v="Breza"/>
        <s v="Hruštín"/>
        <s v="Krušetnica"/>
        <s v="Mútne"/>
        <s v="Námestovo"/>
        <s v="Novoť"/>
        <s v="Oravská Jasenica"/>
        <s v="Oravská Lesná"/>
        <s v="Oravská Polhora"/>
        <s v="Oravské Veselé"/>
        <s v="Sihelné"/>
        <s v="Zákamenné"/>
        <s v="Ivachnová"/>
        <s v="Turík"/>
        <s v="Bešeňová"/>
        <s v="Hubová"/>
        <s v="Kalameny"/>
        <s v="Likavka"/>
        <s v="Liptovská Lúžna"/>
        <s v="Liptovská Osada"/>
        <s v="Liptovská Štiavnica"/>
        <s v="Liptovská Teplá"/>
        <s v="Liptovské Revúce"/>
        <s v="Liptovský Michal"/>
        <s v="Lisková"/>
        <s v="Ľubochňa"/>
        <s v="Lúčky, okres Ružomberok"/>
        <s v="Ludrová"/>
        <s v="Ružomberok"/>
        <s v="Liptovské Sliače"/>
        <s v="Valaská Dubová"/>
        <s v="Čremošné"/>
        <s v="Háj, okres Turčianske Teplice"/>
        <s v="Horná Štubňa"/>
        <s v="Mošovce"/>
        <s v="Rakša"/>
        <s v="Sklené"/>
        <s v="Turček"/>
        <s v="Turčianske Teplice"/>
        <s v="Brezovica, okres Tvrdošín"/>
        <s v="Habovka"/>
        <s v="Liesek"/>
        <s v="Nižná, okres Tvrdošín"/>
        <s v="Oravský Biely Potok"/>
        <s v="Podbiel"/>
        <s v="Suchá Hora"/>
        <s v="Trstená"/>
        <s v="Tvrdošín"/>
        <s v="Vitanová"/>
        <s v="Zuberec"/>
        <s v="Žilina"/>
        <s v="Belá, okres Žilina"/>
        <s v="Čičmany"/>
        <s v="Dolná Tižina"/>
        <s v="Fačkov"/>
        <s v="Gbeľany"/>
        <s v="Konská, okres Žilina"/>
        <s v="Lietava"/>
        <s v="Lietavská Svinná-Babkov"/>
        <s v="Lysica"/>
        <s v="Rajec"/>
        <s v="Rajecká Lesná"/>
        <s v="Rajecké Teplice"/>
        <s v="Rosina"/>
        <s v="Stránske"/>
        <s v="Stráža"/>
        <s v="Strečno"/>
        <s v="Teplička nad Váhom"/>
        <s v="Terchová"/>
        <s v="Varín"/>
        <s v="Kľače"/>
        <s v="Nezbudská Lúčka"/>
        <s v="Banská Bystrica"/>
        <s v="Badín"/>
        <s v="Dolný Harmanec"/>
        <s v="Donovaly"/>
        <s v="Horné Pršany"/>
        <s v="Hrochoť"/>
        <s v="Brusno"/>
        <s v="Kordíky"/>
        <s v="Králiky"/>
        <s v="Ľubietová"/>
        <s v="Lučatín"/>
        <s v="Medzibrod"/>
        <s v="Poniky"/>
        <s v="Riečka, okres Banská Bystrica"/>
        <s v="Selce, okres Banská Bystrica"/>
        <s v="Slovenská Ľupča"/>
        <s v="Staré Hory"/>
        <s v="Strelníky"/>
        <s v="Špania Dolina"/>
        <s v="Tajov"/>
        <s v="Turecká"/>
        <s v="Kynceľová"/>
        <s v="Malachov"/>
        <s v="Svätý Anton"/>
        <s v="Banská Belá"/>
        <s v="Banská Štiavnica"/>
        <s v="Banský Studenec"/>
        <s v="Ilija"/>
        <s v="Podhorie, okres Banská Štiavnica"/>
        <s v="Štiavnické Bane"/>
        <s v="Braväcovo"/>
        <s v="Brezno"/>
        <s v="Čierny Balog"/>
        <s v="Dolná Lehota"/>
        <s v="Heľpa"/>
        <s v="Horná Lehota, okres Brezno"/>
        <s v="Hronec"/>
        <s v="Jarabá"/>
        <s v="Jasenie"/>
        <s v="Michalová"/>
        <s v="Mýto pod Ďumbierom"/>
        <s v="Nemecká"/>
        <s v="Osrblie"/>
        <s v="Podbrezová"/>
        <s v="Pohorelá"/>
        <s v="Pohronská Polhora"/>
        <s v="Polomka"/>
        <s v="Sihla"/>
        <s v="Telgárt"/>
        <s v="Závadka nad Hronom"/>
        <s v="Bystrá, okres Brezno"/>
        <s v="Látky"/>
        <s v="Detva"/>
        <s v="Detvianska Huta"/>
        <s v="Horný Tisovník"/>
        <s v="Hriňová"/>
        <s v="Kriváň"/>
        <s v="Vígľaš"/>
        <s v="Vígľašská Huta-Kalinka"/>
        <s v="Korytárky"/>
        <s v="Cerovo"/>
        <s v="Devičie"/>
        <s v="Dudince"/>
        <s v="Hontianske Nemce"/>
        <s v="Krupina"/>
        <s v="Litava"/>
        <s v="Žibritov"/>
        <s v="Lučenec"/>
        <s v="Ábelová"/>
        <s v="Divín"/>
        <s v="Fiľakovo"/>
        <s v="Halič"/>
        <s v="Holiša"/>
        <s v="Mučín"/>
        <s v="Polichno"/>
        <s v="Ružiná"/>
        <s v="Kokava nad Rimavicou"/>
        <s v="Málinec"/>
        <s v="Poltár"/>
        <s v="Tornaľa"/>
        <s v="Jelšava"/>
        <s v="Muráň"/>
        <s v="Muránska Lehota"/>
        <s v="Revúca"/>
        <s v="Revúcka Lehota"/>
        <s v="Rimavská Sobota"/>
        <s v="Číž"/>
        <s v="Jesenské, okres Rimavská Sobota"/>
        <s v="Klenovec"/>
        <s v="Lehota nad Rimavicou"/>
        <s v="Nová Bašta"/>
        <s v="Radnovce"/>
        <s v="Teplý Vrch"/>
        <s v="Tisovec"/>
        <s v="Veľké Teriakovce"/>
        <s v="Veľký Blh"/>
        <s v="Vyšné Valice"/>
        <s v="Veľký Krtíš"/>
        <s v="Dolná Strehová"/>
        <s v="Hrušov, okres Veľký Krtíš"/>
        <s v="Lesenice"/>
        <s v="Nenince"/>
        <s v="Obeckov"/>
        <s v="Opatovská Nová Ves"/>
        <s v="Slovenské Ďarmoty"/>
        <s v="Sucháň"/>
        <s v="Vinica"/>
        <s v="Zvolen"/>
        <s v="Budča"/>
        <s v="Kováčová, okres Zvolen"/>
        <s v="Lešť (vojenský obvod)"/>
        <s v="Pliešovce"/>
        <s v="Sliač"/>
        <s v="Tŕnie"/>
        <s v="Zvolenská Slatina"/>
        <s v="Lieskovec, okres Zvolen"/>
        <s v="Hodruša-Hámre"/>
        <s v="Horné Hámre"/>
        <s v="Kľak"/>
        <s v="Malá Lehota"/>
        <s v="Nová Baňa"/>
        <s v="Ostrý Grúň"/>
        <s v="Rudno nad Hronom"/>
        <s v="Veľké Pole"/>
        <s v="Žarnovica"/>
        <s v="Žiar nad Hronom"/>
        <s v="Dolná Ves"/>
        <s v="Hliník nad Hronom"/>
        <s v="Horná Ždaňa"/>
        <s v="Ihráč"/>
        <s v="Krahule"/>
        <s v="Kremnica"/>
        <s v="Kremnické Bane"/>
        <s v="Lovča"/>
        <s v="Lúčky, okres Žiar nad Hronon"/>
        <s v="Sklené Teplice"/>
        <s v="Trnavá Hora"/>
        <s v="Vyhne"/>
        <s v="Ladomerská Vieska"/>
        <s v="Bardejov"/>
        <s v="Bartošovce"/>
        <s v="Gaboltov"/>
        <s v="Hertník"/>
        <s v="Hervartov"/>
        <s v="Regetovka"/>
        <s v="Smilno"/>
        <s v="Stebnícka Huta"/>
        <s v="Raslavice"/>
        <s v="Humenné"/>
        <s v="Pakostov"/>
        <s v="Červený Kláštor"/>
        <s v="Huncovce"/>
        <s v="Jezersko"/>
        <s v="Kežmarok"/>
        <s v="Lechnica"/>
        <s v="Lendak"/>
        <s v="Ľubica"/>
        <s v="Matiašovce"/>
        <s v="Mlynčeky"/>
        <s v="Osturňa"/>
        <s v="Slovenská Ves"/>
        <s v="Spišská Belá"/>
        <s v="Spišská Stará Ves"/>
        <s v="Spišské Hanušovce"/>
        <s v="Stará Lesná"/>
        <s v="Tvarožná"/>
        <s v="Veľká Franková"/>
        <s v="Veľká Lomnica"/>
        <s v="Vrbov"/>
        <s v="Zálesie, okres Kežmarok"/>
        <s v="Malá Franková"/>
        <s v="Malý Slavkov"/>
        <s v="Beharovce"/>
        <s v="Granč-Petrovce"/>
        <s v="Harakovce"/>
        <s v="Levoča"/>
        <s v="Spišské Podhradie"/>
        <s v="Spišský Hrhov"/>
        <s v="Spišský Štvrtok"/>
        <s v="Uloža"/>
        <s v="Medzilaborce"/>
        <s v="Poprad"/>
        <s v="Batizovce"/>
        <s v="Gánovce"/>
        <s v="Gerlachov, okres Poprad"/>
        <s v="Hôrka"/>
        <s v="Liptovská Teplička"/>
        <s v="Lučivná"/>
        <s v="Mengusovce"/>
        <s v="Mlynica"/>
        <s v="Nová Lesná"/>
        <s v="Spišská Teplica"/>
        <s v="Spišské Bystré"/>
        <s v="Svit"/>
        <s v="Štrba"/>
        <s v="Švábovce"/>
        <s v="Veľký Slavkov"/>
        <s v="Vernár"/>
        <s v="Vikartovce"/>
        <s v="Ždiar"/>
        <s v="Štôla"/>
        <s v="Vysoké Tatry"/>
        <s v="Tatranská Javorina"/>
        <s v="Prešov"/>
        <s v="Fričovce"/>
        <s v="Kapušany"/>
        <s v="Kokošovce"/>
        <s v="Lemešany"/>
        <s v="Lipovce"/>
        <s v="Podhradík"/>
        <s v="Šarišské Bohdanovce"/>
        <s v="Veľký Šariš"/>
        <s v="Záborské"/>
        <s v="Suchá Dolina"/>
        <s v="Drienica"/>
        <s v="Lipany"/>
        <s v="Pečovská Nová Ves"/>
        <s v="Sabinov"/>
        <s v="Belá nad Cirochou"/>
        <s v="Kolbasov"/>
        <s v="Ladomirov"/>
        <s v="Nová Sedlica"/>
        <s v="Osadné"/>
        <s v="Pichne"/>
        <s v="Runina"/>
        <s v="Snina"/>
        <s v="Stakčín"/>
        <s v="Ulič"/>
        <s v="Zemplínske Hámre"/>
        <s v="Stará Ľubovňa"/>
        <s v="Haligovce"/>
        <s v="Jakubany"/>
        <s v="Kyjov"/>
        <s v="Lacková"/>
        <s v="Lesnica"/>
        <s v="Litmanová"/>
        <s v="Malý Lipník"/>
        <s v="Nová Ľubovňa"/>
        <s v="Plavnica"/>
        <s v="Veľký Lipník"/>
        <s v="Vyšné Ružbachy"/>
        <s v="Bžany"/>
        <s v="Stropkov"/>
        <s v="Šandal"/>
        <s v="Vladiča"/>
        <s v="Giraltovce"/>
        <s v="Svidník"/>
        <s v="Dubová, okres Svidník"/>
        <s v="Kapišová"/>
        <s v="Roztoky"/>
        <s v="Holčíkovce"/>
        <s v="Juskova Voľa"/>
        <s v="Kvakovce"/>
        <s v="Medzianky"/>
        <s v="Nová Kelča"/>
        <s v="Zámutov"/>
        <s v="Vranov nad Topľou"/>
        <s v="Banské"/>
        <s v="Hanušovce nad Topľou"/>
        <s v="Hermanovce nad Topľou"/>
        <s v="Hlinné"/>
        <s v="Gelnica"/>
        <s v="Helcmanovce"/>
        <s v="Žakarovce"/>
        <s v="Kluknava"/>
        <s v="Mníšek nad Hnilcom"/>
        <s v="Nálepkovo"/>
        <s v="Smolník"/>
        <s v="Stará Voda"/>
        <s v="Švedlár"/>
        <s v="Košice - mestská časť Kavečany"/>
        <s v="Košice - mestská časť Ťahanovce"/>
        <s v="Košice - mestská časť Sever"/>
        <s v="Košice - mestská časť Staré Mesto"/>
        <s v="Košice - mestská časť Pereš"/>
        <s v="Košice - mestská časť Západ"/>
        <s v="Košice - mestská časť Šaca"/>
        <s v="Košice - mestská časť Sídlisko KVP"/>
        <s v="Košice - mestská časť Dargovských hrdinov"/>
        <s v="Košice - mestská časť Košická Nová Ves"/>
        <s v="Košice - mestská časť Šebastovce"/>
        <s v="Košice - mestská časť Krásna"/>
        <s v="Košice - mestská časť Juh"/>
        <s v="Košice I-IV"/>
        <s v="Háj, okres Košice - okolie"/>
        <s v="Bukovec, okres Košice - okolie"/>
        <s v="Gyňov"/>
        <s v="Haniska, okres Košice - okolie"/>
        <s v="Herľany"/>
        <s v="Košická Belá"/>
        <s v="Kysak"/>
        <s v="Malá Ida"/>
        <s v="Medzev"/>
        <s v="Moldava nad Bodvou"/>
        <s v="Rozhanovce"/>
        <s v="Štós"/>
        <s v="Zlatá Idka"/>
        <s v="Turňa nad Bodvou"/>
        <s v="Vyšný Medzev"/>
        <s v="Michalovce"/>
        <s v="Hatalov"/>
        <s v="Kaluža"/>
        <s v="Klokočov, okres Michalovce"/>
        <s v="Lesné"/>
        <s v="Strážske"/>
        <s v="Vinné"/>
        <s v="Veľké Kapušany"/>
        <s v="Veľké Raškovce"/>
        <s v="Bretka"/>
        <s v="Rožňava"/>
        <s v="Betliar"/>
        <s v="Dedinky"/>
        <s v="Dlhá Ves"/>
        <s v="Dobšiná"/>
        <s v="Drnava"/>
        <s v="Gemerská Hôrka"/>
        <s v="Gemerská Poloma"/>
        <s v="Hrušov, okres Rožňava"/>
        <s v="Jablonov nad Turňou"/>
        <s v="Krásnohorská Dlhá Lúka"/>
        <s v="Krásnohorské Podhradie"/>
        <s v="Rejdová"/>
        <s v="Stratená"/>
        <s v="Štítnik"/>
        <s v="Vyšná Slaná"/>
        <s v="Čučma"/>
        <s v="Remetské Hámre"/>
        <s v="Sobrance"/>
        <s v="Veľké Revištia"/>
        <s v="Spišská Nová Ves"/>
        <s v="Arnutovce"/>
        <s v="Betlanovce"/>
        <s v="Danišovce"/>
        <s v="Harichovce"/>
        <s v="Hnilčík"/>
        <s v="Hrabušice"/>
        <s v="Krompachy"/>
        <s v="Mlynky"/>
        <s v="Poráč"/>
        <s v="Spišské Tomášovce"/>
        <s v="Spišské Vlachy"/>
        <s v="Smižany"/>
        <s v="Malá Tŕňa"/>
        <s v="Veľká Tŕňa"/>
        <s v="Trebišov"/>
        <s v="Bara"/>
        <s v="Dargov"/>
        <s v="Kráľovský Chlmec"/>
        <s v="Malé Trakany"/>
        <s v="Nový Ruskov"/>
        <s v="Pribeník"/>
        <s v="Sečovce"/>
        <s v="Somotor"/>
        <s v="Streda nad Bodrogom"/>
        <s v="Veľaty"/>
        <s v="Veľký Kamenec"/>
        <s v="Viničky"/>
      </sharedItems>
    </cacheField>
    <cacheField name="municipalityName" numFmtId="0">
      <sharedItems count="823">
        <s v="Obce spolu"/>
        <s v="Bratislava - mestská časť Staré Mesto"/>
        <s v="Bratislava - mestská časť Podunajské Biskupice"/>
        <s v="Bratislava - mestská časť Ružinov"/>
        <s v="Bratislava - mestská časť Vrakuňa"/>
        <s v="Bratislava - mestská časť Nové Mesto"/>
        <s v="Bratislava - mestská časť Rača"/>
        <s v="Bratislava - mestská časť Vajnory"/>
        <s v="Bratislava - mestská časť Devínska Nová Ves"/>
        <s v="Bratislava - mestská časť Dúbravka"/>
        <s v="Bratislava - mestská časť Karlova Ves"/>
        <s v="Bratislava - mestská časť Devín"/>
        <s v="Bratislava - mestská časť Lamač"/>
        <s v="Bratislava - mestská časť Čunovo"/>
        <s v="Bratislava - mestská časť Jarovce"/>
        <s v="Bratislava - mestská časť Petržalka"/>
        <s v="Bratislava - mestská časť Rusovce"/>
        <s v="Bratislava I-V"/>
        <s v="Malé Leváre"/>
        <s v="Plavecké Podhradie"/>
        <s v="Veľké Leváre"/>
        <s v="Závod"/>
        <s v="Borinka"/>
        <s v="Kostolište"/>
        <s v="Lozorno"/>
        <s v="Malacky"/>
        <s v="Marianka"/>
        <s v="Plavecký Štvrtok"/>
        <s v="Stupava"/>
        <s v="Vysoká pri Morave"/>
        <s v="Záhorská Ves"/>
        <s v="Budmerice"/>
        <s v="Častá"/>
        <s v="Doľany, okres Pezinok"/>
        <s v="Svätý Jur"/>
        <s v="Limbach"/>
        <s v="Modra"/>
        <s v="Pezinok"/>
        <s v="Slovenský Grob"/>
        <s v="Šenkvice"/>
        <s v="Boldog"/>
        <s v="Kráľová pri Senci"/>
        <s v="Bernolákovo"/>
        <s v="Čataj"/>
        <s v="Chorvátsky Grob"/>
        <s v="Ivanka pri Dunaji"/>
        <s v="Malinovo"/>
        <s v="Nová Dedinka"/>
        <s v="Rovinka"/>
        <s v="Senec"/>
        <s v="Tomášov"/>
        <s v="Dunajská Lužná"/>
        <s v="Kaplna"/>
        <s v="Dunajská Streda"/>
        <s v="Báč"/>
        <s v="Veľký Meder"/>
        <s v="Dolný Bar"/>
        <s v="Gabčíkovo"/>
        <s v="Dolný Štál"/>
        <s v="Jahodná"/>
        <s v="Mierovo"/>
        <s v="Orechová Potôň"/>
        <s v="Šamorín"/>
        <s v="Topoľníky"/>
        <s v="Ňárad"/>
        <s v="Trstená na Ostrove"/>
        <s v="Veľká Paka"/>
        <s v="Vrakúň"/>
        <s v="Vydrany"/>
        <s v="Dunajský Klátov"/>
        <s v="Macov"/>
        <s v="Mad"/>
        <s v="Veľké Dvorníky"/>
        <s v="Kyselica"/>
        <s v="Galanta"/>
        <s v="Čierny Brod"/>
        <s v="Horné Saliby"/>
        <s v="Jelka"/>
        <s v="Kajal"/>
        <s v="Sládkovičovo"/>
        <s v="Šoporňa"/>
        <s v="Vinohrady nad Váhom"/>
        <s v="Matúškovo"/>
        <s v="Hlohovec"/>
        <s v="Leopoldov"/>
        <s v="Dolný Lopašov"/>
        <s v="Drahovce"/>
        <s v="Chtelnica"/>
        <s v="Krakovany"/>
        <s v="Moravany nad Váhom"/>
        <s v="Ostrov, okres Piešťany"/>
        <s v="Piešťany"/>
        <s v="Prašník"/>
        <s v="Rakovice"/>
        <s v="Banka"/>
        <s v="Senica"/>
        <s v="Borský Svätý Jur"/>
        <s v="Borský Mikuláš"/>
        <s v="Cerová"/>
        <s v="Častkov"/>
        <s v="Dojč"/>
        <s v="Jablonica"/>
        <s v="Kúty"/>
        <s v="Podbranč"/>
        <s v="Smrdáky"/>
        <s v="Šajdíkove Humence"/>
        <s v="Šaštín-Stráže"/>
        <s v="Holíč"/>
        <s v="Kopčany"/>
        <s v="Skalica"/>
        <s v="Trnava"/>
        <s v="Boleráz"/>
        <s v="Cífer"/>
        <s v="Dechtice"/>
        <s v="Dobrá Voda"/>
        <s v="Malženice"/>
        <s v="Ružindol"/>
        <s v="Smolenice"/>
        <s v="Špačince"/>
        <s v="Šúrovce"/>
        <s v="Zavar"/>
        <s v="Hrnčiarovce nad Parnou"/>
        <s v="Omastiná"/>
        <s v="Podlužany, okres Bánovce nad Bebravou"/>
        <s v="Bánovce nad Bebravou"/>
        <s v="Kšinná"/>
        <s v="Bolešov"/>
        <s v="Dubnica nad Váhom"/>
        <s v="Ilava"/>
        <s v="Nová Dubnica"/>
        <s v="Zliechov"/>
        <s v="Vršatské Podhradie"/>
        <s v="Brestovec, okres Myjava"/>
        <s v="Brezová pod Bradlom"/>
        <s v="Košariská"/>
        <s v="Myjava"/>
        <s v="Stará Myjava"/>
        <s v="Podkylava"/>
        <s v="Beckov"/>
        <s v="Bzince pod Javorinou"/>
        <s v="Čachtice"/>
        <s v="Kálnica"/>
        <s v="Kočovce"/>
        <s v="Lubina"/>
        <s v="Modrová"/>
        <s v="Nová Lehota"/>
        <s v="Nové Mesto nad Váhom"/>
        <s v="Podolie"/>
        <s v="Stará Turá"/>
        <s v="Trenčianske Bohuslavice"/>
        <s v="Višňové, okres Nové Mesto nad Váhom"/>
        <s v="Ostratice"/>
        <s v="Partizánske"/>
        <s v="Veľké Uherce"/>
        <s v="Veľký Klíž"/>
        <s v="Žabokreky nad Nitrou"/>
        <s v="Chynorany"/>
        <s v="Klátova Nová Ves"/>
        <s v="Kolačno"/>
        <s v="Považská Bystrica"/>
        <s v="Domaniža"/>
        <s v="Horná Mariková"/>
        <s v="Papradno"/>
        <s v="Plevník-Drienové"/>
        <s v="Pružina"/>
        <s v="Podskalie"/>
        <s v="Prievidza"/>
        <s v="Bojnice"/>
        <s v="Bystričany"/>
        <s v="Handlová"/>
        <s v="Horná Ves, okres Prievidza"/>
        <s v="Chvojnica, okres Prievidza"/>
        <s v="Kamenec pod Vtáčnikom"/>
        <s v="Kanianka"/>
        <s v="Kľačno"/>
        <s v="Kocurany"/>
        <s v="Lazany"/>
        <s v="Lehota pod Vtáčnikom"/>
        <s v="Liešťany"/>
        <s v="Nedožery-Brezany"/>
        <s v="Nitrianske Pravno"/>
        <s v="Nitrianske Rudno"/>
        <s v="Opatovce nad Nitrou"/>
        <s v="Podhradie, okres Prievidza"/>
        <s v="Ráztočno"/>
        <s v="Sebedražie"/>
        <s v="Temeš"/>
        <s v="Valaská Belá"/>
        <s v="Veľká Čausa"/>
        <s v="Beluša"/>
        <s v="Lazy pod Makytou"/>
        <s v="Lednické Rovne"/>
        <s v="Lysá pod Makytou"/>
        <s v="Mojtín"/>
        <s v="Púchov"/>
        <s v="Nimnica"/>
        <s v="Trenčín"/>
        <s v="Horná Súča"/>
        <s v="Nemšová"/>
        <s v="Omšenie"/>
        <s v="Opatovce"/>
        <s v="Selec"/>
        <s v="Soblahov"/>
        <s v="Trenčianska Teplá"/>
        <s v="Trenčianska Turná"/>
        <s v="Trenčianske Teplice"/>
        <s v="Melčice-Lieskové"/>
        <s v="Trenčianske Stankovce"/>
        <s v="Zamarovce"/>
        <s v="Komárno"/>
        <s v="Búč"/>
        <s v="Číčov"/>
        <s v="Svätý Peter"/>
        <s v="Hurbanovo"/>
        <s v="Kravany nad Dunajom"/>
        <s v="Nesvady"/>
        <s v="Patince"/>
        <s v="Pribeta"/>
        <s v="Radvaň nad Dunajom"/>
        <s v="Virt"/>
        <s v="Levice"/>
        <s v="Devičany"/>
        <s v="Hokovce"/>
        <s v="Horný Pial"/>
        <s v="Hronovce"/>
        <s v="Jur nad Hronom"/>
        <s v="Kalná nad Hronom"/>
        <s v="Kozárovce"/>
        <s v="Nový Tekov"/>
        <s v="Plášťovce"/>
        <s v="Santovka"/>
        <s v="Starý Tekov"/>
        <s v="Šahy"/>
        <s v="Tlmače"/>
        <s v="Želiezovce"/>
        <s v="Žemberovce"/>
        <s v="Nitra"/>
        <s v="Báb"/>
        <s v="Čakajovce"/>
        <s v="Jelenec"/>
        <s v="Jelšovce"/>
        <s v="Mojmírovce"/>
        <s v="Paňa"/>
        <s v="Poľný Kesov"/>
        <s v="Veľké Zálužie"/>
        <s v="Vráble"/>
        <s v="Zbehy"/>
        <s v="Cabaj-Čápor"/>
        <s v="Horné Lefantovce"/>
        <s v="Malý Lapáš"/>
        <s v="Veľký Lapáš"/>
        <s v="Lužianky"/>
        <s v="Nové Zámky"/>
        <s v="Belá, okres Nové Zámky"/>
        <s v="Bruty"/>
        <s v="Čechy"/>
        <s v="Dolný Ohaj"/>
        <s v="Dvory nad Žitavou"/>
        <s v="Hul"/>
        <s v="Chľaba"/>
        <s v="Kolta"/>
        <s v="Veľký Kýr"/>
        <s v="Palárikovo"/>
        <s v="Podhájska"/>
        <s v="Pozba"/>
        <s v="Radava"/>
        <s v="Rastislavice"/>
        <s v="Rúbaň"/>
        <s v="Svodín"/>
        <s v="Šarkan"/>
        <s v="Štúrovo"/>
        <s v="Šurany"/>
        <s v="Zemné"/>
        <s v="Nána"/>
        <s v="Močenok"/>
        <s v="Diakovce"/>
        <s v="Šaľa"/>
        <s v="Topoľčany"/>
        <s v="Ludanice"/>
        <s v="Oponice"/>
        <s v="Podhradie, okres Topoľčany"/>
        <s v="Prašice"/>
        <s v="Radošina"/>
        <s v="Solčany"/>
        <s v="Tesáre"/>
        <s v="Bojná"/>
        <s v="Tovarníky"/>
        <s v="Beladice"/>
        <s v="Jedľové Kostoľany"/>
        <s v="Kostoľany pod Tribečom"/>
        <s v="Obyce"/>
        <s v="Skýcov"/>
        <s v="Tesárske Mlyňany"/>
        <s v="Topoľčianky"/>
        <s v="Volkovce"/>
        <s v="Zlaté Moravce"/>
        <s v="Tekovské Nemce"/>
        <s v="Bytča"/>
        <s v="Petrovice"/>
        <s v="Súľov-Hradná"/>
        <s v="Štiavnik"/>
        <s v="Čadca"/>
        <s v="Klokočov, okres Čadca"/>
        <s v="Klubina"/>
        <s v="Korňa"/>
        <s v="Krásno nad Kysucou"/>
        <s v="Makov"/>
        <s v="Oščadnica"/>
        <s v="Raková"/>
        <s v="Skalité"/>
        <s v="Staškov"/>
        <s v="Turzovka"/>
        <s v="Vysoká nad Kysucou"/>
        <s v="Zákopčie"/>
        <s v="Dolný Kubín"/>
        <s v="Dlhá nad Oravou"/>
        <s v="Kraľovany"/>
        <s v="Leštiny"/>
        <s v="Oravská Poruba"/>
        <s v="Oravský Podzámok"/>
        <s v="Párnica"/>
        <s v="Veličná"/>
        <s v="Vyšný Kubín"/>
        <s v="Zázrivá"/>
        <s v="Žaškov"/>
        <s v="Bziny"/>
        <s v="Horný Vadičov"/>
        <s v="Kysucké Nové Mesto"/>
        <s v="Ochodnica"/>
        <s v="Radoľa"/>
        <s v="Konská, okres Liptovský Mikuláš"/>
        <s v="Liptovský Mikuláš"/>
        <s v="Bobrovec"/>
        <s v="Bobrovník"/>
        <s v="Demänovská Dolina"/>
        <s v="Dúbrava, okres Liptovský Mikuláš"/>
        <s v="Gôtovany"/>
        <s v="Huty"/>
        <s v="Hybe"/>
        <s v="Jakubovany, okres Liptovský Mikuláš"/>
        <s v="Jamník, okres Liptovský Mikuláš"/>
        <s v="Kráľova Lehota"/>
        <s v="Kvačany, okres Liptovský Mikuláš"/>
        <s v="Lazisko"/>
        <s v="Liptovská Anna"/>
        <s v="Liptovská Kokava"/>
        <s v="Liptovská Sielnica"/>
        <s v="Liptovské Beharovce"/>
        <s v="Liptovské Matiašovce"/>
        <s v="Liptovský Hrádok"/>
        <s v="Liptovský Ján"/>
        <s v="Liptovský Ondrej"/>
        <s v="Liptovský Trnovec"/>
        <s v="Ľubeľa"/>
        <s v="Malatíny"/>
        <s v="Malužiná"/>
        <s v="Nižná Boca"/>
        <s v="Partizánska Ľupča"/>
        <s v="Pavčina Lehota"/>
        <s v="Podtureň"/>
        <s v="Pribylina"/>
        <s v="Prosiek"/>
        <s v="Smrečany"/>
        <s v="Svätý Kríž"/>
        <s v="Uhorská Ves"/>
        <s v="Vavrišovo"/>
        <s v="Važec"/>
        <s v="Veterná Poruba"/>
        <s v="Východná"/>
        <s v="Vyšná Boca"/>
        <s v="Závažná Poruba"/>
        <s v="Žiar, okres Liptovský Mikuláš"/>
        <s v="Liptovská Porúbka"/>
        <s v="Martin"/>
        <s v="Belá-Dulice"/>
        <s v="Blatnica"/>
        <s v="Bystrička"/>
        <s v="Dolný Kalník"/>
        <s v="Dražkovce"/>
        <s v="Kláštor pod Znievom"/>
        <s v="Košťany nad Turcom"/>
        <s v="Lipovec, okres Martin"/>
        <s v="Necpaly"/>
        <s v="Nolčovo"/>
        <s v="Podhradie, okres Martin"/>
        <s v="Slovany"/>
        <s v="Sučany"/>
        <s v="Turany"/>
        <s v="Turčianske Kľačany"/>
        <s v="Valča"/>
        <s v="Vrícko"/>
        <s v="Žabokreky"/>
        <s v="Turčianske Jaseno"/>
        <s v="Vrútky"/>
        <s v="Breza"/>
        <s v="Hruštín"/>
        <s v="Krušetnica"/>
        <s v="Mútne"/>
        <s v="Námestovo"/>
        <s v="Novoť"/>
        <s v="Oravská Jasenica"/>
        <s v="Oravská Lesná"/>
        <s v="Oravská Polhora"/>
        <s v="Oravské Veselé"/>
        <s v="Sihelné"/>
        <s v="Zákamenné"/>
        <s v="Ivachnová"/>
        <s v="Turík"/>
        <s v="Bešeňová"/>
        <s v="Hubová"/>
        <s v="Kalameny"/>
        <s v="Likavka"/>
        <s v="Liptovská Lúžna"/>
        <s v="Liptovská Osada"/>
        <s v="Liptovská Štiavnica"/>
        <s v="Liptovská Teplá"/>
        <s v="Liptovské Revúce"/>
        <s v="Liptovský Michal"/>
        <s v="Lisková"/>
        <s v="Ľubochňa"/>
        <s v="Lúčky, okres Ružomberok"/>
        <s v="Ludrová"/>
        <s v="Ružomberok"/>
        <s v="Liptovské Sliače"/>
        <s v="Valaská Dubová"/>
        <s v="Čremošné"/>
        <s v="Háj, okres Turčianske Teplice"/>
        <s v="Horná Štubňa"/>
        <s v="Mošovce"/>
        <s v="Rakša"/>
        <s v="Sklené"/>
        <s v="Turček"/>
        <s v="Turčianske Teplice"/>
        <s v="Brezovica, okres Tvrdošín"/>
        <s v="Habovka"/>
        <s v="Liesek"/>
        <s v="Nižná, okres Tvrdošín"/>
        <s v="Oravský Biely Potok"/>
        <s v="Podbiel"/>
        <s v="Suchá Hora"/>
        <s v="Trstená"/>
        <s v="Tvrdošín"/>
        <s v="Vitanová"/>
        <s v="Zuberec"/>
        <s v="Žilina"/>
        <s v="Belá, okres Žilina"/>
        <s v="Čičmany"/>
        <s v="Dolná Tižina"/>
        <s v="Fačkov"/>
        <s v="Gbeľany"/>
        <s v="Konská, okres Žilina"/>
        <s v="Lietava"/>
        <s v="Lietavská Svinná-Babkov"/>
        <s v="Lysica"/>
        <s v="Rajec"/>
        <s v="Rajecká Lesná"/>
        <s v="Rajecké Teplice"/>
        <s v="Rosina"/>
        <s v="Stránske"/>
        <s v="Stráža"/>
        <s v="Strečno"/>
        <s v="Teplička nad Váhom"/>
        <s v="Terchová"/>
        <s v="Varín"/>
        <s v="Kľače"/>
        <s v="Nezbudská Lúčka"/>
        <s v="Banská Bystrica"/>
        <s v="Badín"/>
        <s v="Dolný Harmanec"/>
        <s v="Donovaly"/>
        <s v="Horné Pršany"/>
        <s v="Hrochoť"/>
        <s v="Brusno"/>
        <s v="Kordíky"/>
        <s v="Králiky"/>
        <s v="Ľubietová"/>
        <s v="Lučatín"/>
        <s v="Medzibrod"/>
        <s v="Poniky"/>
        <s v="Riečka, okres Banská Bystrica"/>
        <s v="Selce, okres Banská Bystrica"/>
        <s v="Slovenská Ľupča"/>
        <s v="Staré Hory"/>
        <s v="Strelníky"/>
        <s v="Špania Dolina"/>
        <s v="Tajov"/>
        <s v="Turecká"/>
        <s v="Kynceľová"/>
        <s v="Malachov"/>
        <s v="Svätý Anton"/>
        <s v="Banská Belá"/>
        <s v="Banská Štiavnica"/>
        <s v="Banský Studenec"/>
        <s v="Ilija"/>
        <s v="Podhorie, okres Banská Štiavnica"/>
        <s v="Štiavnické Bane"/>
        <s v="Braväcovo"/>
        <s v="Brezno"/>
        <s v="Čierny Balog"/>
        <s v="Dolná Lehota"/>
        <s v="Heľpa"/>
        <s v="Horná Lehota, okres Brezno"/>
        <s v="Hronec"/>
        <s v="Jarabá"/>
        <s v="Jasenie"/>
        <s v="Michalová"/>
        <s v="Mýto pod Ďumbierom"/>
        <s v="Nemecká"/>
        <s v="Osrblie"/>
        <s v="Podbrezová"/>
        <s v="Pohorelá"/>
        <s v="Pohronská Polhora"/>
        <s v="Polomka"/>
        <s v="Sihla"/>
        <s v="Telgárt"/>
        <s v="Závadka nad Hronom"/>
        <s v="Bystrá, okres Brezno"/>
        <s v="Látky"/>
        <s v="Detva"/>
        <s v="Detvianska Huta"/>
        <s v="Horný Tisovník"/>
        <s v="Hriňová"/>
        <s v="Kriváň"/>
        <s v="Vígľaš"/>
        <s v="Vígľašská Huta-Kalinka"/>
        <s v="Korytárky"/>
        <s v="Cerovo"/>
        <s v="Devičie"/>
        <s v="Dudince"/>
        <s v="Hontianske Nemce"/>
        <s v="Krupina"/>
        <s v="Litava"/>
        <s v="Žibritov"/>
        <s v="Lučenec"/>
        <s v="Ábelová"/>
        <s v="Divín"/>
        <s v="Fiľakovo"/>
        <s v="Halič"/>
        <s v="Holiša"/>
        <s v="Mučín"/>
        <s v="Polichno"/>
        <s v="Ružiná"/>
        <s v="Kokava nad Rimavicou"/>
        <s v="Málinec"/>
        <s v="Poltár"/>
        <s v="Tornaľa"/>
        <s v="Jelšava"/>
        <s v="Muráň"/>
        <s v="Muránska Lehota"/>
        <s v="Revúca"/>
        <s v="Revúcka Lehota"/>
        <s v="Rimavská Sobota"/>
        <s v="Číž"/>
        <s v="Jesenské, okres Rimavská Sobota"/>
        <s v="Klenovec"/>
        <s v="Lehota nad Rimavicou"/>
        <s v="Nová Bašta"/>
        <s v="Radnovce"/>
        <s v="Teplý Vrch"/>
        <s v="Tisovec"/>
        <s v="Veľké Teriakovce"/>
        <s v="Veľký Blh"/>
        <s v="Vyšné Valice"/>
        <s v="Veľký Krtíš"/>
        <s v="Dolná Strehová"/>
        <s v="Hrušov, okres Veľký Krtíš"/>
        <s v="Lesenice"/>
        <s v="Nenince"/>
        <s v="Obeckov"/>
        <s v="Opatovská Nová Ves"/>
        <s v="Slovenské Ďarmoty"/>
        <s v="Sucháň"/>
        <s v="Vinica"/>
        <s v="Zvolen"/>
        <s v="Budča"/>
        <s v="Kováčová, okres Zvolen"/>
        <s v="Lešť (vojenský obvod)"/>
        <s v="Pliešovce"/>
        <s v="Sliač"/>
        <s v="Tŕnie"/>
        <s v="Zvolenská Slatina"/>
        <s v="Lieskovec, okres Zvolen"/>
        <s v="Hodruša-Hámre"/>
        <s v="Horné Hámre"/>
        <s v="Kľak"/>
        <s v="Malá Lehota"/>
        <s v="Nová Baňa"/>
        <s v="Ostrý Grúň"/>
        <s v="Rudno nad Hronom"/>
        <s v="Veľké Pole"/>
        <s v="Žarnovica"/>
        <s v="Žiar nad Hronom"/>
        <s v="Dolná Ves"/>
        <s v="Hliník nad Hronom"/>
        <s v="Horná Ždaňa"/>
        <s v="Ihráč"/>
        <s v="Krahule"/>
        <s v="Kremnica"/>
        <s v="Kremnické Bane"/>
        <s v="Lovča"/>
        <s v="Lúčky, okres Žiar nad Hronon"/>
        <s v="Sklené Teplice"/>
        <s v="Trnavá Hora"/>
        <s v="Vyhne"/>
        <s v="Ladomerská Vieska"/>
        <s v="Bardejov"/>
        <s v="Bartošovce"/>
        <s v="Gaboltov"/>
        <s v="Hertník"/>
        <s v="Hervartov"/>
        <s v="Regetovka"/>
        <s v="Smilno"/>
        <s v="Stebnícka Huta"/>
        <s v="Raslavice"/>
        <s v="Humenné"/>
        <s v="Pakostov"/>
        <s v="Červený Kláštor"/>
        <s v="Huncovce"/>
        <s v="Jezersko"/>
        <s v="Kežmarok"/>
        <s v="Lechnica"/>
        <s v="Lendak"/>
        <s v="Ľubica"/>
        <s v="Matiašovce"/>
        <s v="Mlynčeky"/>
        <s v="Osturňa"/>
        <s v="Slovenská Ves"/>
        <s v="Spišská Belá"/>
        <s v="Spišská Stará Ves"/>
        <s v="Spišské Hanušovce"/>
        <s v="Stará Lesná"/>
        <s v="Tvarožná"/>
        <s v="Veľká Franková"/>
        <s v="Veľká Lomnica"/>
        <s v="Vrbov"/>
        <s v="Zálesie, okres Kežmarok"/>
        <s v="Malá Franková"/>
        <s v="Malý Slavkov"/>
        <s v="Beharovce"/>
        <s v="Granč-Petrovce"/>
        <s v="Harakovce"/>
        <s v="Levoča"/>
        <s v="Spišské Podhradie"/>
        <s v="Spišský Hrhov"/>
        <s v="Spišský Štvrtok"/>
        <s v="Uloža"/>
        <s v="Medzilaborce"/>
        <s v="Poprad"/>
        <s v="Batizovce"/>
        <s v="Gánovce"/>
        <s v="Gerlachov, okres Poprad"/>
        <s v="Hôrka"/>
        <s v="Liptovská Teplička"/>
        <s v="Lučivná"/>
        <s v="Mengusovce"/>
        <s v="Mlynica"/>
        <s v="Nová Lesná"/>
        <s v="Spišská Teplica"/>
        <s v="Spišské Bystré"/>
        <s v="Svit"/>
        <s v="Štrba"/>
        <s v="Švábovce"/>
        <s v="Veľký Slavkov"/>
        <s v="Vernár"/>
        <s v="Vikartovce"/>
        <s v="Ždiar"/>
        <s v="Štôla"/>
        <s v="Vysoké Tatry"/>
        <s v="Tatranská Javorina"/>
        <s v="Prešov"/>
        <s v="Fričovce"/>
        <s v="Kapušany"/>
        <s v="Kokošovce"/>
        <s v="Lemešany"/>
        <s v="Lipovce"/>
        <s v="Podhradík"/>
        <s v="Šarišské Bohdanovce"/>
        <s v="Veľký Šariš"/>
        <s v="Záborské"/>
        <s v="Suchá Dolina"/>
        <s v="Drienica"/>
        <s v="Lipany"/>
        <s v="Pečovská Nová Ves"/>
        <s v="Sabinov"/>
        <s v="Belá nad Cirochou"/>
        <s v="Kolbasov"/>
        <s v="Ladomirov"/>
        <s v="Nová Sedlica"/>
        <s v="Osadné"/>
        <s v="Pichne"/>
        <s v="Runina"/>
        <s v="Snina"/>
        <s v="Stakčín"/>
        <s v="Ulič"/>
        <s v="Zemplínske Hámre"/>
        <s v="Stará Ľubovňa"/>
        <s v="Haligovce"/>
        <s v="Jakubany"/>
        <s v="Kyjov"/>
        <s v="Lacková"/>
        <s v="Lesnica"/>
        <s v="Litmanová"/>
        <s v="Malý Lipník"/>
        <s v="Nová Ľubovňa"/>
        <s v="Plavnica"/>
        <s v="Veľký Lipník"/>
        <s v="Vyšné Ružbachy"/>
        <s v="Bžany"/>
        <s v="Stropkov"/>
        <s v="Šandal"/>
        <s v="Vladiča"/>
        <s v="Giraltovce"/>
        <s v="Svidník"/>
        <s v="Dubová, okres Svidník"/>
        <s v="Kapišová"/>
        <s v="Roztoky"/>
        <s v="Holčíkovce"/>
        <s v="Juskova Voľa"/>
        <s v="Kvakovce"/>
        <s v="Medzianky"/>
        <s v="Nová Kelča"/>
        <s v="Zámutov"/>
        <s v="Vranov nad Topľou"/>
        <s v="Banské"/>
        <s v="Hanušovce nad Topľou"/>
        <s v="Hermanovce nad Topľou"/>
        <s v="Hlinné"/>
        <s v="Gelnica"/>
        <s v="Helcmanovce"/>
        <s v="Žakarovce"/>
        <s v="Kluknava"/>
        <s v="Mníšek nad Hnilcom"/>
        <s v="Nálepkovo"/>
        <s v="Smolník"/>
        <s v="Stará Voda"/>
        <s v="Švedlár"/>
        <s v="Košice - mestská časť Kavečany"/>
        <s v="Košice - mestská časť Ťahanovce"/>
        <s v="Košice - mestská časť Sever"/>
        <s v="Košice - mestská časť Staré Mesto"/>
        <s v="Košice - mestská časť Pereš"/>
        <s v="Košice - mestská časť Západ"/>
        <s v="Košice - mestská časť Šaca"/>
        <s v="Košice - mestská časť Sídlisko KVP"/>
        <s v="Košice - mestská časť Dargovských hrdinov"/>
        <s v="Košice - mestská časť Košická Nová Ves"/>
        <s v="Košice - mestská časť Šebastovce"/>
        <s v="Košice - mestská časť Krásna"/>
        <s v="Košice - mestská časť Juh"/>
        <s v="Košice I-IV"/>
        <s v="Háj, okres Košice - okolie"/>
        <s v="Bukovec, okres Košice - okolie"/>
        <s v="Gyňov"/>
        <s v="Haniska, okres Košice - okolie"/>
        <s v="Herľany"/>
        <s v="Košická Belá"/>
        <s v="Kysak"/>
        <s v="Malá Ida"/>
        <s v="Medzev"/>
        <s v="Moldava nad Bodvou"/>
        <s v="Rozhanovce"/>
        <s v="Štós"/>
        <s v="Zlatá Idka"/>
        <s v="Turňa nad Bodvou"/>
        <s v="Vyšný Medzev"/>
        <s v="Michalovce"/>
        <s v="Hatalov"/>
        <s v="Kaluža"/>
        <s v="Klokočov, okres Michalovce"/>
        <s v="Lesné"/>
        <s v="Strážske"/>
        <s v="Vinné"/>
        <s v="Veľké Kapušany"/>
        <s v="Veľké Raškovce"/>
        <s v="Bretka"/>
        <s v="Rožňava"/>
        <s v="Betliar"/>
        <s v="Dedinky"/>
        <s v="Dlhá Ves"/>
        <s v="Dobšiná"/>
        <s v="Drnava"/>
        <s v="Gemerská Hôrka"/>
        <s v="Gemerská Poloma"/>
        <s v="Hrušov, okres Rožňava"/>
        <s v="Jablonov nad Turňou"/>
        <s v="Krásnohorská Dlhá Lúka"/>
        <s v="Krásnohorské Podhradie"/>
        <s v="Rejdová"/>
        <s v="Stratená"/>
        <s v="Štítnik"/>
        <s v="Vyšná Slaná"/>
        <s v="Čučma"/>
        <s v="Remetské Hámre"/>
        <s v="Sobrance"/>
        <s v="Veľké Revištia"/>
        <s v="Spišská Nová Ves"/>
        <s v="Arnutovce"/>
        <s v="Betlanovce"/>
        <s v="Danišovce"/>
        <s v="Harichovce"/>
        <s v="Hnilčík"/>
        <s v="Hrabušice"/>
        <s v="Krompachy"/>
        <s v="Mlynky"/>
        <s v="Poráč"/>
        <s v="Spišské Tomášovce"/>
        <s v="Spišské Vlachy"/>
        <s v="Smižany"/>
        <s v="Malá Tŕňa"/>
        <s v="Veľká Tŕňa"/>
        <s v="Trebišov"/>
        <s v="Bara"/>
        <s v="Dargov"/>
        <s v="Kráľovský Chlmec"/>
        <s v="Malé Trakany"/>
        <s v="Nový Ruskov"/>
        <s v="Pribeník"/>
        <s v="Sečovce"/>
        <s v="Somotor"/>
        <s v="Streda nad Bodrogom"/>
        <s v="Veľaty"/>
        <s v="Veľký Kamenec"/>
        <s v="Viničky"/>
      </sharedItems>
    </cacheField>
    <cacheField name="1. Počet návštevníkov spolu (Návštevníci spolu)" numFmtId="2">
      <sharedItems containsString="0" containsBlank="1" containsNumber="1" containsInteger="1" minValue="0" maxValue="4666"/>
    </cacheField>
    <cacheField name="2. Počet návštevníkov spolu (Návštevníci spolu)" numFmtId="2">
      <sharedItems containsString="0" containsBlank="1" containsNumber="1" containsInteger="1" minValue="0" maxValue="5278"/>
    </cacheField>
    <cacheField name="3. Počet návštevníkov spolu (Návštevníci spolu)" numFmtId="2">
      <sharedItems containsString="0" containsBlank="1" containsNumber="1" containsInteger="1" minValue="0" maxValue="8381"/>
    </cacheField>
    <cacheField name="4. Počet návštevníkov spolu (Návštevníci spolu)" numFmtId="2">
      <sharedItems containsString="0" containsBlank="1" containsNumber="1" containsInteger="1" minValue="0" maxValue="7861"/>
    </cacheField>
    <cacheField name="5. Počet návštevníkov spolu (Návštevníci spolu)" numFmtId="2">
      <sharedItems containsString="0" containsBlank="1" containsNumber="1" containsInteger="1" minValue="0" maxValue="17756"/>
    </cacheField>
    <cacheField name="6. Počet návštevníkov spolu (Návštevníci spolu)" numFmtId="2">
      <sharedItems containsString="0" containsBlank="1" containsNumber="1" containsInteger="1" minValue="0" maxValue="38262"/>
    </cacheField>
    <cacheField name="7. Počet návštevníkov spolu (Návštevníci spolu)" numFmtId="2">
      <sharedItems containsString="0" containsBlank="1" containsNumber="1" containsInteger="1" minValue="0" maxValue="81388"/>
    </cacheField>
    <cacheField name="8. Počet návštevníkov spolu (Návštevníci spolu)" numFmtId="2">
      <sharedItems containsString="0" containsBlank="1" containsNumber="1" containsInteger="1" minValue="0" maxValue="90790"/>
    </cacheField>
    <cacheField name="9. Počet návštevníkov spolu (Návštevníci spolu)" numFmtId="2">
      <sharedItems containsString="0" containsBlank="1" containsNumber="1" containsInteger="1" minValue="0" maxValue="69820"/>
    </cacheField>
    <cacheField name="10. Počet návštevníkov spolu (Návštevníci spolu)" numFmtId="2">
      <sharedItems containsString="0" containsBlank="1" containsNumber="1" containsInteger="1" minValue="0" maxValue="60732"/>
    </cacheField>
    <cacheField name="11. Počet návštevníkov spolu (Návštevníci spolu)" numFmtId="2">
      <sharedItems containsString="0" containsBlank="1" containsNumber="1" containsInteger="1" minValue="0" maxValue="41939"/>
    </cacheField>
    <cacheField name="12. Počet návštevníkov spolu (Návštevníci spolu)" numFmtId="2">
      <sharedItems containsString="0" containsBlank="1" containsNumber="1" containsInteger="1" minValue="0" maxValue="14285"/>
    </cacheField>
    <cacheField name="1. Počet návštevníkov spolu (Domáci návštevníci)" numFmtId="2">
      <sharedItems containsString="0" containsBlank="1" containsNumber="1" containsInteger="1" minValue="0" maxValue="3191"/>
    </cacheField>
    <cacheField name="2. Počet návštevníkov spolu (Domáci návštevníci)" numFmtId="2">
      <sharedItems containsString="0" containsBlank="1" containsNumber="1" containsInteger="1" minValue="0" maxValue="3597"/>
    </cacheField>
    <cacheField name="3. Počet návštevníkov spolu (Domáci návštevníci)" numFmtId="2">
      <sharedItems containsString="0" containsBlank="1" containsNumber="1" containsInteger="1" minValue="0" maxValue="5793"/>
    </cacheField>
    <cacheField name="4. Počet návštevníkov spolu (Domáci návštevníci)" numFmtId="2">
      <sharedItems containsString="0" containsBlank="1" containsNumber="1" containsInteger="1" minValue="0" maxValue="5551"/>
    </cacheField>
    <cacheField name="5. Počet návštevníkov spolu (Domáci návštevníci)" numFmtId="2">
      <sharedItems containsString="0" containsBlank="1" containsNumber="1" containsInteger="1" minValue="0" maxValue="12266"/>
    </cacheField>
    <cacheField name="6. Počet návštevníkov spolu (Domáci návštevníci)" numFmtId="2">
      <sharedItems containsString="0" containsBlank="1" containsNumber="1" containsInteger="1" minValue="0" maxValue="33864"/>
    </cacheField>
    <cacheField name="7. Počet návštevníkov spolu (Domáci návštevníci)" numFmtId="2">
      <sharedItems containsString="0" containsBlank="1" containsNumber="1" containsInteger="1" minValue="0" maxValue="66545"/>
    </cacheField>
    <cacheField name="8. Počet návštevníkov spolu (Domáci návštevníci)" numFmtId="2">
      <sharedItems containsString="0" containsBlank="1" containsNumber="1" containsInteger="1" minValue="0" maxValue="72645"/>
    </cacheField>
    <cacheField name="9. Počet návštevníkov spolu (Domáci návštevníci)" numFmtId="2">
      <sharedItems containsString="0" containsBlank="1" containsNumber="1" containsInteger="1" minValue="0" maxValue="48059"/>
    </cacheField>
    <cacheField name="10. Počet návštevníkov spolu (Domáci návštevníci)" numFmtId="2">
      <sharedItems containsString="0" containsBlank="1" containsNumber="1" containsInteger="1" minValue="0" maxValue="31994"/>
    </cacheField>
    <cacheField name="11. Počet návštevníkov spolu (Domáci návštevníci)" numFmtId="2">
      <sharedItems containsString="0" containsBlank="1" containsNumber="1" containsInteger="1" minValue="0" maxValue="18336"/>
    </cacheField>
    <cacheField name="12. Počet návštevníkov spolu (Domáci návštevníci)" numFmtId="2">
      <sharedItems containsString="0" containsBlank="1" containsNumber="1" containsInteger="1" minValue="0" maxValue="9521"/>
    </cacheField>
    <cacheField name="1. Počet návštevníkov spolu (Zahraniční návštevníci)" numFmtId="2">
      <sharedItems containsString="0" containsBlank="1" containsNumber="1" containsInteger="1" minValue="0" maxValue="1475"/>
    </cacheField>
    <cacheField name="2. Počet návštevníkov spolu (Zahraniční návštevníci)" numFmtId="2">
      <sharedItems containsString="0" containsBlank="1" containsNumber="1" containsInteger="1" minValue="0" maxValue="1681"/>
    </cacheField>
    <cacheField name="3. Počet návštevníkov spolu (Zahraniční návštevníci)" numFmtId="2">
      <sharedItems containsString="0" containsBlank="1" containsNumber="1" containsInteger="1" minValue="0" maxValue="2588"/>
    </cacheField>
    <cacheField name="4. Počet návštevníkov spolu (Zahraniční návštevníci)" numFmtId="2">
      <sharedItems containsString="0" containsBlank="1" containsNumber="1" containsInteger="1" minValue="0" maxValue="2310"/>
    </cacheField>
    <cacheField name="5. Počet návštevníkov spolu (Zahraniční návštevníci)" numFmtId="2">
      <sharedItems containsString="0" containsBlank="1" containsNumber="1" containsInteger="1" minValue="0" maxValue="6082"/>
    </cacheField>
    <cacheField name="6. Počet návštevníkov spolu (Zahraniční návštevníci)" numFmtId="2">
      <sharedItems containsString="0" containsBlank="1" containsNumber="1" containsInteger="1" minValue="0" maxValue="14732"/>
    </cacheField>
    <cacheField name="7. Počet návštevníkov spolu (Zahraniční návštevníci)" numFmtId="2">
      <sharedItems containsString="0" containsBlank="1" containsNumber="1" containsInteger="1" minValue="0" maxValue="24267"/>
    </cacheField>
    <cacheField name="8. Počet návštevníkov spolu (Zahraniční návštevníci)" numFmtId="2">
      <sharedItems containsString="0" containsBlank="1" containsNumber="1" containsInteger="1" minValue="0" maxValue="41033"/>
    </cacheField>
    <cacheField name="9. Počet návštevníkov spolu (Zahraniční návštevníci)" numFmtId="2">
      <sharedItems containsString="0" containsBlank="1" containsNumber="1" containsInteger="1" minValue="0" maxValue="40259"/>
    </cacheField>
    <cacheField name="10. Počet návštevníkov spolu (Zahraniční návštevníci)" numFmtId="2">
      <sharedItems containsString="0" containsBlank="1" containsNumber="1" containsInteger="1" minValue="0" maxValue="35726"/>
    </cacheField>
    <cacheField name="11. Počet návštevníkov spolu (Zahraniční návštevníci)" numFmtId="2">
      <sharedItems containsString="0" containsBlank="1" containsNumber="1" containsInteger="1" minValue="0" maxValue="23603"/>
    </cacheField>
    <cacheField name="12. Počet návštevníkov spolu (Zahraniční návštevníci)" numFmtId="2">
      <sharedItems containsString="0" containsBlank="1" containsNumber="1" containsInteger="1" minValue="0" maxValue="6571"/>
    </cacheField>
    <cacheField name="1. Počet prenocovaní návštevníkov spolu (Návštevníci spolu)" numFmtId="2">
      <sharedItems containsString="0" containsBlank="1" containsNumber="1" containsInteger="1" minValue="0" maxValue="12838"/>
    </cacheField>
    <cacheField name="2. Počet prenocovaní návštevníkov spolu (Návštevníci spolu)" numFmtId="2">
      <sharedItems containsString="0" containsBlank="1" containsNumber="1" containsInteger="1" minValue="0" maxValue="14495"/>
    </cacheField>
    <cacheField name="3. Počet prenocovaní návštevníkov spolu (Návštevníci spolu)" numFmtId="2">
      <sharedItems containsString="0" containsBlank="1" containsNumber="1" containsInteger="1" minValue="0" maxValue="19876"/>
    </cacheField>
    <cacheField name="4. Počet prenocovaní návštevníkov spolu (Návštevníci spolu)" numFmtId="2">
      <sharedItems containsString="0" containsBlank="1" containsNumber="1" containsInteger="1" minValue="0" maxValue="20397"/>
    </cacheField>
    <cacheField name="5. Počet prenocovaní návštevníkov spolu (Návštevníci spolu)" numFmtId="2">
      <sharedItems containsString="0" containsBlank="1" containsNumber="1" containsInteger="1" minValue="0" maxValue="39675"/>
    </cacheField>
    <cacheField name="6. Počet prenocovaní návštevníkov spolu (Návštevníci spolu)" numFmtId="2">
      <sharedItems containsString="0" containsBlank="1" containsNumber="1" containsInteger="1" minValue="0" maxValue="108771"/>
    </cacheField>
    <cacheField name="7. Počet prenocovaní návštevníkov spolu (Návštevníci spolu)" numFmtId="2">
      <sharedItems containsString="0" containsBlank="1" containsNumber="1" containsInteger="1" minValue="0" maxValue="255838"/>
    </cacheField>
    <cacheField name="8. Počet prenocovaní návštevníkov spolu (Návštevníci spolu)" numFmtId="2">
      <sharedItems containsString="0" containsBlank="1" containsNumber="1" containsInteger="1" minValue="0" maxValue="282224"/>
    </cacheField>
    <cacheField name="9. Počet prenocovaní návštevníkov spolu (Návštevníci spolu)" numFmtId="2">
      <sharedItems containsString="0" containsBlank="1" containsNumber="1" containsInteger="1" minValue="0" maxValue="176096"/>
    </cacheField>
    <cacheField name="10. Počet prenocovaní návštevníkov spolu (Návštevníci spolu)" numFmtId="2">
      <sharedItems containsString="0" containsBlank="1" containsNumber="1" containsInteger="1" minValue="0" maxValue="115128"/>
    </cacheField>
    <cacheField name="11. Počet prenocovaní návštevníkov spolu (Návštevníci spolu)" numFmtId="2">
      <sharedItems containsString="0" containsBlank="1" containsNumber="1" containsInteger="1" minValue="0" maxValue="76748"/>
    </cacheField>
    <cacheField name="12. Počet prenocovaní návštevníkov spolu (Návštevníci spolu)" numFmtId="2">
      <sharedItems containsString="0" containsBlank="1" containsNumber="1" containsInteger="1" minValue="0" maxValue="34955"/>
    </cacheField>
    <cacheField name="1. Počet prenocovaní návštevníkov spolu (Domáci návštevníci)" numFmtId="2">
      <sharedItems containsString="0" containsBlank="1" containsNumber="1" containsInteger="1" minValue="0" maxValue="9012"/>
    </cacheField>
    <cacheField name="2. Počet prenocovaní návštevníkov spolu (Domáci návštevníci)" numFmtId="2">
      <sharedItems containsString="0" containsBlank="1" containsNumber="1" containsInteger="1" minValue="0" maxValue="10175"/>
    </cacheField>
    <cacheField name="3. Počet prenocovaní návštevníkov spolu (Domáci návštevníci)" numFmtId="2">
      <sharedItems containsString="0" containsBlank="1" containsNumber="1" containsInteger="1" minValue="0" maxValue="13503"/>
    </cacheField>
    <cacheField name="4. Počet prenocovaní návštevníkov spolu (Domáci návštevníci)" numFmtId="2">
      <sharedItems containsString="0" containsBlank="1" containsNumber="1" containsInteger="1" minValue="0" maxValue="14411"/>
    </cacheField>
    <cacheField name="5. Počet prenocovaní návštevníkov spolu (Domáci návštevníci)" numFmtId="2">
      <sharedItems containsString="0" containsBlank="1" containsNumber="1" containsInteger="1" minValue="0" maxValue="37933"/>
    </cacheField>
    <cacheField name="6. Počet prenocovaní návštevníkov spolu (Domáci návštevníci)" numFmtId="2">
      <sharedItems containsString="0" containsBlank="1" containsNumber="1" containsInteger="1" minValue="0" maxValue="97761"/>
    </cacheField>
    <cacheField name="7. Počet prenocovaní návštevníkov spolu (Domáci návštevníci)" numFmtId="2">
      <sharedItems containsString="0" containsBlank="1" containsNumber="1" containsInteger="1" minValue="0" maxValue="211153"/>
    </cacheField>
    <cacheField name="8. Počet prenocovaní návštevníkov spolu (Domáci návštevníci)" numFmtId="2">
      <sharedItems containsString="0" containsBlank="1" containsNumber="1" containsInteger="1" minValue="0" maxValue="229594"/>
    </cacheField>
    <cacheField name="9. Počet prenocovaní návštevníkov spolu (Domáci návštevníci)" numFmtId="2">
      <sharedItems containsString="0" containsBlank="1" containsNumber="1" containsInteger="1" minValue="0" maxValue="135722"/>
    </cacheField>
    <cacheField name="10. Počet prenocovaní návštevníkov spolu (Domáci návštevníci)" numFmtId="2">
      <sharedItems containsString="0" containsBlank="1" containsNumber="1" containsInteger="1" minValue="0" maxValue="87513"/>
    </cacheField>
    <cacheField name="11. Počet prenocovaní návštevníkov spolu (Domáci návštevníci)" numFmtId="2">
      <sharedItems containsString="0" containsBlank="1" containsNumber="1" containsInteger="1" minValue="0" maxValue="35855"/>
    </cacheField>
    <cacheField name="12. Počet prenocovaní návštevníkov spolu (Domáci návštevníci)" numFmtId="2">
      <sharedItems containsString="0" containsBlank="1" containsNumber="1" containsInteger="1" minValue="0" maxValue="29789"/>
    </cacheField>
    <cacheField name="1. Počet prenocovaní návštevníkov spolu (Zahraniční návštevníci)" numFmtId="2">
      <sharedItems containsString="0" containsBlank="1" containsNumber="1" containsInteger="1" minValue="0" maxValue="3826"/>
    </cacheField>
    <cacheField name="2. Počet prenocovaní návštevníkov spolu (Zahraniční návštevníci)" numFmtId="2">
      <sharedItems containsString="0" containsBlank="1" containsNumber="1" containsInteger="1" minValue="0" maxValue="4320"/>
    </cacheField>
    <cacheField name="3. Počet prenocovaní návštevníkov spolu (Zahraniční návštevníci)" numFmtId="2">
      <sharedItems containsString="0" containsBlank="1" containsNumber="1" containsInteger="1" minValue="0" maxValue="6373"/>
    </cacheField>
    <cacheField name="4. Počet prenocovaní návštevníkov spolu (Zahraniční návštevníci)" numFmtId="2">
      <sharedItems containsString="0" containsBlank="1" containsNumber="1" containsInteger="1" minValue="0" maxValue="5986"/>
    </cacheField>
    <cacheField name="5. Počet prenocovaní návštevníkov spolu (Zahraniční návštevníci)" numFmtId="2">
      <sharedItems containsString="0" containsBlank="1" containsNumber="1" containsInteger="1" minValue="0" maxValue="14006"/>
    </cacheField>
    <cacheField name="6. Počet prenocovaní návštevníkov spolu (Zahraniční návštevníci)" numFmtId="2">
      <sharedItems containsString="0" containsBlank="1" containsNumber="1" containsInteger="1" minValue="0" maxValue="27360"/>
    </cacheField>
    <cacheField name="7. Počet prenocovaní návštevníkov spolu (Zahraniční návštevníci)" numFmtId="2">
      <sharedItems containsString="0" containsBlank="1" containsNumber="1" containsInteger="1" minValue="0" maxValue="50646"/>
    </cacheField>
    <cacheField name="8. Počet prenocovaní návštevníkov spolu (Zahraniční návštevníci)" numFmtId="2">
      <sharedItems containsString="0" containsBlank="1" containsNumber="1" containsInteger="1" minValue="0" maxValue="77172"/>
    </cacheField>
    <cacheField name="9. Počet prenocovaní návštevníkov spolu (Zahraniční návštevníci)" numFmtId="2">
      <sharedItems containsString="0" containsBlank="1" containsNumber="1" containsInteger="1" minValue="0" maxValue="70225"/>
    </cacheField>
    <cacheField name="10. Počet prenocovaní návštevníkov spolu (Zahraniční návštevníci)" numFmtId="2">
      <sharedItems containsString="0" containsBlank="1" containsNumber="1" containsInteger="1" minValue="0" maxValue="63436"/>
    </cacheField>
    <cacheField name="11. Počet prenocovaní návštevníkov spolu (Zahraniční návštevníci)" numFmtId="2">
      <sharedItems containsString="0" containsBlank="1" containsNumber="1" containsInteger="1" minValue="0" maxValue="40893"/>
    </cacheField>
    <cacheField name="12. Počet prenocovaní návštevníkov spolu (Zahraniční návštevníci)" numFmtId="2">
      <sharedItems containsString="0" containsBlank="1" containsNumber="1" containsInteger="1" minValue="0" maxValue="12653"/>
    </cacheField>
    <cacheField name="1. Priemerný počet prenocovaní spolu (Návštevníci spolu)" numFmtId="2">
      <sharedItems containsString="0" containsBlank="1" containsNumber="1" minValue="0" maxValue="12.9"/>
    </cacheField>
    <cacheField name="2. Priemerný počet prenocovaní spolu (Návštevníci spolu)" numFmtId="2">
      <sharedItems containsString="0" containsBlank="1" containsNumber="1" minValue="0" maxValue="11.8"/>
    </cacheField>
    <cacheField name="3. Priemerný počet prenocovaní spolu (Návštevníci spolu)" numFmtId="2">
      <sharedItems containsString="0" containsBlank="1" containsNumber="1" minValue="0" maxValue="13.3"/>
    </cacheField>
    <cacheField name="4. Priemerný počet prenocovaní spolu (Návštevníci spolu)" numFmtId="2">
      <sharedItems containsString="0" containsBlank="1" containsNumber="1" minValue="0" maxValue="12.4"/>
    </cacheField>
    <cacheField name="5. Priemerný počet prenocovaní spolu (Návštevníci spolu)" numFmtId="2">
      <sharedItems containsString="0" containsBlank="1" containsNumber="1" minValue="0" maxValue="13.9"/>
    </cacheField>
    <cacheField name="6. Priemerný počet prenocovaní spolu (Návštevníci spolu)" numFmtId="2">
      <sharedItems containsString="0" containsBlank="1" containsNumber="1" minValue="0" maxValue="12.2"/>
    </cacheField>
    <cacheField name="7. Priemerný počet prenocovaní spolu (Návštevníci spolu)" numFmtId="2">
      <sharedItems containsString="0" containsBlank="1" containsNumber="1" minValue="0" maxValue="10"/>
    </cacheField>
    <cacheField name="8. Priemerný počet prenocovaní spolu (Návštevníci spolu)" numFmtId="2">
      <sharedItems containsString="0" containsBlank="1" containsNumber="1" minValue="0" maxValue="9.4"/>
    </cacheField>
    <cacheField name="9. Priemerný počet prenocovaní spolu (Návštevníci spolu)" numFmtId="2">
      <sharedItems containsString="0" containsBlank="1" containsNumber="1" minValue="0" maxValue="10.3"/>
    </cacheField>
    <cacheField name="10. Priemerný počet prenocovaní spolu (Návštevníci spolu)" numFmtId="2">
      <sharedItems containsString="0" containsBlank="1" containsNumber="1" minValue="0" maxValue="9.6"/>
    </cacheField>
    <cacheField name="11. Priemerný počet prenocovaní spolu (Návštevníci spolu)" numFmtId="2">
      <sharedItems containsString="0" containsBlank="1" containsNumber="1" minValue="0" maxValue="12.3"/>
    </cacheField>
    <cacheField name="12. Priemerný počet prenocovaní spolu (Návštevníci spolu)" numFmtId="2">
      <sharedItems containsString="0" containsBlank="1" containsNumber="1" minValue="0" maxValue="13.1"/>
    </cacheField>
    <cacheField name="1. Priemerný počet prenocovaní spolu (Domáci návštevníci)" numFmtId="2">
      <sharedItems containsString="0" containsBlank="1" containsNumber="1" minValue="0" maxValue="14.6"/>
    </cacheField>
    <cacheField name="2. Priemerný počet prenocovaní spolu (Domáci návštevníci)" numFmtId="2">
      <sharedItems containsString="0" containsBlank="1" containsNumber="1" minValue="0" maxValue="11.9"/>
    </cacheField>
    <cacheField name="3. Priemerný počet prenocovaní spolu (Domáci návštevníci)" numFmtId="2">
      <sharedItems containsString="0" containsBlank="1" containsNumber="1" minValue="0" maxValue="13.3"/>
    </cacheField>
    <cacheField name="4. Priemerný počet prenocovaní spolu (Domáci návštevníci)" numFmtId="2">
      <sharedItems containsString="0" containsBlank="1" containsNumber="1" minValue="0" maxValue="12.6"/>
    </cacheField>
    <cacheField name="5. Priemerný počet prenocovaní spolu (Domáci návštevníci)" numFmtId="2">
      <sharedItems containsString="0" containsBlank="1" containsNumber="1" minValue="0" maxValue="13.9"/>
    </cacheField>
    <cacheField name="6. Priemerný počet prenocovaní spolu (Domáci návštevníci)" numFmtId="2">
      <sharedItems containsString="0" containsBlank="1" containsNumber="1" minValue="0" maxValue="12.2"/>
    </cacheField>
    <cacheField name="7. Priemerný počet prenocovaní spolu (Domáci návštevníci)" numFmtId="2">
      <sharedItems containsString="0" containsBlank="1" containsNumber="1" minValue="0" maxValue="9.1"/>
    </cacheField>
    <cacheField name="8. Priemerný počet prenocovaní spolu (Domáci návštevníci)" numFmtId="2">
      <sharedItems containsString="0" containsBlank="1" containsNumber="1" minValue="0" maxValue="9.4"/>
    </cacheField>
    <cacheField name="9. Priemerný počet prenocovaní spolu (Domáci návštevníci)" numFmtId="2">
      <sharedItems containsString="0" containsBlank="1" containsNumber="1" minValue="0" maxValue="10.3"/>
    </cacheField>
    <cacheField name="10. Priemerný počet prenocovaní spolu (Domáci návštevníci)" numFmtId="2">
      <sharedItems containsString="0" containsBlank="1" containsNumber="1" minValue="0" maxValue="9.6"/>
    </cacheField>
    <cacheField name="11. Priemerný počet prenocovaní spolu (Domáci návštevníci)" numFmtId="2">
      <sharedItems containsString="0" containsBlank="1" containsNumber="1" minValue="0" maxValue="12.3"/>
    </cacheField>
    <cacheField name="12. Priemerný počet prenocovaní spolu (Domáci návštevníci)" numFmtId="2">
      <sharedItems containsString="0" containsBlank="1" containsNumber="1" minValue="0" maxValue="13.1"/>
    </cacheField>
    <cacheField name="1. Priemerný počet prenocovaní spolu (Zahraniční návštevníci)" numFmtId="2">
      <sharedItems containsString="0" containsBlank="1" containsNumber="1" minValue="0" maxValue="9.1"/>
    </cacheField>
    <cacheField name="2. Priemerný počet prenocovaní spolu (Zahraniční návštevníci)" numFmtId="2">
      <sharedItems containsString="0" containsBlank="1" containsNumber="1" minValue="0" maxValue="11"/>
    </cacheField>
    <cacheField name="3. Priemerný počet prenocovaní spolu (Zahraniční návštevníci)" numFmtId="2">
      <sharedItems containsString="0" containsBlank="1" containsNumber="1" minValue="0" maxValue="10"/>
    </cacheField>
    <cacheField name="4. Priemerný počet prenocovaní spolu (Zahraniční návštevníci)" numFmtId="2">
      <sharedItems containsString="0" containsBlank="1" containsNumber="1" minValue="0" maxValue="12"/>
    </cacheField>
    <cacheField name="5. Priemerný počet prenocovaní spolu (Zahraniční návštevníci)" numFmtId="2">
      <sharedItems containsString="0" containsBlank="1" containsNumber="1" minValue="0" maxValue="13.1"/>
    </cacheField>
    <cacheField name="6. Priemerný počet prenocovaní spolu (Zahraniční návštevníci)" numFmtId="2">
      <sharedItems containsString="0" containsBlank="1" containsNumber="1" minValue="0" maxValue="10"/>
    </cacheField>
    <cacheField name="7. Priemerný počet prenocovaní spolu (Zahraniční návštevníci)" numFmtId="2">
      <sharedItems containsString="0" containsBlank="1" containsNumber="1" minValue="0" maxValue="17"/>
    </cacheField>
    <cacheField name="8. Priemerný počet prenocovaní spolu (Zahraniční návštevníci)" numFmtId="2">
      <sharedItems containsString="0" containsBlank="1" containsNumber="1" minValue="0" maxValue="23"/>
    </cacheField>
    <cacheField name="9. Priemerný počet prenocovaní spolu (Zahraniční návštevníci)" numFmtId="2">
      <sharedItems containsString="0" containsBlank="1" containsNumber="1" minValue="0" maxValue="23"/>
    </cacheField>
    <cacheField name="10. Priemerný počet prenocovaní spolu (Zahraniční návštevníci)" numFmtId="2">
      <sharedItems containsString="0" containsBlank="1" containsNumber="1" minValue="0" maxValue="9"/>
    </cacheField>
    <cacheField name="11. Priemerný počet prenocovaní spolu (Zahraniční návštevníci)" numFmtId="2">
      <sharedItems containsString="0" containsBlank="1" containsNumber="1" minValue="0" maxValue="8"/>
    </cacheField>
    <cacheField name="12. Priemerný počet prenocovaní spolu (Zahraniční návštevníci)" numFmtId="2">
      <sharedItems containsString="0" containsBlank="1" containsNumber="1" minValue="0" maxValue="7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1">
  <r>
    <x v="0"/>
    <x v="0"/>
    <x v="0"/>
    <n v="1968"/>
    <n v="1861"/>
    <n v="3062"/>
    <n v="3136"/>
    <n v="8828"/>
    <n v="18525"/>
    <n v="26110"/>
    <n v="40589"/>
    <n v="40029"/>
    <n v="36535"/>
    <n v="24663"/>
    <n v="5564"/>
    <n v="1135"/>
    <n v="985"/>
    <n v="1891"/>
    <n v="1797"/>
    <n v="5118"/>
    <n v="8415"/>
    <n v="9956"/>
    <n v="12736"/>
    <n v="12412"/>
    <n v="10411"/>
    <n v="7333"/>
    <n v="1966"/>
    <n v="833"/>
    <n v="876"/>
    <n v="1171"/>
    <n v="1339"/>
    <n v="3710"/>
    <n v="10110"/>
    <n v="16154"/>
    <n v="27853"/>
    <n v="27617"/>
    <n v="26124"/>
    <n v="17330"/>
    <n v="3598"/>
    <n v="4510"/>
    <n v="4041"/>
    <n v="5957"/>
    <n v="5971"/>
    <n v="16511"/>
    <n v="31155"/>
    <n v="52486"/>
    <n v="76543"/>
    <n v="67905"/>
    <n v="62340"/>
    <n v="41009"/>
    <n v="10023"/>
    <n v="2157"/>
    <n v="1811"/>
    <n v="3094"/>
    <n v="2945"/>
    <n v="8442"/>
    <n v="13892"/>
    <n v="22964"/>
    <n v="27063"/>
    <n v="20391"/>
    <n v="17086"/>
    <n v="11773"/>
    <n v="3138"/>
    <n v="2353"/>
    <n v="2230"/>
    <n v="2863"/>
    <n v="3026"/>
    <n v="8069"/>
    <n v="17263"/>
    <n v="29522"/>
    <n v="49480"/>
    <n v="47514"/>
    <n v="45254"/>
    <n v="29236"/>
    <n v="6885"/>
    <n v="2.2999999999999998"/>
    <n v="2.2000000000000002"/>
    <n v="1.9"/>
    <n v="1.9"/>
    <n v="1.9"/>
    <n v="1.7"/>
    <n v="2"/>
    <n v="1.9"/>
    <n v="1.7"/>
    <n v="1.7"/>
    <n v="1.7"/>
    <n v="1.8"/>
    <n v="1.9"/>
    <n v="1.8"/>
    <n v="1.6"/>
    <n v="1.6"/>
    <n v="1.6"/>
    <n v="1.7"/>
    <n v="2.2999999999999998"/>
    <n v="2.1"/>
    <n v="1.6"/>
    <n v="1.6"/>
    <n v="1.6"/>
    <n v="1.6"/>
    <n v="2.8"/>
    <n v="2.5"/>
    <n v="2.4"/>
    <n v="2.2999999999999998"/>
    <n v="2.2000000000000002"/>
    <n v="1.7"/>
    <n v="1.8"/>
    <n v="1.8"/>
    <n v="1.7"/>
    <n v="1.7"/>
    <n v="1.7"/>
    <n v="1.9"/>
  </r>
  <r>
    <x v="0"/>
    <x v="1"/>
    <x v="1"/>
    <n v="1968"/>
    <n v="1861"/>
    <n v="3062"/>
    <n v="3136"/>
    <n v="8828"/>
    <n v="18525"/>
    <n v="26110"/>
    <n v="40589"/>
    <n v="40029"/>
    <n v="36535"/>
    <n v="24663"/>
    <n v="5564"/>
    <n v="1135"/>
    <n v="985"/>
    <n v="1891"/>
    <n v="1797"/>
    <n v="5118"/>
    <n v="8415"/>
    <n v="9956"/>
    <n v="12736"/>
    <n v="12412"/>
    <n v="10411"/>
    <n v="7333"/>
    <n v="1966"/>
    <n v="833"/>
    <n v="876"/>
    <n v="1171"/>
    <n v="1339"/>
    <n v="3710"/>
    <n v="10110"/>
    <n v="16154"/>
    <n v="27853"/>
    <n v="27617"/>
    <n v="26124"/>
    <n v="17330"/>
    <n v="3598"/>
    <n v="4510"/>
    <n v="4041"/>
    <n v="5957"/>
    <n v="5971"/>
    <n v="16511"/>
    <n v="31155"/>
    <n v="52486"/>
    <n v="76543"/>
    <n v="67905"/>
    <n v="62340"/>
    <n v="41009"/>
    <n v="10023"/>
    <n v="2157"/>
    <n v="1811"/>
    <n v="3094"/>
    <n v="2945"/>
    <n v="8442"/>
    <n v="13892"/>
    <n v="22964"/>
    <n v="27063"/>
    <n v="20391"/>
    <n v="17086"/>
    <n v="11773"/>
    <n v="3138"/>
    <n v="2353"/>
    <n v="2230"/>
    <n v="2863"/>
    <n v="3026"/>
    <n v="8069"/>
    <n v="17263"/>
    <n v="29522"/>
    <n v="49480"/>
    <n v="47514"/>
    <n v="45254"/>
    <n v="29236"/>
    <n v="6885"/>
    <n v="2.2999999999999998"/>
    <n v="2.2000000000000002"/>
    <n v="1.9"/>
    <n v="1.9"/>
    <n v="1.9"/>
    <n v="1.7"/>
    <n v="2"/>
    <n v="1.9"/>
    <n v="1.7"/>
    <n v="1.7"/>
    <n v="1.7"/>
    <n v="1.8"/>
    <n v="1.9"/>
    <n v="1.8"/>
    <n v="1.6"/>
    <n v="1.6"/>
    <n v="1.6"/>
    <n v="1.7"/>
    <n v="2.2999999999999998"/>
    <n v="2.1"/>
    <n v="1.6"/>
    <n v="1.6"/>
    <n v="1.6"/>
    <n v="1.6"/>
    <n v="2.8"/>
    <n v="2.5"/>
    <n v="2.4"/>
    <n v="2.2999999999999998"/>
    <n v="2.2000000000000002"/>
    <n v="1.7"/>
    <n v="1.8"/>
    <n v="1.8"/>
    <n v="1.7"/>
    <n v="1.7"/>
    <n v="1.7"/>
    <n v="1.9"/>
  </r>
  <r>
    <x v="1"/>
    <x v="0"/>
    <x v="0"/>
    <n v="1978"/>
    <n v="2084"/>
    <n v="3584"/>
    <n v="2780"/>
    <n v="5416"/>
    <n v="8701"/>
    <n v="11367"/>
    <n v="17596"/>
    <n v="17249"/>
    <n v="14441"/>
    <n v="10261"/>
    <n v="5619"/>
    <n v="1396"/>
    <n v="1511"/>
    <n v="2506"/>
    <n v="2056"/>
    <n v="3816"/>
    <n v="5672"/>
    <n v="5963"/>
    <n v="9011"/>
    <n v="9132"/>
    <n v="7669"/>
    <n v="6036"/>
    <n v="3278"/>
    <n v="582"/>
    <n v="573"/>
    <n v="1078"/>
    <n v="724"/>
    <n v="1600"/>
    <n v="3029"/>
    <n v="5404"/>
    <n v="8585"/>
    <n v="8117"/>
    <n v="6772"/>
    <n v="4225"/>
    <n v="2341"/>
    <n v="5029"/>
    <n v="5170"/>
    <n v="7479"/>
    <n v="6771"/>
    <n v="11077"/>
    <n v="17073"/>
    <n v="23001"/>
    <n v="30683"/>
    <n v="30448"/>
    <n v="26265"/>
    <n v="19420"/>
    <n v="11315"/>
    <n v="3676"/>
    <n v="3817"/>
    <n v="5304"/>
    <n v="4785"/>
    <n v="7517"/>
    <n v="10582"/>
    <n v="11968"/>
    <n v="16346"/>
    <n v="16002"/>
    <n v="14326"/>
    <n v="11495"/>
    <n v="7168"/>
    <n v="1353"/>
    <n v="1353"/>
    <n v="2175"/>
    <n v="1986"/>
    <n v="3560"/>
    <n v="6491"/>
    <n v="11033"/>
    <n v="14337"/>
    <n v="14446"/>
    <n v="11939"/>
    <n v="7925"/>
    <n v="4147"/>
    <n v="2.5"/>
    <n v="2.5"/>
    <n v="2.1"/>
    <n v="2.4"/>
    <n v="2"/>
    <n v="2"/>
    <n v="2"/>
    <n v="1.7"/>
    <n v="1.8"/>
    <n v="1.8"/>
    <n v="1.9"/>
    <n v="2"/>
    <n v="2.6"/>
    <n v="2.5"/>
    <n v="2.1"/>
    <n v="2.2999999999999998"/>
    <n v="2"/>
    <n v="1.9"/>
    <n v="2"/>
    <n v="1.8"/>
    <n v="1.8"/>
    <n v="1.9"/>
    <n v="1.9"/>
    <n v="2.2000000000000002"/>
    <n v="2.2999999999999998"/>
    <n v="2.4"/>
    <n v="2"/>
    <n v="2.7"/>
    <n v="2.2000000000000002"/>
    <n v="2.1"/>
    <n v="2"/>
    <n v="1.7"/>
    <n v="1.8"/>
    <n v="1.8"/>
    <n v="1.9"/>
    <n v="1.8"/>
  </r>
  <r>
    <x v="1"/>
    <x v="2"/>
    <x v="2"/>
    <m/>
    <n v="221"/>
    <m/>
    <m/>
    <m/>
    <m/>
    <n v="482"/>
    <m/>
    <m/>
    <m/>
    <n v="445"/>
    <m/>
    <m/>
    <n v="203"/>
    <m/>
    <m/>
    <m/>
    <m/>
    <n v="312"/>
    <m/>
    <m/>
    <m/>
    <n v="352"/>
    <m/>
    <m/>
    <n v="18"/>
    <m/>
    <m/>
    <m/>
    <m/>
    <n v="170"/>
    <m/>
    <m/>
    <m/>
    <n v="93"/>
    <m/>
    <m/>
    <n v="791"/>
    <m/>
    <m/>
    <m/>
    <m/>
    <n v="1238"/>
    <m/>
    <m/>
    <m/>
    <n v="1293"/>
    <m/>
    <m/>
    <n v="767"/>
    <m/>
    <m/>
    <m/>
    <m/>
    <n v="923"/>
    <m/>
    <m/>
    <m/>
    <n v="1036"/>
    <m/>
    <m/>
    <n v="24"/>
    <m/>
    <m/>
    <m/>
    <m/>
    <n v="315"/>
    <m/>
    <m/>
    <m/>
    <n v="257"/>
    <m/>
    <m/>
    <n v="3.6"/>
    <m/>
    <m/>
    <m/>
    <m/>
    <n v="2.6"/>
    <m/>
    <m/>
    <m/>
    <n v="2.9"/>
    <m/>
    <m/>
    <n v="3.8"/>
    <m/>
    <m/>
    <m/>
    <m/>
    <n v="3"/>
    <m/>
    <m/>
    <m/>
    <n v="2.9"/>
    <m/>
    <m/>
    <n v="1.3"/>
    <m/>
    <m/>
    <m/>
    <m/>
    <n v="1.9"/>
    <m/>
    <m/>
    <m/>
    <n v="2.8"/>
    <m/>
  </r>
  <r>
    <x v="1"/>
    <x v="3"/>
    <x v="3"/>
    <m/>
    <n v="1863"/>
    <m/>
    <m/>
    <m/>
    <m/>
    <n v="10885"/>
    <n v="16858"/>
    <m/>
    <m/>
    <n v="9816"/>
    <m/>
    <m/>
    <n v="1308"/>
    <m/>
    <m/>
    <m/>
    <m/>
    <n v="5651"/>
    <n v="8600"/>
    <m/>
    <m/>
    <n v="5684"/>
    <m/>
    <m/>
    <n v="555"/>
    <m/>
    <m/>
    <m/>
    <m/>
    <n v="5234"/>
    <n v="8258"/>
    <m/>
    <m/>
    <n v="4132"/>
    <m/>
    <m/>
    <n v="4379"/>
    <m/>
    <m/>
    <m/>
    <m/>
    <n v="21763"/>
    <n v="29213"/>
    <m/>
    <m/>
    <n v="18127"/>
    <m/>
    <m/>
    <n v="3050"/>
    <m/>
    <m/>
    <m/>
    <m/>
    <n v="11045"/>
    <n v="15625"/>
    <m/>
    <m/>
    <n v="10459"/>
    <m/>
    <m/>
    <n v="1329"/>
    <m/>
    <m/>
    <m/>
    <m/>
    <n v="10718"/>
    <n v="13588"/>
    <m/>
    <m/>
    <n v="7668"/>
    <m/>
    <m/>
    <n v="2.4"/>
    <m/>
    <m/>
    <m/>
    <m/>
    <n v="2"/>
    <n v="1.7"/>
    <m/>
    <m/>
    <n v="1.8"/>
    <m/>
    <m/>
    <n v="2.2999999999999998"/>
    <m/>
    <m/>
    <m/>
    <m/>
    <n v="2"/>
    <n v="1.8"/>
    <m/>
    <m/>
    <n v="1.8"/>
    <m/>
    <m/>
    <n v="2.4"/>
    <m/>
    <m/>
    <m/>
    <m/>
    <n v="2"/>
    <n v="1.6"/>
    <m/>
    <m/>
    <n v="1.9"/>
    <m/>
  </r>
  <r>
    <x v="1"/>
    <x v="4"/>
    <x v="4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</r>
  <r>
    <x v="2"/>
    <x v="0"/>
    <x v="0"/>
    <n v="510"/>
    <n v="1097"/>
    <n v="1340"/>
    <n v="1660"/>
    <n v="2507"/>
    <n v="4911"/>
    <n v="5091"/>
    <n v="7636"/>
    <n v="8749"/>
    <n v="6501"/>
    <n v="4572"/>
    <n v="1731"/>
    <n v="479"/>
    <n v="925"/>
    <n v="1131"/>
    <n v="1442"/>
    <n v="1995"/>
    <n v="3839"/>
    <n v="3402"/>
    <n v="4780"/>
    <n v="5425"/>
    <n v="4395"/>
    <n v="2955"/>
    <n v="1307"/>
    <n v="31"/>
    <n v="172"/>
    <n v="209"/>
    <n v="218"/>
    <n v="512"/>
    <n v="1072"/>
    <n v="1689"/>
    <n v="2856"/>
    <n v="3324"/>
    <n v="2106"/>
    <n v="1617"/>
    <n v="424"/>
    <n v="2697"/>
    <n v="4557"/>
    <n v="5330"/>
    <n v="6919"/>
    <n v="8016"/>
    <n v="16913"/>
    <n v="16602"/>
    <n v="18803"/>
    <n v="21385"/>
    <n v="18471"/>
    <n v="9834"/>
    <n v="6168"/>
    <n v="2636"/>
    <n v="3981"/>
    <n v="4396"/>
    <n v="6027"/>
    <n v="6331"/>
    <n v="14286"/>
    <n v="12607"/>
    <n v="13459"/>
    <n v="15408"/>
    <n v="13700"/>
    <n v="6875"/>
    <n v="4928"/>
    <n v="61"/>
    <n v="576"/>
    <n v="934"/>
    <n v="892"/>
    <n v="1685"/>
    <n v="2627"/>
    <n v="3995"/>
    <n v="5344"/>
    <n v="5977"/>
    <n v="4771"/>
    <n v="2959"/>
    <n v="1240"/>
    <n v="5.3"/>
    <n v="4.2"/>
    <n v="4"/>
    <n v="4.2"/>
    <n v="3.2"/>
    <n v="3.4"/>
    <n v="3.3"/>
    <n v="2.5"/>
    <n v="2.4"/>
    <n v="2.8"/>
    <n v="2.2000000000000002"/>
    <n v="3.6"/>
    <n v="5.5"/>
    <n v="4.3"/>
    <n v="3.9"/>
    <n v="4.2"/>
    <n v="3.2"/>
    <n v="3.7"/>
    <n v="3.7"/>
    <n v="2.8"/>
    <n v="2.8"/>
    <n v="3.1"/>
    <n v="2.2999999999999998"/>
    <n v="3.8"/>
    <n v="2"/>
    <n v="3.3"/>
    <n v="4.5"/>
    <n v="4.0999999999999996"/>
    <n v="3.3"/>
    <n v="2.5"/>
    <n v="2.4"/>
    <n v="1.9"/>
    <n v="1.8"/>
    <n v="2.2999999999999998"/>
    <n v="1.8"/>
    <n v="2.9"/>
  </r>
  <r>
    <x v="2"/>
    <x v="5"/>
    <x v="5"/>
    <n v="409"/>
    <n v="983"/>
    <n v="1178"/>
    <n v="1471"/>
    <n v="2275"/>
    <n v="4370"/>
    <n v="4780"/>
    <n v="7123"/>
    <n v="8168"/>
    <n v="6113"/>
    <n v="4293"/>
    <n v="1573"/>
    <m/>
    <m/>
    <m/>
    <m/>
    <m/>
    <m/>
    <m/>
    <m/>
    <m/>
    <m/>
    <m/>
    <n v="1188"/>
    <m/>
    <m/>
    <m/>
    <m/>
    <m/>
    <m/>
    <m/>
    <m/>
    <m/>
    <m/>
    <m/>
    <n v="385"/>
    <n v="2185"/>
    <n v="4211"/>
    <n v="4914"/>
    <n v="6410"/>
    <n v="7390"/>
    <n v="14761"/>
    <n v="15708"/>
    <n v="17167"/>
    <n v="18947"/>
    <n v="17593"/>
    <n v="9231"/>
    <n v="5648"/>
    <m/>
    <m/>
    <m/>
    <m/>
    <m/>
    <m/>
    <m/>
    <m/>
    <m/>
    <m/>
    <m/>
    <n v="4501"/>
    <m/>
    <m/>
    <m/>
    <m/>
    <m/>
    <m/>
    <m/>
    <m/>
    <m/>
    <m/>
    <m/>
    <n v="1147"/>
    <n v="5.3"/>
    <n v="4.3"/>
    <n v="4.2"/>
    <n v="4.4000000000000004"/>
    <n v="3.2"/>
    <n v="3.4"/>
    <n v="3.3"/>
    <n v="2.4"/>
    <n v="2.2999999999999998"/>
    <n v="2.9"/>
    <n v="2.2000000000000002"/>
    <n v="3.6"/>
    <m/>
    <m/>
    <m/>
    <m/>
    <m/>
    <m/>
    <m/>
    <m/>
    <m/>
    <m/>
    <m/>
    <n v="3.8"/>
    <m/>
    <m/>
    <m/>
    <m/>
    <m/>
    <m/>
    <m/>
    <m/>
    <m/>
    <m/>
    <m/>
    <n v="3"/>
  </r>
  <r>
    <x v="2"/>
    <x v="6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7"/>
    <x v="7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m/>
  </r>
  <r>
    <x v="3"/>
    <x v="0"/>
    <x v="0"/>
    <n v="41"/>
    <m/>
    <n v="44"/>
    <n v="81"/>
    <n v="177"/>
    <n v="1358"/>
    <n v="1681"/>
    <n v="2641"/>
    <n v="1752"/>
    <n v="1524"/>
    <n v="1386"/>
    <n v="889"/>
    <m/>
    <m/>
    <n v="38"/>
    <n v="78"/>
    <n v="171"/>
    <n v="1266"/>
    <n v="1389"/>
    <n v="2123"/>
    <n v="1511"/>
    <n v="1401"/>
    <n v="1276"/>
    <n v="836"/>
    <m/>
    <m/>
    <n v="6"/>
    <n v="3"/>
    <n v="6"/>
    <n v="92"/>
    <n v="292"/>
    <n v="518"/>
    <n v="241"/>
    <n v="123"/>
    <n v="110"/>
    <n v="53"/>
    <n v="181"/>
    <m/>
    <n v="227"/>
    <n v="305"/>
    <n v="537"/>
    <n v="4643"/>
    <n v="16820"/>
    <n v="19690"/>
    <n v="5720"/>
    <n v="4935"/>
    <n v="4751"/>
    <n v="2849"/>
    <m/>
    <m/>
    <n v="167"/>
    <n v="269"/>
    <n v="489"/>
    <n v="4447"/>
    <n v="11843"/>
    <n v="14065"/>
    <n v="5153"/>
    <n v="4619"/>
    <n v="4544"/>
    <n v="2705"/>
    <m/>
    <m/>
    <n v="60"/>
    <n v="36"/>
    <n v="48"/>
    <n v="196"/>
    <n v="4977"/>
    <n v="5625"/>
    <n v="567"/>
    <n v="316"/>
    <n v="207"/>
    <n v="144"/>
    <n v="4.4000000000000004"/>
    <m/>
    <n v="5.2"/>
    <n v="3.8"/>
    <n v="3"/>
    <n v="3.4"/>
    <n v="10"/>
    <n v="7.5"/>
    <n v="3.3"/>
    <n v="3.2"/>
    <n v="3.4"/>
    <n v="3.2"/>
    <m/>
    <m/>
    <n v="4.4000000000000004"/>
    <n v="3.4"/>
    <n v="2.9"/>
    <n v="3.5"/>
    <n v="8.5"/>
    <n v="6.6"/>
    <n v="3.4"/>
    <n v="3.3"/>
    <n v="3.6"/>
    <n v="3.2"/>
    <m/>
    <m/>
    <n v="10"/>
    <n v="12"/>
    <n v="8"/>
    <n v="2.1"/>
    <n v="17"/>
    <n v="10.9"/>
    <n v="2.4"/>
    <n v="2.6"/>
    <n v="1.9"/>
    <n v="2.7"/>
  </r>
  <r>
    <x v="3"/>
    <x v="8"/>
    <x v="8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</r>
  <r>
    <x v="3"/>
    <x v="9"/>
    <x v="9"/>
    <m/>
    <m/>
    <n v="18"/>
    <n v="34"/>
    <n v="113"/>
    <n v="202"/>
    <m/>
    <n v="257"/>
    <n v="291"/>
    <n v="228"/>
    <m/>
    <n v="79"/>
    <m/>
    <m/>
    <n v="18"/>
    <n v="34"/>
    <n v="112"/>
    <n v="199"/>
    <m/>
    <n v="255"/>
    <n v="283"/>
    <n v="218"/>
    <m/>
    <n v="79"/>
    <n v="0"/>
    <n v="0"/>
    <n v="0"/>
    <n v="0"/>
    <n v="1"/>
    <n v="3"/>
    <m/>
    <n v="2"/>
    <n v="8"/>
    <n v="10"/>
    <m/>
    <n v="0"/>
    <m/>
    <m/>
    <n v="125"/>
    <n v="195"/>
    <n v="393"/>
    <n v="724"/>
    <m/>
    <n v="610"/>
    <n v="709"/>
    <n v="611"/>
    <m/>
    <n v="397"/>
    <m/>
    <m/>
    <n v="125"/>
    <n v="195"/>
    <n v="383"/>
    <n v="721"/>
    <m/>
    <n v="608"/>
    <n v="693"/>
    <n v="600"/>
    <m/>
    <n v="397"/>
    <n v="0"/>
    <n v="0"/>
    <n v="0"/>
    <n v="0"/>
    <n v="10"/>
    <n v="3"/>
    <m/>
    <n v="2"/>
    <n v="16"/>
    <n v="11"/>
    <m/>
    <n v="0"/>
    <m/>
    <m/>
    <n v="6.9"/>
    <n v="5.7"/>
    <n v="3.5"/>
    <n v="3.6"/>
    <m/>
    <n v="2.4"/>
    <n v="2.4"/>
    <n v="2.7"/>
    <m/>
    <n v="5"/>
    <m/>
    <m/>
    <n v="6.9"/>
    <n v="5.7"/>
    <n v="3.4"/>
    <n v="3.6"/>
    <m/>
    <n v="2.4"/>
    <n v="2.4"/>
    <n v="2.8"/>
    <m/>
    <n v="5"/>
    <n v="0"/>
    <n v="0"/>
    <n v="0"/>
    <n v="0"/>
    <n v="10"/>
    <n v="1"/>
    <m/>
    <n v="1"/>
    <n v="2"/>
    <n v="1.1000000000000001"/>
    <m/>
    <n v="0"/>
  </r>
  <r>
    <x v="3"/>
    <x v="10"/>
    <x v="10"/>
    <m/>
    <n v="0"/>
    <m/>
    <m/>
    <m/>
    <m/>
    <m/>
    <m/>
    <m/>
    <m/>
    <m/>
    <m/>
    <m/>
    <n v="0"/>
    <m/>
    <m/>
    <m/>
    <n v="0"/>
    <m/>
    <m/>
    <m/>
    <m/>
    <m/>
    <m/>
    <m/>
    <n v="0"/>
    <m/>
    <n v="0"/>
    <m/>
    <m/>
    <m/>
    <m/>
    <m/>
    <m/>
    <m/>
    <m/>
    <m/>
    <n v="0"/>
    <m/>
    <m/>
    <m/>
    <m/>
    <m/>
    <m/>
    <m/>
    <m/>
    <m/>
    <m/>
    <m/>
    <n v="0"/>
    <m/>
    <m/>
    <m/>
    <n v="0"/>
    <m/>
    <m/>
    <m/>
    <m/>
    <m/>
    <m/>
    <m/>
    <n v="0"/>
    <m/>
    <n v="0"/>
    <m/>
    <m/>
    <m/>
    <m/>
    <m/>
    <m/>
    <m/>
    <m/>
    <m/>
    <n v="0"/>
    <m/>
    <m/>
    <m/>
    <m/>
    <m/>
    <m/>
    <m/>
    <m/>
    <m/>
    <m/>
    <m/>
    <n v="0"/>
    <m/>
    <m/>
    <m/>
    <n v="0"/>
    <m/>
    <m/>
    <m/>
    <m/>
    <m/>
    <m/>
    <m/>
    <n v="0"/>
    <m/>
    <n v="0"/>
    <m/>
    <m/>
    <m/>
    <m/>
    <m/>
    <m/>
    <m/>
    <m/>
  </r>
  <r>
    <x v="3"/>
    <x v="11"/>
    <x v="11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</r>
  <r>
    <x v="3"/>
    <x v="12"/>
    <x v="12"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m/>
    <m/>
    <m/>
    <m/>
    <m/>
    <m/>
    <m/>
  </r>
  <r>
    <x v="4"/>
    <x v="0"/>
    <x v="0"/>
    <n v="169"/>
    <m/>
    <n v="351"/>
    <n v="204"/>
    <n v="828"/>
    <n v="1536"/>
    <n v="1937"/>
    <n v="2491"/>
    <n v="2041"/>
    <n v="1731"/>
    <n v="1057"/>
    <n v="482"/>
    <m/>
    <m/>
    <n v="227"/>
    <n v="178"/>
    <n v="574"/>
    <n v="1107"/>
    <n v="1209"/>
    <n v="1270"/>
    <n v="1081"/>
    <n v="1130"/>
    <n v="736"/>
    <n v="327"/>
    <m/>
    <m/>
    <n v="124"/>
    <n v="26"/>
    <n v="254"/>
    <n v="429"/>
    <n v="728"/>
    <n v="1221"/>
    <n v="960"/>
    <n v="601"/>
    <n v="321"/>
    <n v="155"/>
    <n v="421"/>
    <m/>
    <n v="883"/>
    <n v="431"/>
    <n v="1624"/>
    <n v="2556"/>
    <n v="3490"/>
    <n v="4607"/>
    <n v="3632"/>
    <n v="3117"/>
    <n v="1734"/>
    <n v="1065"/>
    <m/>
    <m/>
    <n v="542"/>
    <n v="385"/>
    <n v="980"/>
    <n v="1773"/>
    <n v="2371"/>
    <n v="2221"/>
    <n v="1911"/>
    <n v="1961"/>
    <n v="1168"/>
    <n v="828"/>
    <m/>
    <m/>
    <n v="341"/>
    <n v="46"/>
    <n v="644"/>
    <n v="783"/>
    <n v="1119"/>
    <n v="2386"/>
    <n v="1721"/>
    <n v="1156"/>
    <n v="566"/>
    <n v="237"/>
    <n v="2.5"/>
    <m/>
    <n v="2.5"/>
    <n v="2.1"/>
    <n v="2"/>
    <n v="1.7"/>
    <n v="1.8"/>
    <n v="1.8"/>
    <n v="1.8"/>
    <n v="1.8"/>
    <n v="1.6"/>
    <n v="2.2000000000000002"/>
    <m/>
    <m/>
    <n v="2.4"/>
    <n v="2.2000000000000002"/>
    <n v="1.7"/>
    <n v="1.6"/>
    <n v="2"/>
    <n v="1.7"/>
    <n v="1.8"/>
    <n v="1.7"/>
    <n v="1.6"/>
    <n v="2.5"/>
    <m/>
    <m/>
    <n v="2.8"/>
    <n v="1.8"/>
    <n v="2.5"/>
    <n v="1.8"/>
    <n v="1.5"/>
    <n v="2"/>
    <n v="1.8"/>
    <n v="1.9"/>
    <n v="1.8"/>
    <n v="1.5"/>
  </r>
  <r>
    <x v="4"/>
    <x v="13"/>
    <x v="13"/>
    <n v="0"/>
    <n v="0"/>
    <m/>
    <n v="0"/>
    <m/>
    <m/>
    <m/>
    <m/>
    <m/>
    <m/>
    <m/>
    <m/>
    <n v="0"/>
    <n v="0"/>
    <n v="0"/>
    <n v="0"/>
    <m/>
    <m/>
    <m/>
    <m/>
    <m/>
    <m/>
    <m/>
    <m/>
    <n v="0"/>
    <n v="0"/>
    <m/>
    <n v="0"/>
    <m/>
    <m/>
    <m/>
    <m/>
    <m/>
    <m/>
    <m/>
    <n v="0"/>
    <n v="0"/>
    <n v="0"/>
    <m/>
    <n v="0"/>
    <m/>
    <m/>
    <m/>
    <m/>
    <m/>
    <m/>
    <m/>
    <m/>
    <n v="0"/>
    <n v="0"/>
    <n v="0"/>
    <n v="0"/>
    <m/>
    <m/>
    <m/>
    <m/>
    <m/>
    <m/>
    <m/>
    <m/>
    <n v="0"/>
    <n v="0"/>
    <m/>
    <n v="0"/>
    <m/>
    <m/>
    <m/>
    <m/>
    <m/>
    <m/>
    <m/>
    <n v="0"/>
    <n v="0"/>
    <n v="0"/>
    <m/>
    <n v="0"/>
    <m/>
    <m/>
    <m/>
    <m/>
    <m/>
    <m/>
    <m/>
    <m/>
    <n v="0"/>
    <n v="0"/>
    <n v="0"/>
    <n v="0"/>
    <m/>
    <m/>
    <m/>
    <m/>
    <m/>
    <m/>
    <m/>
    <m/>
    <n v="0"/>
    <n v="0"/>
    <m/>
    <n v="0"/>
    <m/>
    <m/>
    <m/>
    <m/>
    <m/>
    <m/>
    <m/>
    <n v="0"/>
  </r>
  <r>
    <x v="4"/>
    <x v="14"/>
    <x v="14"/>
    <n v="0"/>
    <n v="0"/>
    <n v="0"/>
    <n v="0"/>
    <m/>
    <m/>
    <n v="0"/>
    <m/>
    <m/>
    <m/>
    <n v="0"/>
    <n v="0"/>
    <n v="0"/>
    <n v="0"/>
    <n v="0"/>
    <n v="0"/>
    <m/>
    <m/>
    <n v="0"/>
    <m/>
    <m/>
    <m/>
    <n v="0"/>
    <n v="0"/>
    <n v="0"/>
    <n v="0"/>
    <n v="0"/>
    <n v="0"/>
    <m/>
    <n v="0"/>
    <n v="0"/>
    <m/>
    <m/>
    <m/>
    <n v="0"/>
    <n v="0"/>
    <n v="0"/>
    <n v="0"/>
    <n v="0"/>
    <n v="0"/>
    <m/>
    <m/>
    <n v="0"/>
    <m/>
    <m/>
    <m/>
    <n v="0"/>
    <n v="0"/>
    <n v="0"/>
    <n v="0"/>
    <n v="0"/>
    <n v="0"/>
    <m/>
    <m/>
    <n v="0"/>
    <m/>
    <m/>
    <m/>
    <n v="0"/>
    <n v="0"/>
    <n v="0"/>
    <n v="0"/>
    <n v="0"/>
    <n v="0"/>
    <m/>
    <n v="0"/>
    <n v="0"/>
    <m/>
    <m/>
    <m/>
    <n v="0"/>
    <n v="0"/>
    <n v="0"/>
    <n v="0"/>
    <n v="0"/>
    <n v="0"/>
    <m/>
    <m/>
    <n v="0"/>
    <m/>
    <m/>
    <m/>
    <n v="0"/>
    <n v="0"/>
    <n v="0"/>
    <n v="0"/>
    <n v="0"/>
    <n v="0"/>
    <m/>
    <m/>
    <n v="0"/>
    <m/>
    <m/>
    <m/>
    <n v="0"/>
    <n v="0"/>
    <n v="0"/>
    <n v="0"/>
    <n v="0"/>
    <n v="0"/>
    <m/>
    <n v="0"/>
    <n v="0"/>
    <m/>
    <m/>
    <m/>
    <n v="0"/>
    <n v="0"/>
  </r>
  <r>
    <x v="4"/>
    <x v="15"/>
    <x v="15"/>
    <m/>
    <m/>
    <m/>
    <m/>
    <n v="576"/>
    <n v="1106"/>
    <n v="1307"/>
    <n v="1575"/>
    <n v="1481"/>
    <n v="1217"/>
    <n v="681"/>
    <m/>
    <m/>
    <m/>
    <m/>
    <m/>
    <n v="408"/>
    <n v="728"/>
    <n v="834"/>
    <n v="752"/>
    <n v="741"/>
    <n v="780"/>
    <n v="447"/>
    <m/>
    <m/>
    <m/>
    <m/>
    <m/>
    <n v="168"/>
    <n v="378"/>
    <n v="473"/>
    <n v="823"/>
    <n v="740"/>
    <n v="437"/>
    <n v="234"/>
    <m/>
    <m/>
    <m/>
    <m/>
    <m/>
    <n v="1032"/>
    <n v="1772"/>
    <n v="2537"/>
    <n v="3239"/>
    <n v="2712"/>
    <n v="2119"/>
    <n v="1134"/>
    <m/>
    <m/>
    <m/>
    <m/>
    <m/>
    <n v="676"/>
    <n v="1065"/>
    <n v="1832"/>
    <n v="1443"/>
    <n v="1362"/>
    <n v="1324"/>
    <n v="718"/>
    <m/>
    <m/>
    <m/>
    <m/>
    <m/>
    <n v="356"/>
    <n v="707"/>
    <n v="705"/>
    <n v="1796"/>
    <n v="1350"/>
    <n v="795"/>
    <n v="416"/>
    <m/>
    <m/>
    <m/>
    <m/>
    <m/>
    <n v="1.8"/>
    <n v="1.6"/>
    <n v="1.9"/>
    <n v="2.1"/>
    <n v="1.8"/>
    <n v="1.7"/>
    <n v="1.7"/>
    <m/>
    <m/>
    <m/>
    <m/>
    <m/>
    <n v="1.7"/>
    <n v="1.5"/>
    <n v="2.2000000000000002"/>
    <n v="1.9"/>
    <n v="1.8"/>
    <n v="1.7"/>
    <n v="1.6"/>
    <m/>
    <m/>
    <m/>
    <m/>
    <m/>
    <n v="2.1"/>
    <n v="1.9"/>
    <n v="1.5"/>
    <n v="2.2000000000000002"/>
    <n v="1.8"/>
    <n v="1.8"/>
    <n v="1.8"/>
    <m/>
  </r>
  <r>
    <x v="4"/>
    <x v="16"/>
    <x v="16"/>
    <m/>
    <m/>
    <m/>
    <m/>
    <m/>
    <m/>
    <m/>
    <m/>
    <m/>
    <n v="381"/>
    <m/>
    <m/>
    <m/>
    <m/>
    <m/>
    <m/>
    <m/>
    <m/>
    <m/>
    <m/>
    <m/>
    <n v="258"/>
    <m/>
    <m/>
    <n v="0"/>
    <n v="0"/>
    <m/>
    <m/>
    <m/>
    <m/>
    <m/>
    <m/>
    <m/>
    <n v="123"/>
    <m/>
    <m/>
    <m/>
    <m/>
    <m/>
    <m/>
    <m/>
    <m/>
    <m/>
    <m/>
    <m/>
    <n v="609"/>
    <m/>
    <m/>
    <m/>
    <m/>
    <m/>
    <m/>
    <m/>
    <m/>
    <m/>
    <m/>
    <m/>
    <n v="382"/>
    <m/>
    <m/>
    <n v="0"/>
    <n v="0"/>
    <m/>
    <m/>
    <m/>
    <m/>
    <m/>
    <m/>
    <m/>
    <n v="227"/>
    <m/>
    <m/>
    <m/>
    <m/>
    <m/>
    <m/>
    <m/>
    <m/>
    <m/>
    <m/>
    <m/>
    <n v="1.6"/>
    <m/>
    <m/>
    <m/>
    <m/>
    <m/>
    <m/>
    <m/>
    <m/>
    <m/>
    <m/>
    <m/>
    <n v="1.5"/>
    <m/>
    <m/>
    <n v="0"/>
    <n v="0"/>
    <m/>
    <m/>
    <m/>
    <m/>
    <m/>
    <m/>
    <m/>
    <n v="1.8"/>
    <m/>
    <m/>
  </r>
  <r>
    <x v="5"/>
    <x v="17"/>
    <x v="17"/>
    <n v="4666"/>
    <n v="5278"/>
    <n v="8381"/>
    <n v="7861"/>
    <n v="17756"/>
    <n v="35031"/>
    <n v="46186"/>
    <n v="70953"/>
    <n v="69820"/>
    <n v="60732"/>
    <n v="41939"/>
    <n v="14285"/>
    <n v="3191"/>
    <n v="3597"/>
    <n v="5793"/>
    <n v="5551"/>
    <n v="11674"/>
    <n v="20299"/>
    <n v="21919"/>
    <n v="29920"/>
    <n v="29561"/>
    <n v="25006"/>
    <n v="18336"/>
    <n v="7714"/>
    <n v="1475"/>
    <n v="1681"/>
    <n v="2588"/>
    <n v="2310"/>
    <n v="6082"/>
    <n v="14732"/>
    <n v="24267"/>
    <n v="41033"/>
    <n v="40259"/>
    <n v="35726"/>
    <n v="23603"/>
    <n v="6571"/>
    <n v="12838"/>
    <n v="14495"/>
    <n v="19876"/>
    <n v="20397"/>
    <n v="37765"/>
    <n v="72340"/>
    <n v="112399"/>
    <n v="150326"/>
    <n v="129090"/>
    <n v="115128"/>
    <n v="76748"/>
    <n v="31420"/>
    <n v="9012"/>
    <n v="10175"/>
    <n v="13503"/>
    <n v="14411"/>
    <n v="23759"/>
    <n v="44980"/>
    <n v="61753"/>
    <n v="73154"/>
    <n v="58865"/>
    <n v="51692"/>
    <n v="35855"/>
    <n v="18767"/>
    <n v="3826"/>
    <n v="4320"/>
    <n v="6373"/>
    <n v="5986"/>
    <n v="14006"/>
    <n v="27360"/>
    <n v="50646"/>
    <n v="77172"/>
    <n v="70225"/>
    <n v="63436"/>
    <n v="40893"/>
    <n v="12653"/>
    <n v="2.8"/>
    <n v="2.7"/>
    <n v="2.4"/>
    <n v="2.6"/>
    <n v="2.1"/>
    <n v="2.1"/>
    <n v="2.4"/>
    <n v="2.1"/>
    <n v="1.8"/>
    <n v="1.9"/>
    <n v="1.8"/>
    <n v="2.2000000000000002"/>
    <n v="2.8"/>
    <n v="2.8"/>
    <n v="2.2999999999999998"/>
    <n v="2.6"/>
    <n v="2"/>
    <n v="2.2000000000000002"/>
    <n v="2.8"/>
    <n v="2.4"/>
    <n v="2"/>
    <n v="2.1"/>
    <n v="2"/>
    <n v="2.4"/>
    <n v="2.6"/>
    <n v="2.6"/>
    <n v="2.5"/>
    <n v="2.6"/>
    <n v="2.2999999999999998"/>
    <n v="1.9"/>
    <n v="2.1"/>
    <n v="1.9"/>
    <n v="1.7"/>
    <n v="1.8"/>
    <n v="1.7"/>
    <n v="1.9"/>
  </r>
  <r>
    <x v="6"/>
    <x v="0"/>
    <x v="0"/>
    <n v="321"/>
    <n v="469"/>
    <n v="350"/>
    <n v="488"/>
    <n v="857"/>
    <n v="1765"/>
    <n v="3041"/>
    <n v="3377"/>
    <n v="4058"/>
    <n v="1695"/>
    <n v="970"/>
    <n v="1040"/>
    <n v="187"/>
    <n v="298"/>
    <n v="258"/>
    <n v="310"/>
    <n v="575"/>
    <n v="1274"/>
    <n v="2049"/>
    <n v="2294"/>
    <n v="2854"/>
    <n v="1213"/>
    <n v="564"/>
    <n v="317"/>
    <n v="134"/>
    <n v="171"/>
    <n v="92"/>
    <n v="178"/>
    <n v="282"/>
    <n v="491"/>
    <n v="992"/>
    <n v="1083"/>
    <n v="1204"/>
    <n v="482"/>
    <n v="406"/>
    <n v="723"/>
    <n v="977"/>
    <n v="1590"/>
    <n v="1065"/>
    <n v="1349"/>
    <n v="1985"/>
    <n v="3750"/>
    <n v="5848"/>
    <n v="6518"/>
    <n v="7923"/>
    <n v="3405"/>
    <n v="2187"/>
    <n v="2220"/>
    <n v="547"/>
    <n v="739"/>
    <n v="636"/>
    <n v="761"/>
    <n v="1179"/>
    <n v="2424"/>
    <n v="4016"/>
    <n v="4469"/>
    <n v="5648"/>
    <n v="2398"/>
    <n v="1261"/>
    <n v="850"/>
    <n v="430"/>
    <n v="851"/>
    <n v="429"/>
    <n v="588"/>
    <n v="806"/>
    <n v="1326"/>
    <n v="1832"/>
    <n v="2049"/>
    <n v="2275"/>
    <n v="1007"/>
    <n v="926"/>
    <n v="1370"/>
    <n v="3"/>
    <n v="3.4"/>
    <n v="3"/>
    <n v="2.8"/>
    <n v="2.2999999999999998"/>
    <n v="2.1"/>
    <n v="1.9"/>
    <n v="1.9"/>
    <n v="2"/>
    <n v="2"/>
    <n v="2.2999999999999998"/>
    <n v="2.1"/>
    <n v="2.9"/>
    <n v="2.5"/>
    <n v="2.5"/>
    <n v="2.5"/>
    <n v="2.1"/>
    <n v="1.9"/>
    <n v="2"/>
    <n v="1.9"/>
    <n v="2"/>
    <n v="2"/>
    <n v="2.2000000000000002"/>
    <n v="2.7"/>
    <n v="3.2"/>
    <n v="5"/>
    <n v="4.7"/>
    <n v="3.3"/>
    <n v="2.9"/>
    <n v="2.7"/>
    <n v="1.8"/>
    <n v="1.9"/>
    <n v="1.9"/>
    <n v="2.1"/>
    <n v="2.2999999999999998"/>
    <n v="1.9"/>
  </r>
  <r>
    <x v="6"/>
    <x v="18"/>
    <x v="18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</r>
  <r>
    <x v="6"/>
    <x v="19"/>
    <x v="19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m/>
    <m/>
    <m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m/>
    <m/>
    <m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m/>
    <m/>
    <m/>
    <n v="0"/>
    <n v="0"/>
  </r>
  <r>
    <x v="6"/>
    <x v="20"/>
    <x v="20"/>
    <m/>
    <m/>
    <m/>
    <n v="0"/>
    <m/>
    <m/>
    <m/>
    <m/>
    <m/>
    <m/>
    <m/>
    <m/>
    <m/>
    <m/>
    <m/>
    <n v="0"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n v="0"/>
    <m/>
    <m/>
    <m/>
    <m/>
    <m/>
    <m/>
    <m/>
    <m/>
    <m/>
    <m/>
    <m/>
    <n v="0"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n v="0"/>
    <m/>
    <m/>
    <m/>
    <m/>
    <m/>
    <m/>
    <m/>
    <m/>
    <m/>
    <m/>
    <m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6"/>
    <x v="21"/>
    <x v="21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22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"/>
    <x v="23"/>
    <x v="23"/>
    <m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m/>
    <m/>
    <m/>
    <m/>
    <n v="0"/>
    <n v="0"/>
    <n v="0"/>
    <m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m/>
    <m/>
    <m/>
    <m/>
    <n v="0"/>
    <n v="0"/>
    <n v="0"/>
    <m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m/>
    <m/>
    <m/>
    <m/>
    <n v="0"/>
    <n v="0"/>
    <n v="0"/>
  </r>
  <r>
    <x v="6"/>
    <x v="24"/>
    <x v="24"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</r>
  <r>
    <x v="6"/>
    <x v="25"/>
    <x v="25"/>
    <m/>
    <n v="290"/>
    <m/>
    <n v="263"/>
    <n v="336"/>
    <n v="719"/>
    <n v="1150"/>
    <n v="1046"/>
    <n v="1306"/>
    <n v="617"/>
    <n v="545"/>
    <n v="294"/>
    <m/>
    <n v="205"/>
    <m/>
    <n v="176"/>
    <n v="240"/>
    <n v="489"/>
    <n v="774"/>
    <n v="683"/>
    <n v="880"/>
    <n v="420"/>
    <n v="335"/>
    <n v="183"/>
    <m/>
    <n v="85"/>
    <m/>
    <n v="87"/>
    <n v="96"/>
    <n v="230"/>
    <n v="376"/>
    <n v="363"/>
    <n v="426"/>
    <n v="197"/>
    <n v="210"/>
    <n v="111"/>
    <m/>
    <n v="1122"/>
    <m/>
    <n v="713"/>
    <n v="980"/>
    <n v="1340"/>
    <n v="2098"/>
    <n v="2238"/>
    <n v="2208"/>
    <n v="1279"/>
    <n v="1484"/>
    <n v="815"/>
    <m/>
    <n v="581"/>
    <m/>
    <n v="460"/>
    <n v="640"/>
    <n v="957"/>
    <n v="1431"/>
    <n v="1407"/>
    <n v="1594"/>
    <n v="901"/>
    <n v="881"/>
    <n v="611"/>
    <m/>
    <n v="541"/>
    <m/>
    <n v="253"/>
    <n v="340"/>
    <n v="383"/>
    <n v="667"/>
    <n v="831"/>
    <n v="614"/>
    <n v="378"/>
    <n v="603"/>
    <n v="204"/>
    <m/>
    <n v="3.9"/>
    <m/>
    <n v="2.7"/>
    <n v="2.9"/>
    <n v="1.9"/>
    <n v="1.8"/>
    <n v="2.1"/>
    <n v="1.7"/>
    <n v="2.1"/>
    <n v="2.7"/>
    <n v="2.8"/>
    <m/>
    <n v="2.8"/>
    <m/>
    <n v="2.6"/>
    <n v="2.7"/>
    <n v="2"/>
    <n v="1.8"/>
    <n v="2.1"/>
    <n v="1.8"/>
    <n v="2.1"/>
    <n v="2.6"/>
    <n v="3.3"/>
    <m/>
    <n v="6.4"/>
    <m/>
    <n v="2.9"/>
    <n v="3.5"/>
    <n v="1.7"/>
    <n v="1.8"/>
    <n v="2.2999999999999998"/>
    <n v="1.4"/>
    <n v="1.9"/>
    <n v="2.9"/>
    <n v="1.8"/>
  </r>
  <r>
    <x v="6"/>
    <x v="26"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27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28"/>
    <x v="28"/>
    <m/>
    <m/>
    <m/>
    <m/>
    <m/>
    <n v="380"/>
    <n v="846"/>
    <n v="1093"/>
    <n v="876"/>
    <n v="329"/>
    <m/>
    <m/>
    <m/>
    <m/>
    <m/>
    <m/>
    <m/>
    <n v="280"/>
    <n v="440"/>
    <n v="646"/>
    <n v="539"/>
    <n v="299"/>
    <m/>
    <m/>
    <m/>
    <m/>
    <n v="0"/>
    <m/>
    <m/>
    <n v="100"/>
    <n v="406"/>
    <n v="447"/>
    <n v="337"/>
    <n v="30"/>
    <m/>
    <m/>
    <m/>
    <m/>
    <m/>
    <m/>
    <m/>
    <n v="840"/>
    <n v="1465"/>
    <n v="1765"/>
    <n v="1706"/>
    <n v="597"/>
    <m/>
    <m/>
    <m/>
    <m/>
    <m/>
    <m/>
    <m/>
    <n v="606"/>
    <n v="891"/>
    <n v="1184"/>
    <n v="1232"/>
    <n v="539"/>
    <m/>
    <m/>
    <m/>
    <m/>
    <n v="0"/>
    <m/>
    <m/>
    <n v="234"/>
    <n v="574"/>
    <n v="581"/>
    <n v="474"/>
    <n v="58"/>
    <m/>
    <m/>
    <m/>
    <m/>
    <m/>
    <m/>
    <m/>
    <n v="2.2000000000000002"/>
    <n v="1.7"/>
    <n v="1.6"/>
    <n v="1.9"/>
    <n v="1.8"/>
    <m/>
    <m/>
    <m/>
    <m/>
    <m/>
    <m/>
    <m/>
    <n v="2.2000000000000002"/>
    <n v="2"/>
    <n v="1.8"/>
    <n v="2.2999999999999998"/>
    <n v="1.8"/>
    <m/>
    <m/>
    <m/>
    <m/>
    <n v="0"/>
    <m/>
    <m/>
    <n v="2.2999999999999998"/>
    <n v="1.4"/>
    <n v="1.3"/>
    <n v="1.4"/>
    <n v="1.9"/>
    <m/>
    <m/>
  </r>
  <r>
    <x v="6"/>
    <x v="29"/>
    <x v="29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3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n v="0"/>
    <n v="0"/>
    <n v="0"/>
  </r>
  <r>
    <x v="7"/>
    <x v="0"/>
    <x v="0"/>
    <n v="186"/>
    <n v="177"/>
    <n v="380"/>
    <n v="379"/>
    <n v="2225"/>
    <n v="4776"/>
    <n v="6996"/>
    <n v="8289"/>
    <n v="8421"/>
    <n v="6226"/>
    <n v="3065"/>
    <n v="728"/>
    <n v="153"/>
    <n v="142"/>
    <n v="321"/>
    <n v="321"/>
    <n v="2082"/>
    <n v="4357"/>
    <n v="6266"/>
    <n v="7431"/>
    <n v="7534"/>
    <n v="5414"/>
    <n v="2560"/>
    <n v="621"/>
    <n v="33"/>
    <n v="35"/>
    <n v="59"/>
    <n v="58"/>
    <n v="143"/>
    <n v="419"/>
    <n v="730"/>
    <n v="858"/>
    <n v="887"/>
    <n v="812"/>
    <n v="505"/>
    <n v="107"/>
    <n v="591"/>
    <n v="435"/>
    <n v="972"/>
    <n v="684"/>
    <n v="3898"/>
    <n v="8179"/>
    <n v="16411"/>
    <n v="16978"/>
    <n v="12245"/>
    <n v="9928"/>
    <n v="4681"/>
    <n v="1661"/>
    <n v="520"/>
    <n v="306"/>
    <n v="866"/>
    <n v="581"/>
    <n v="3678"/>
    <n v="7380"/>
    <n v="14788"/>
    <n v="15296"/>
    <n v="10890"/>
    <n v="8546"/>
    <n v="3634"/>
    <n v="1460"/>
    <n v="71"/>
    <n v="129"/>
    <n v="106"/>
    <n v="103"/>
    <n v="220"/>
    <n v="799"/>
    <n v="1623"/>
    <n v="1682"/>
    <n v="1355"/>
    <n v="1382"/>
    <n v="1047"/>
    <n v="201"/>
    <n v="3.2"/>
    <n v="2.5"/>
    <n v="2.6"/>
    <n v="1.8"/>
    <n v="1.8"/>
    <n v="1.7"/>
    <n v="2.2999999999999998"/>
    <n v="2"/>
    <n v="1.5"/>
    <n v="1.6"/>
    <n v="1.5"/>
    <n v="2.2999999999999998"/>
    <n v="3.4"/>
    <n v="2.2000000000000002"/>
    <n v="2.7"/>
    <n v="1.8"/>
    <n v="1.8"/>
    <n v="1.7"/>
    <n v="2.4"/>
    <n v="2.1"/>
    <n v="1.4"/>
    <n v="1.6"/>
    <n v="1.4"/>
    <n v="2.4"/>
    <n v="2.2000000000000002"/>
    <n v="3.7"/>
    <n v="1.8"/>
    <n v="1.8"/>
    <n v="1.5"/>
    <n v="1.9"/>
    <n v="2.2000000000000002"/>
    <n v="2"/>
    <n v="1.5"/>
    <n v="1.7"/>
    <n v="2.1"/>
    <n v="1.9"/>
  </r>
  <r>
    <x v="7"/>
    <x v="31"/>
    <x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32"/>
    <x v="32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n v="0"/>
    <n v="0"/>
    <n v="0"/>
  </r>
  <r>
    <x v="7"/>
    <x v="33"/>
    <x v="33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n v="0"/>
    <n v="0"/>
    <n v="0"/>
    <n v="0"/>
    <n v="0"/>
    <n v="0"/>
  </r>
  <r>
    <x v="7"/>
    <x v="34"/>
    <x v="34"/>
    <m/>
    <m/>
    <m/>
    <m/>
    <n v="111"/>
    <n v="197"/>
    <m/>
    <n v="614"/>
    <n v="733"/>
    <m/>
    <m/>
    <m/>
    <m/>
    <m/>
    <m/>
    <m/>
    <n v="107"/>
    <n v="170"/>
    <m/>
    <n v="572"/>
    <n v="709"/>
    <m/>
    <m/>
    <m/>
    <m/>
    <m/>
    <m/>
    <m/>
    <n v="4"/>
    <n v="27"/>
    <m/>
    <n v="42"/>
    <n v="24"/>
    <m/>
    <m/>
    <m/>
    <m/>
    <m/>
    <m/>
    <m/>
    <n v="337"/>
    <n v="867"/>
    <m/>
    <n v="1206"/>
    <n v="1111"/>
    <m/>
    <m/>
    <m/>
    <m/>
    <m/>
    <m/>
    <m/>
    <n v="332"/>
    <n v="835"/>
    <m/>
    <n v="1090"/>
    <n v="1082"/>
    <m/>
    <m/>
    <m/>
    <m/>
    <m/>
    <m/>
    <m/>
    <n v="5"/>
    <n v="32"/>
    <m/>
    <n v="116"/>
    <n v="29"/>
    <m/>
    <m/>
    <m/>
    <m/>
    <m/>
    <m/>
    <m/>
    <n v="3"/>
    <n v="4.4000000000000004"/>
    <m/>
    <n v="2"/>
    <n v="1.5"/>
    <m/>
    <m/>
    <m/>
    <m/>
    <m/>
    <m/>
    <m/>
    <n v="3.1"/>
    <n v="4.9000000000000004"/>
    <m/>
    <n v="1.9"/>
    <n v="1.5"/>
    <m/>
    <m/>
    <m/>
    <m/>
    <m/>
    <m/>
    <m/>
    <n v="1.2"/>
    <n v="1.2"/>
    <m/>
    <n v="2.8"/>
    <n v="1.2"/>
    <m/>
    <m/>
    <m/>
  </r>
  <r>
    <x v="7"/>
    <x v="35"/>
    <x v="35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</r>
  <r>
    <x v="7"/>
    <x v="36"/>
    <x v="36"/>
    <n v="52"/>
    <n v="15"/>
    <n v="78"/>
    <n v="130"/>
    <n v="1298"/>
    <n v="2997"/>
    <n v="3491"/>
    <n v="4107"/>
    <n v="4215"/>
    <n v="3218"/>
    <n v="1474"/>
    <n v="366"/>
    <n v="38"/>
    <n v="15"/>
    <n v="50"/>
    <n v="121"/>
    <n v="1226"/>
    <n v="2829"/>
    <n v="3247"/>
    <n v="3756"/>
    <n v="3842"/>
    <n v="2866"/>
    <n v="1296"/>
    <n v="309"/>
    <n v="14"/>
    <n v="0"/>
    <n v="28"/>
    <n v="9"/>
    <n v="72"/>
    <n v="168"/>
    <n v="244"/>
    <n v="351"/>
    <n v="373"/>
    <n v="352"/>
    <n v="178"/>
    <n v="57"/>
    <n v="98"/>
    <n v="23"/>
    <n v="94"/>
    <n v="187"/>
    <n v="2129"/>
    <n v="4592"/>
    <n v="6897"/>
    <n v="7536"/>
    <n v="6022"/>
    <n v="5087"/>
    <n v="2178"/>
    <n v="574"/>
    <n v="84"/>
    <n v="23"/>
    <n v="64"/>
    <n v="178"/>
    <n v="2007"/>
    <n v="4293"/>
    <n v="6407"/>
    <n v="6801"/>
    <n v="5477"/>
    <n v="4445"/>
    <n v="1876"/>
    <n v="467"/>
    <n v="14"/>
    <n v="0"/>
    <n v="30"/>
    <n v="9"/>
    <n v="122"/>
    <n v="299"/>
    <n v="490"/>
    <n v="735"/>
    <n v="545"/>
    <n v="642"/>
    <n v="302"/>
    <n v="107"/>
    <n v="1.9"/>
    <n v="1.5"/>
    <n v="1.2"/>
    <n v="1.4"/>
    <n v="1.6"/>
    <n v="1.5"/>
    <n v="2"/>
    <n v="1.8"/>
    <n v="1.4"/>
    <n v="1.6"/>
    <n v="1.5"/>
    <n v="1.6"/>
    <n v="2.2000000000000002"/>
    <n v="1.5"/>
    <n v="1.3"/>
    <n v="1.5"/>
    <n v="1.6"/>
    <n v="1.5"/>
    <n v="2"/>
    <n v="1.8"/>
    <n v="1.4"/>
    <n v="1.6"/>
    <n v="1.4"/>
    <n v="1.5"/>
    <n v="1"/>
    <n v="0"/>
    <n v="1.1000000000000001"/>
    <n v="1"/>
    <n v="1.7"/>
    <n v="1.8"/>
    <n v="2"/>
    <n v="2.1"/>
    <n v="1.5"/>
    <n v="1.8"/>
    <n v="1.7"/>
    <n v="1.9"/>
  </r>
  <r>
    <x v="7"/>
    <x v="37"/>
    <x v="37"/>
    <n v="27"/>
    <n v="49"/>
    <n v="64"/>
    <n v="116"/>
    <n v="101"/>
    <n v="754"/>
    <n v="1559"/>
    <n v="1873"/>
    <n v="1918"/>
    <n v="1764"/>
    <n v="562"/>
    <n v="118"/>
    <n v="25"/>
    <n v="33"/>
    <n v="40"/>
    <n v="77"/>
    <n v="75"/>
    <n v="620"/>
    <n v="1213"/>
    <n v="1497"/>
    <n v="1478"/>
    <n v="1373"/>
    <n v="294"/>
    <n v="90"/>
    <n v="2"/>
    <n v="16"/>
    <n v="24"/>
    <n v="39"/>
    <n v="26"/>
    <n v="134"/>
    <n v="346"/>
    <n v="376"/>
    <n v="440"/>
    <n v="391"/>
    <n v="268"/>
    <n v="28"/>
    <n v="103"/>
    <n v="102"/>
    <n v="102"/>
    <n v="234"/>
    <n v="123"/>
    <n v="1284"/>
    <n v="2820"/>
    <n v="3176"/>
    <n v="2985"/>
    <n v="2575"/>
    <n v="1022"/>
    <n v="200"/>
    <n v="101"/>
    <n v="66"/>
    <n v="71"/>
    <n v="155"/>
    <n v="94"/>
    <n v="959"/>
    <n v="2007"/>
    <n v="2479"/>
    <n v="2296"/>
    <n v="1978"/>
    <n v="430"/>
    <n v="152"/>
    <n v="2"/>
    <n v="36"/>
    <n v="31"/>
    <n v="79"/>
    <n v="29"/>
    <n v="325"/>
    <n v="813"/>
    <n v="697"/>
    <n v="689"/>
    <n v="597"/>
    <n v="592"/>
    <n v="48"/>
    <n v="3.8"/>
    <n v="2.1"/>
    <n v="1.6"/>
    <n v="2"/>
    <n v="1.2"/>
    <n v="1.7"/>
    <n v="1.8"/>
    <n v="1.7"/>
    <n v="1.6"/>
    <n v="1.5"/>
    <n v="1.8"/>
    <n v="1.7"/>
    <n v="4"/>
    <n v="2"/>
    <n v="1.8"/>
    <n v="2"/>
    <n v="1.3"/>
    <n v="1.5"/>
    <n v="1.7"/>
    <n v="1.7"/>
    <n v="1.6"/>
    <n v="1.4"/>
    <n v="1.5"/>
    <n v="1.7"/>
    <n v="1"/>
    <n v="2.2000000000000002"/>
    <n v="1.3"/>
    <n v="2"/>
    <n v="1.1000000000000001"/>
    <n v="2.4"/>
    <n v="2.2999999999999998"/>
    <n v="1.9"/>
    <n v="1.6"/>
    <n v="1.5"/>
    <n v="2.2000000000000002"/>
    <n v="1.7"/>
  </r>
  <r>
    <x v="7"/>
    <x v="38"/>
    <x v="38"/>
    <m/>
    <m/>
    <m/>
    <m/>
    <m/>
    <n v="137"/>
    <n v="433"/>
    <n v="418"/>
    <n v="434"/>
    <n v="531"/>
    <n v="674"/>
    <n v="65"/>
    <m/>
    <m/>
    <m/>
    <m/>
    <m/>
    <n v="132"/>
    <n v="428"/>
    <n v="405"/>
    <n v="421"/>
    <n v="523"/>
    <n v="674"/>
    <n v="61"/>
    <n v="0"/>
    <n v="0"/>
    <n v="0"/>
    <n v="0"/>
    <n v="0"/>
    <n v="5"/>
    <n v="5"/>
    <n v="13"/>
    <n v="13"/>
    <n v="8"/>
    <n v="0"/>
    <n v="4"/>
    <m/>
    <m/>
    <m/>
    <m/>
    <m/>
    <n v="141"/>
    <n v="455"/>
    <n v="491"/>
    <n v="439"/>
    <n v="531"/>
    <n v="674"/>
    <n v="65"/>
    <m/>
    <m/>
    <m/>
    <m/>
    <m/>
    <n v="132"/>
    <n v="443"/>
    <n v="478"/>
    <n v="422"/>
    <n v="523"/>
    <n v="674"/>
    <n v="61"/>
    <n v="0"/>
    <n v="0"/>
    <n v="0"/>
    <n v="0"/>
    <n v="0"/>
    <n v="9"/>
    <n v="12"/>
    <n v="13"/>
    <n v="17"/>
    <n v="8"/>
    <n v="0"/>
    <n v="4"/>
    <m/>
    <m/>
    <m/>
    <m/>
    <m/>
    <n v="1"/>
    <n v="1.1000000000000001"/>
    <n v="1.2"/>
    <n v="1"/>
    <n v="1"/>
    <n v="1"/>
    <n v="1"/>
    <m/>
    <m/>
    <m/>
    <m/>
    <m/>
    <n v="1"/>
    <n v="1"/>
    <n v="1.2"/>
    <n v="1"/>
    <n v="1"/>
    <n v="1"/>
    <n v="1"/>
    <n v="0"/>
    <n v="0"/>
    <n v="0"/>
    <n v="0"/>
    <n v="0"/>
    <n v="1.8"/>
    <n v="2.4"/>
    <n v="1"/>
    <n v="1.3"/>
    <n v="1"/>
    <n v="0"/>
    <n v="1"/>
  </r>
  <r>
    <x v="7"/>
    <x v="39"/>
    <x v="39"/>
    <n v="0"/>
    <m/>
    <n v="0"/>
    <n v="0"/>
    <m/>
    <m/>
    <n v="75"/>
    <n v="98"/>
    <m/>
    <m/>
    <m/>
    <m/>
    <n v="0"/>
    <m/>
    <n v="0"/>
    <n v="0"/>
    <m/>
    <m/>
    <n v="75"/>
    <n v="98"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n v="289"/>
    <n v="255"/>
    <m/>
    <m/>
    <m/>
    <m/>
    <n v="0"/>
    <m/>
    <n v="0"/>
    <n v="0"/>
    <m/>
    <m/>
    <n v="289"/>
    <n v="255"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n v="3.9"/>
    <n v="2.6"/>
    <m/>
    <m/>
    <m/>
    <m/>
    <n v="0"/>
    <m/>
    <n v="0"/>
    <n v="0"/>
    <m/>
    <m/>
    <n v="3.9"/>
    <n v="2.6"/>
    <m/>
    <m/>
    <m/>
    <m/>
    <n v="0"/>
    <n v="0"/>
    <n v="0"/>
    <n v="0"/>
    <n v="0"/>
    <n v="0"/>
    <n v="0"/>
    <n v="0"/>
    <n v="0"/>
    <n v="0"/>
    <n v="0"/>
    <n v="0"/>
  </r>
  <r>
    <x v="8"/>
    <x v="0"/>
    <x v="0"/>
    <n v="255"/>
    <n v="399"/>
    <n v="846"/>
    <n v="684"/>
    <n v="1122"/>
    <n v="3302"/>
    <n v="9210"/>
    <n v="9786"/>
    <n v="4804"/>
    <n v="2129"/>
    <n v="1679"/>
    <n v="514"/>
    <n v="188"/>
    <n v="287"/>
    <n v="744"/>
    <n v="621"/>
    <n v="1017"/>
    <n v="2604"/>
    <n v="6845"/>
    <n v="7922"/>
    <n v="4126"/>
    <n v="1595"/>
    <n v="1105"/>
    <n v="459"/>
    <n v="67"/>
    <n v="112"/>
    <n v="102"/>
    <n v="63"/>
    <n v="105"/>
    <n v="698"/>
    <n v="2365"/>
    <n v="1864"/>
    <n v="678"/>
    <n v="534"/>
    <n v="574"/>
    <n v="55"/>
    <n v="1103"/>
    <n v="1696"/>
    <n v="2522"/>
    <n v="2358"/>
    <n v="3753"/>
    <n v="8289"/>
    <n v="28831"/>
    <n v="28075"/>
    <n v="12284"/>
    <n v="4922"/>
    <n v="4182"/>
    <n v="1558"/>
    <n v="495"/>
    <n v="1063"/>
    <n v="1797"/>
    <n v="2070"/>
    <n v="3568"/>
    <n v="6463"/>
    <n v="21810"/>
    <n v="22291"/>
    <n v="10717"/>
    <n v="3161"/>
    <n v="2678"/>
    <n v="1386"/>
    <n v="608"/>
    <n v="633"/>
    <n v="725"/>
    <n v="288"/>
    <n v="185"/>
    <n v="1826"/>
    <n v="7021"/>
    <n v="5784"/>
    <n v="1567"/>
    <n v="1761"/>
    <n v="1504"/>
    <n v="172"/>
    <n v="4.3"/>
    <n v="4.3"/>
    <n v="3"/>
    <n v="3.4"/>
    <n v="3.3"/>
    <n v="2.5"/>
    <n v="3.1"/>
    <n v="2.9"/>
    <n v="2.6"/>
    <n v="2.2999999999999998"/>
    <n v="2.5"/>
    <n v="3"/>
    <n v="2.6"/>
    <n v="3.7"/>
    <n v="2.4"/>
    <n v="3.3"/>
    <n v="3.5"/>
    <n v="2.5"/>
    <n v="3.2"/>
    <n v="2.8"/>
    <n v="2.6"/>
    <n v="2"/>
    <n v="2.4"/>
    <n v="3"/>
    <n v="9.1"/>
    <n v="5.7"/>
    <n v="7.1"/>
    <n v="4.5999999999999996"/>
    <n v="1.8"/>
    <n v="2.6"/>
    <n v="3"/>
    <n v="3.1"/>
    <n v="2.2999999999999998"/>
    <n v="3.3"/>
    <n v="2.6"/>
    <n v="3.1"/>
  </r>
  <r>
    <x v="8"/>
    <x v="40"/>
    <x v="4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m/>
    <m/>
    <m/>
    <m/>
    <m/>
    <m/>
    <m/>
  </r>
  <r>
    <x v="8"/>
    <x v="41"/>
    <x v="41"/>
    <n v="0"/>
    <n v="0"/>
    <n v="0"/>
    <n v="0"/>
    <n v="0"/>
    <n v="0"/>
    <m/>
    <m/>
    <m/>
    <m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m/>
    <m/>
    <m/>
    <n v="0"/>
    <n v="0"/>
  </r>
  <r>
    <x v="8"/>
    <x v="42"/>
    <x v="42"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n v="0"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n v="0"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n v="0"/>
    <m/>
    <m/>
  </r>
  <r>
    <x v="8"/>
    <x v="43"/>
    <x v="43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4"/>
    <x v="44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</r>
  <r>
    <x v="8"/>
    <x v="45"/>
    <x v="45"/>
    <n v="0"/>
    <m/>
    <m/>
    <m/>
    <m/>
    <m/>
    <m/>
    <m/>
    <m/>
    <m/>
    <m/>
    <m/>
    <n v="0"/>
    <n v="0"/>
    <m/>
    <m/>
    <m/>
    <m/>
    <m/>
    <m/>
    <n v="0"/>
    <m/>
    <m/>
    <m/>
    <n v="0"/>
    <m/>
    <n v="0"/>
    <n v="0"/>
    <n v="0"/>
    <m/>
    <m/>
    <m/>
    <m/>
    <m/>
    <n v="0"/>
    <n v="0"/>
    <n v="0"/>
    <m/>
    <m/>
    <m/>
    <m/>
    <m/>
    <m/>
    <m/>
    <m/>
    <m/>
    <m/>
    <m/>
    <n v="0"/>
    <n v="0"/>
    <m/>
    <m/>
    <m/>
    <m/>
    <m/>
    <m/>
    <n v="0"/>
    <m/>
    <m/>
    <m/>
    <n v="0"/>
    <m/>
    <n v="0"/>
    <n v="0"/>
    <n v="0"/>
    <m/>
    <m/>
    <m/>
    <m/>
    <m/>
    <n v="0"/>
    <n v="0"/>
    <n v="0"/>
    <m/>
    <m/>
    <m/>
    <m/>
    <m/>
    <m/>
    <m/>
    <m/>
    <m/>
    <m/>
    <m/>
    <n v="0"/>
    <n v="0"/>
    <m/>
    <m/>
    <m/>
    <m/>
    <m/>
    <m/>
    <n v="0"/>
    <m/>
    <m/>
    <m/>
    <n v="0"/>
    <m/>
    <n v="0"/>
    <n v="0"/>
    <n v="0"/>
    <m/>
    <m/>
    <m/>
    <m/>
    <m/>
    <n v="0"/>
    <n v="0"/>
  </r>
  <r>
    <x v="8"/>
    <x v="46"/>
    <x v="46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8"/>
    <x v="47"/>
    <x v="47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8"/>
    <x v="48"/>
    <x v="48"/>
    <m/>
    <n v="0"/>
    <m/>
    <n v="0"/>
    <n v="0"/>
    <n v="0"/>
    <n v="0"/>
    <m/>
    <n v="0"/>
    <n v="0"/>
    <n v="0"/>
    <n v="0"/>
    <m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  <n v="0"/>
    <n v="0"/>
    <m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m/>
    <n v="0"/>
    <n v="0"/>
    <n v="0"/>
    <n v="0"/>
    <m/>
    <n v="0"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9"/>
    <x v="49"/>
    <m/>
    <n v="316"/>
    <n v="749"/>
    <n v="497"/>
    <m/>
    <n v="2721"/>
    <n v="8220"/>
    <n v="8708"/>
    <n v="3978"/>
    <n v="1863"/>
    <n v="1547"/>
    <n v="456"/>
    <m/>
    <n v="214"/>
    <m/>
    <m/>
    <m/>
    <n v="2100"/>
    <n v="6065"/>
    <n v="7092"/>
    <n v="3420"/>
    <n v="1388"/>
    <n v="1006"/>
    <n v="409"/>
    <m/>
    <n v="102"/>
    <m/>
    <m/>
    <m/>
    <n v="621"/>
    <n v="2155"/>
    <n v="1616"/>
    <n v="558"/>
    <n v="475"/>
    <n v="541"/>
    <n v="47"/>
    <m/>
    <n v="1398"/>
    <n v="2322"/>
    <n v="1515"/>
    <m/>
    <n v="5935"/>
    <n v="24540"/>
    <n v="23536"/>
    <n v="8764"/>
    <n v="4409"/>
    <n v="3979"/>
    <n v="1424"/>
    <m/>
    <n v="797"/>
    <m/>
    <m/>
    <m/>
    <n v="4252"/>
    <n v="18275"/>
    <n v="18851"/>
    <n v="7601"/>
    <n v="2773"/>
    <n v="2563"/>
    <n v="1275"/>
    <m/>
    <n v="601"/>
    <m/>
    <m/>
    <m/>
    <n v="1683"/>
    <n v="6265"/>
    <n v="4685"/>
    <n v="1163"/>
    <n v="1636"/>
    <n v="1416"/>
    <n v="149"/>
    <m/>
    <n v="4.4000000000000004"/>
    <n v="3.1"/>
    <n v="3"/>
    <m/>
    <n v="2.2000000000000002"/>
    <n v="3"/>
    <n v="2.7"/>
    <n v="2.2000000000000002"/>
    <n v="2.4"/>
    <n v="2.6"/>
    <n v="3.1"/>
    <m/>
    <n v="3.7"/>
    <m/>
    <m/>
    <m/>
    <n v="2"/>
    <n v="3"/>
    <n v="2.7"/>
    <n v="2.2000000000000002"/>
    <n v="2"/>
    <n v="2.5"/>
    <n v="3.1"/>
    <m/>
    <n v="5.9"/>
    <m/>
    <m/>
    <m/>
    <n v="2.7"/>
    <n v="2.9"/>
    <n v="2.9"/>
    <n v="2.1"/>
    <n v="3.4"/>
    <n v="2.6"/>
    <n v="3.2"/>
  </r>
  <r>
    <x v="8"/>
    <x v="50"/>
    <x v="5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8"/>
    <x v="51"/>
    <x v="51"/>
    <n v="0"/>
    <m/>
    <m/>
    <n v="0"/>
    <n v="0"/>
    <n v="0"/>
    <n v="0"/>
    <m/>
    <m/>
    <m/>
    <n v="0"/>
    <m/>
    <n v="0"/>
    <m/>
    <m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m/>
    <n v="0"/>
    <m/>
    <n v="0"/>
    <m/>
    <m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m/>
    <m/>
    <m/>
    <n v="0"/>
    <m/>
    <n v="0"/>
    <m/>
    <m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</r>
  <r>
    <x v="8"/>
    <x v="52"/>
    <x v="52"/>
    <m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m/>
    <n v="0"/>
    <m/>
    <m/>
    <n v="0"/>
    <n v="0"/>
    <n v="0"/>
    <m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m/>
    <n v="0"/>
    <m/>
    <m/>
    <n v="0"/>
    <n v="0"/>
    <n v="0"/>
    <m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m/>
    <n v="0"/>
    <m/>
    <m/>
    <n v="0"/>
    <n v="0"/>
    <n v="0"/>
  </r>
  <r>
    <x v="9"/>
    <x v="0"/>
    <x v="0"/>
    <n v="1742"/>
    <n v="2116"/>
    <n v="2203"/>
    <n v="3688"/>
    <n v="2535"/>
    <n v="8543"/>
    <n v="18748"/>
    <n v="20070"/>
    <n v="13654"/>
    <n v="7948"/>
    <n v="4000"/>
    <n v="1189"/>
    <n v="1668"/>
    <n v="1961"/>
    <n v="2029"/>
    <n v="3290"/>
    <n v="1225"/>
    <n v="5328"/>
    <n v="12714"/>
    <n v="13433"/>
    <n v="7235"/>
    <n v="3695"/>
    <n v="2345"/>
    <n v="901"/>
    <n v="74"/>
    <n v="155"/>
    <n v="174"/>
    <n v="398"/>
    <n v="1310"/>
    <n v="3215"/>
    <n v="6034"/>
    <n v="6637"/>
    <n v="6419"/>
    <n v="4253"/>
    <n v="1655"/>
    <n v="288"/>
    <n v="7990"/>
    <n v="10332"/>
    <n v="9757"/>
    <n v="12384"/>
    <n v="8444"/>
    <n v="21526"/>
    <n v="61474"/>
    <n v="63408"/>
    <n v="39340"/>
    <n v="20560"/>
    <n v="9839"/>
    <n v="5304"/>
    <n v="7646"/>
    <n v="9672"/>
    <n v="9253"/>
    <n v="11296"/>
    <n v="4257"/>
    <n v="12554"/>
    <n v="41199"/>
    <n v="42775"/>
    <n v="19407"/>
    <n v="8192"/>
    <n v="5329"/>
    <n v="4619"/>
    <n v="344"/>
    <n v="660"/>
    <n v="504"/>
    <n v="1088"/>
    <n v="4187"/>
    <n v="8972"/>
    <n v="20275"/>
    <n v="20633"/>
    <n v="19933"/>
    <n v="12368"/>
    <n v="4510"/>
    <n v="685"/>
    <n v="4.5999999999999996"/>
    <n v="4.9000000000000004"/>
    <n v="4.4000000000000004"/>
    <n v="3.4"/>
    <n v="3.3"/>
    <n v="2.5"/>
    <n v="3.3"/>
    <n v="3.2"/>
    <n v="2.9"/>
    <n v="2.6"/>
    <n v="2.5"/>
    <n v="4.5"/>
    <n v="4.5999999999999996"/>
    <n v="4.9000000000000004"/>
    <n v="4.5999999999999996"/>
    <n v="3.4"/>
    <n v="3.5"/>
    <n v="2.4"/>
    <n v="3.2"/>
    <n v="3.2"/>
    <n v="2.7"/>
    <n v="2.2000000000000002"/>
    <n v="2.2999999999999998"/>
    <n v="5.0999999999999996"/>
    <n v="4.5999999999999996"/>
    <n v="4.3"/>
    <n v="2.9"/>
    <n v="2.7"/>
    <n v="3.2"/>
    <n v="2.8"/>
    <n v="3.4"/>
    <n v="3.1"/>
    <n v="3.1"/>
    <n v="2.9"/>
    <n v="2.7"/>
    <n v="2.4"/>
  </r>
  <r>
    <x v="9"/>
    <x v="53"/>
    <x v="53"/>
    <m/>
    <m/>
    <m/>
    <n v="193"/>
    <n v="495"/>
    <n v="3480"/>
    <n v="7610"/>
    <n v="7710"/>
    <n v="4787"/>
    <n v="3159"/>
    <n v="1511"/>
    <n v="319"/>
    <m/>
    <m/>
    <m/>
    <n v="139"/>
    <n v="294"/>
    <n v="1716"/>
    <n v="4398"/>
    <n v="4621"/>
    <n v="1799"/>
    <n v="1137"/>
    <n v="739"/>
    <n v="155"/>
    <m/>
    <m/>
    <m/>
    <n v="54"/>
    <n v="201"/>
    <n v="1764"/>
    <n v="3212"/>
    <n v="3089"/>
    <n v="2988"/>
    <n v="2022"/>
    <n v="772"/>
    <n v="164"/>
    <m/>
    <m/>
    <m/>
    <n v="455"/>
    <n v="1323"/>
    <n v="8468"/>
    <n v="22290"/>
    <n v="21527"/>
    <n v="12905"/>
    <n v="7800"/>
    <n v="3831"/>
    <n v="766"/>
    <m/>
    <m/>
    <m/>
    <n v="317"/>
    <n v="755"/>
    <n v="3835"/>
    <n v="12298"/>
    <n v="12525"/>
    <n v="4155"/>
    <n v="2470"/>
    <n v="1804"/>
    <n v="375"/>
    <m/>
    <m/>
    <m/>
    <n v="138"/>
    <n v="568"/>
    <n v="4633"/>
    <n v="9992"/>
    <n v="9002"/>
    <n v="8750"/>
    <n v="5330"/>
    <n v="2027"/>
    <n v="391"/>
    <m/>
    <m/>
    <m/>
    <n v="2.4"/>
    <n v="2.7"/>
    <n v="2.4"/>
    <n v="2.9"/>
    <n v="2.8"/>
    <n v="2.7"/>
    <n v="2.5"/>
    <n v="2.5"/>
    <n v="2.4"/>
    <m/>
    <m/>
    <m/>
    <n v="2.2999999999999998"/>
    <n v="2.6"/>
    <n v="2.2000000000000002"/>
    <n v="2.8"/>
    <n v="2.7"/>
    <n v="2.2999999999999998"/>
    <n v="2.2000000000000002"/>
    <n v="2.4"/>
    <n v="2.4"/>
    <m/>
    <m/>
    <m/>
    <n v="2.6"/>
    <n v="2.8"/>
    <n v="2.6"/>
    <n v="3.1"/>
    <n v="2.9"/>
    <n v="2.9"/>
    <n v="2.6"/>
    <n v="2.6"/>
    <n v="2.4"/>
  </r>
  <r>
    <x v="9"/>
    <x v="54"/>
    <x v="54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n v="0"/>
    <m/>
    <m/>
    <m/>
    <n v="0"/>
    <n v="0"/>
    <n v="0"/>
  </r>
  <r>
    <x v="9"/>
    <x v="55"/>
    <x v="55"/>
    <m/>
    <m/>
    <m/>
    <m/>
    <n v="88"/>
    <n v="978"/>
    <n v="4860"/>
    <n v="5115"/>
    <n v="3331"/>
    <n v="1434"/>
    <n v="576"/>
    <n v="52"/>
    <m/>
    <m/>
    <m/>
    <m/>
    <n v="38"/>
    <n v="625"/>
    <n v="3303"/>
    <n v="3531"/>
    <n v="1323"/>
    <n v="315"/>
    <n v="230"/>
    <n v="16"/>
    <m/>
    <m/>
    <m/>
    <m/>
    <n v="50"/>
    <n v="353"/>
    <n v="1557"/>
    <n v="1584"/>
    <n v="2008"/>
    <n v="1119"/>
    <n v="346"/>
    <n v="36"/>
    <m/>
    <m/>
    <m/>
    <m/>
    <n v="293"/>
    <n v="2536"/>
    <n v="16051"/>
    <n v="16454"/>
    <n v="10823"/>
    <n v="3874"/>
    <n v="1560"/>
    <n v="165"/>
    <m/>
    <m/>
    <m/>
    <m/>
    <n v="72"/>
    <n v="1247"/>
    <n v="10196"/>
    <n v="10517"/>
    <n v="3506"/>
    <n v="846"/>
    <n v="537"/>
    <n v="70"/>
    <m/>
    <m/>
    <m/>
    <m/>
    <n v="221"/>
    <n v="1289"/>
    <n v="5855"/>
    <n v="5937"/>
    <n v="7317"/>
    <n v="3028"/>
    <n v="1023"/>
    <n v="95"/>
    <m/>
    <m/>
    <m/>
    <m/>
    <n v="3.3"/>
    <n v="2.6"/>
    <n v="3.3"/>
    <n v="3.2"/>
    <n v="3.2"/>
    <n v="2.7"/>
    <n v="2.7"/>
    <n v="3.2"/>
    <m/>
    <m/>
    <m/>
    <m/>
    <n v="1.9"/>
    <n v="2"/>
    <n v="3.1"/>
    <n v="3"/>
    <n v="2.7"/>
    <n v="2.7"/>
    <n v="2.2999999999999998"/>
    <n v="4.4000000000000004"/>
    <m/>
    <m/>
    <m/>
    <m/>
    <n v="4.4000000000000004"/>
    <n v="3.7"/>
    <n v="3.8"/>
    <n v="3.7"/>
    <n v="3.6"/>
    <n v="2.7"/>
    <n v="3"/>
    <n v="2.6"/>
  </r>
  <r>
    <x v="9"/>
    <x v="56"/>
    <x v="56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9"/>
    <x v="57"/>
    <x v="57"/>
    <m/>
    <m/>
    <m/>
    <n v="0"/>
    <m/>
    <n v="160"/>
    <n v="374"/>
    <n v="340"/>
    <m/>
    <m/>
    <m/>
    <m/>
    <m/>
    <m/>
    <m/>
    <n v="0"/>
    <m/>
    <n v="153"/>
    <n v="274"/>
    <n v="226"/>
    <m/>
    <m/>
    <m/>
    <m/>
    <n v="0"/>
    <n v="0"/>
    <n v="0"/>
    <n v="0"/>
    <n v="0"/>
    <n v="7"/>
    <n v="100"/>
    <n v="114"/>
    <m/>
    <m/>
    <m/>
    <n v="0"/>
    <m/>
    <m/>
    <m/>
    <n v="0"/>
    <m/>
    <n v="214"/>
    <n v="827"/>
    <n v="706"/>
    <m/>
    <m/>
    <m/>
    <m/>
    <m/>
    <m/>
    <m/>
    <n v="0"/>
    <m/>
    <n v="204"/>
    <n v="648"/>
    <n v="466"/>
    <m/>
    <m/>
    <m/>
    <m/>
    <n v="0"/>
    <n v="0"/>
    <n v="0"/>
    <n v="0"/>
    <n v="0"/>
    <n v="10"/>
    <n v="179"/>
    <n v="240"/>
    <m/>
    <m/>
    <m/>
    <n v="0"/>
    <m/>
    <m/>
    <m/>
    <n v="0"/>
    <m/>
    <n v="1.3"/>
    <n v="2.2000000000000002"/>
    <n v="2.1"/>
    <m/>
    <m/>
    <m/>
    <m/>
    <m/>
    <m/>
    <m/>
    <n v="0"/>
    <m/>
    <n v="1.3"/>
    <n v="2.4"/>
    <n v="2.1"/>
    <m/>
    <m/>
    <m/>
    <m/>
    <n v="0"/>
    <n v="0"/>
    <n v="0"/>
    <n v="0"/>
    <n v="0"/>
    <n v="1.4"/>
    <n v="1.8"/>
    <n v="2.1"/>
    <m/>
    <m/>
    <m/>
    <n v="0"/>
  </r>
  <r>
    <x v="9"/>
    <x v="58"/>
    <x v="58"/>
    <m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</r>
  <r>
    <x v="9"/>
    <x v="59"/>
    <x v="59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n v="0"/>
    <n v="0"/>
  </r>
  <r>
    <x v="9"/>
    <x v="60"/>
    <x v="6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</r>
  <r>
    <x v="9"/>
    <x v="61"/>
    <x v="61"/>
    <n v="0"/>
    <n v="0"/>
    <m/>
    <m/>
    <m/>
    <m/>
    <m/>
    <n v="829"/>
    <n v="727"/>
    <n v="424"/>
    <m/>
    <m/>
    <n v="0"/>
    <n v="0"/>
    <m/>
    <m/>
    <m/>
    <m/>
    <m/>
    <n v="231"/>
    <n v="260"/>
    <n v="197"/>
    <m/>
    <n v="0"/>
    <n v="0"/>
    <n v="0"/>
    <m/>
    <m/>
    <m/>
    <m/>
    <m/>
    <n v="598"/>
    <n v="467"/>
    <n v="227"/>
    <m/>
    <m/>
    <n v="0"/>
    <n v="0"/>
    <m/>
    <m/>
    <m/>
    <m/>
    <m/>
    <n v="1105"/>
    <n v="872"/>
    <n v="524"/>
    <m/>
    <m/>
    <n v="0"/>
    <n v="0"/>
    <m/>
    <m/>
    <m/>
    <m/>
    <m/>
    <n v="372"/>
    <n v="315"/>
    <n v="215"/>
    <m/>
    <n v="0"/>
    <n v="0"/>
    <n v="0"/>
    <m/>
    <m/>
    <m/>
    <m/>
    <m/>
    <n v="733"/>
    <n v="557"/>
    <n v="309"/>
    <m/>
    <m/>
    <n v="0"/>
    <n v="0"/>
    <m/>
    <m/>
    <m/>
    <m/>
    <m/>
    <n v="1.3"/>
    <n v="1.2"/>
    <n v="1.2"/>
    <m/>
    <m/>
    <n v="0"/>
    <n v="0"/>
    <m/>
    <m/>
    <m/>
    <m/>
    <m/>
    <n v="1.6"/>
    <n v="1.2"/>
    <n v="1.1000000000000001"/>
    <m/>
    <n v="0"/>
    <n v="0"/>
    <n v="0"/>
    <m/>
    <m/>
    <m/>
    <m/>
    <m/>
    <n v="1.2"/>
    <n v="1.2"/>
    <n v="1.4"/>
    <m/>
    <m/>
  </r>
  <r>
    <x v="9"/>
    <x v="62"/>
    <x v="62"/>
    <m/>
    <m/>
    <m/>
    <m/>
    <n v="1181"/>
    <n v="2545"/>
    <n v="4042"/>
    <m/>
    <n v="3746"/>
    <n v="2378"/>
    <n v="1580"/>
    <m/>
    <m/>
    <m/>
    <m/>
    <m/>
    <n v="644"/>
    <n v="2127"/>
    <n v="3523"/>
    <m/>
    <n v="3224"/>
    <n v="1727"/>
    <n v="1148"/>
    <m/>
    <m/>
    <m/>
    <m/>
    <m/>
    <n v="537"/>
    <n v="418"/>
    <n v="519"/>
    <m/>
    <n v="522"/>
    <n v="651"/>
    <n v="432"/>
    <m/>
    <m/>
    <m/>
    <m/>
    <m/>
    <n v="5210"/>
    <n v="7674"/>
    <n v="18433"/>
    <m/>
    <n v="12154"/>
    <n v="7329"/>
    <n v="3898"/>
    <m/>
    <m/>
    <m/>
    <m/>
    <m/>
    <n v="2847"/>
    <n v="5940"/>
    <n v="15533"/>
    <m/>
    <n v="10078"/>
    <n v="4007"/>
    <n v="2615"/>
    <m/>
    <m/>
    <m/>
    <m/>
    <m/>
    <n v="2363"/>
    <n v="1734"/>
    <n v="2900"/>
    <m/>
    <n v="2076"/>
    <n v="3322"/>
    <n v="1283"/>
    <m/>
    <m/>
    <m/>
    <m/>
    <m/>
    <n v="4.4000000000000004"/>
    <n v="3"/>
    <n v="4.5999999999999996"/>
    <m/>
    <n v="3.2"/>
    <n v="3.1"/>
    <n v="2.5"/>
    <m/>
    <m/>
    <m/>
    <m/>
    <m/>
    <n v="4.4000000000000004"/>
    <n v="2.8"/>
    <n v="4.4000000000000004"/>
    <m/>
    <n v="3.1"/>
    <n v="2.2999999999999998"/>
    <n v="2.2999999999999998"/>
    <m/>
    <m/>
    <m/>
    <m/>
    <m/>
    <n v="4.4000000000000004"/>
    <n v="4.0999999999999996"/>
    <n v="5.6"/>
    <m/>
    <n v="4"/>
    <n v="5.0999999999999996"/>
    <n v="3"/>
    <m/>
  </r>
  <r>
    <x v="9"/>
    <x v="63"/>
    <x v="63"/>
    <m/>
    <m/>
    <m/>
    <n v="0"/>
    <n v="0"/>
    <m/>
    <m/>
    <m/>
    <m/>
    <m/>
    <m/>
    <m/>
    <m/>
    <m/>
    <m/>
    <n v="0"/>
    <n v="0"/>
    <m/>
    <m/>
    <m/>
    <m/>
    <m/>
    <m/>
    <m/>
    <n v="0"/>
    <n v="0"/>
    <n v="0"/>
    <n v="0"/>
    <n v="0"/>
    <m/>
    <m/>
    <m/>
    <m/>
    <n v="0"/>
    <n v="0"/>
    <n v="0"/>
    <m/>
    <m/>
    <m/>
    <n v="0"/>
    <n v="0"/>
    <m/>
    <m/>
    <m/>
    <m/>
    <m/>
    <m/>
    <m/>
    <m/>
    <m/>
    <m/>
    <n v="0"/>
    <n v="0"/>
    <m/>
    <m/>
    <m/>
    <m/>
    <m/>
    <m/>
    <m/>
    <n v="0"/>
    <n v="0"/>
    <n v="0"/>
    <n v="0"/>
    <n v="0"/>
    <m/>
    <m/>
    <m/>
    <m/>
    <n v="0"/>
    <n v="0"/>
    <n v="0"/>
    <m/>
    <m/>
    <m/>
    <n v="0"/>
    <n v="0"/>
    <m/>
    <m/>
    <m/>
    <m/>
    <m/>
    <m/>
    <m/>
    <m/>
    <m/>
    <m/>
    <n v="0"/>
    <n v="0"/>
    <m/>
    <m/>
    <m/>
    <m/>
    <m/>
    <m/>
    <m/>
    <n v="0"/>
    <n v="0"/>
    <n v="0"/>
    <n v="0"/>
    <n v="0"/>
    <m/>
    <m/>
    <m/>
    <m/>
    <n v="0"/>
    <n v="0"/>
    <n v="0"/>
  </r>
  <r>
    <x v="9"/>
    <x v="64"/>
    <x v="64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</r>
  <r>
    <x v="9"/>
    <x v="65"/>
    <x v="65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9"/>
    <x v="66"/>
    <x v="66"/>
    <n v="0"/>
    <m/>
    <n v="0"/>
    <m/>
    <m/>
    <m/>
    <m/>
    <m/>
    <m/>
    <m/>
    <m/>
    <m/>
    <n v="0"/>
    <m/>
    <n v="0"/>
    <n v="0"/>
    <m/>
    <m/>
    <m/>
    <m/>
    <m/>
    <m/>
    <m/>
    <m/>
    <n v="0"/>
    <n v="0"/>
    <n v="0"/>
    <m/>
    <n v="0"/>
    <m/>
    <m/>
    <m/>
    <m/>
    <n v="0"/>
    <n v="0"/>
    <n v="0"/>
    <n v="0"/>
    <m/>
    <n v="0"/>
    <m/>
    <m/>
    <m/>
    <m/>
    <m/>
    <m/>
    <m/>
    <m/>
    <m/>
    <n v="0"/>
    <m/>
    <n v="0"/>
    <n v="0"/>
    <m/>
    <m/>
    <m/>
    <m/>
    <m/>
    <m/>
    <m/>
    <m/>
    <n v="0"/>
    <n v="0"/>
    <n v="0"/>
    <m/>
    <n v="0"/>
    <m/>
    <m/>
    <m/>
    <m/>
    <n v="0"/>
    <n v="0"/>
    <n v="0"/>
    <n v="0"/>
    <m/>
    <n v="0"/>
    <m/>
    <m/>
    <m/>
    <m/>
    <m/>
    <m/>
    <m/>
    <m/>
    <m/>
    <n v="0"/>
    <m/>
    <n v="0"/>
    <n v="0"/>
    <m/>
    <m/>
    <m/>
    <m/>
    <m/>
    <m/>
    <m/>
    <m/>
    <n v="0"/>
    <n v="0"/>
    <n v="0"/>
    <m/>
    <n v="0"/>
    <m/>
    <m/>
    <m/>
    <m/>
    <n v="0"/>
    <n v="0"/>
    <n v="0"/>
  </r>
  <r>
    <x v="9"/>
    <x v="67"/>
    <x v="67"/>
    <n v="0"/>
    <m/>
    <n v="0"/>
    <m/>
    <n v="0"/>
    <m/>
    <m/>
    <m/>
    <m/>
    <m/>
    <m/>
    <m/>
    <n v="0"/>
    <n v="0"/>
    <n v="0"/>
    <n v="0"/>
    <n v="0"/>
    <m/>
    <m/>
    <m/>
    <m/>
    <m/>
    <m/>
    <m/>
    <n v="0"/>
    <m/>
    <n v="0"/>
    <m/>
    <n v="0"/>
    <m/>
    <m/>
    <m/>
    <m/>
    <m/>
    <m/>
    <m/>
    <n v="0"/>
    <m/>
    <n v="0"/>
    <m/>
    <n v="0"/>
    <m/>
    <m/>
    <m/>
    <m/>
    <m/>
    <m/>
    <m/>
    <n v="0"/>
    <n v="0"/>
    <n v="0"/>
    <n v="0"/>
    <n v="0"/>
    <m/>
    <m/>
    <m/>
    <m/>
    <m/>
    <m/>
    <m/>
    <n v="0"/>
    <m/>
    <n v="0"/>
    <m/>
    <n v="0"/>
    <m/>
    <m/>
    <m/>
    <m/>
    <m/>
    <m/>
    <m/>
    <n v="0"/>
    <m/>
    <n v="0"/>
    <m/>
    <n v="0"/>
    <m/>
    <m/>
    <m/>
    <m/>
    <m/>
    <m/>
    <m/>
    <n v="0"/>
    <n v="0"/>
    <n v="0"/>
    <n v="0"/>
    <n v="0"/>
    <m/>
    <m/>
    <m/>
    <m/>
    <m/>
    <m/>
    <m/>
    <n v="0"/>
    <m/>
    <n v="0"/>
    <m/>
    <n v="0"/>
    <m/>
    <m/>
    <m/>
    <m/>
    <m/>
    <m/>
    <m/>
  </r>
  <r>
    <x v="9"/>
    <x v="68"/>
    <x v="68"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m/>
    <m/>
    <m/>
    <m/>
    <m/>
    <m/>
    <m/>
    <n v="0"/>
    <m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m/>
    <m/>
    <m/>
    <m/>
    <m/>
    <m/>
    <m/>
    <n v="0"/>
    <m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m/>
    <m/>
    <m/>
    <m/>
    <m/>
    <m/>
    <m/>
    <n v="0"/>
    <m/>
  </r>
  <r>
    <x v="9"/>
    <x v="69"/>
    <x v="69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</r>
  <r>
    <x v="9"/>
    <x v="70"/>
    <x v="70"/>
    <n v="0"/>
    <n v="0"/>
    <m/>
    <m/>
    <m/>
    <m/>
    <m/>
    <m/>
    <m/>
    <n v="0"/>
    <m/>
    <m/>
    <n v="0"/>
    <n v="0"/>
    <m/>
    <m/>
    <m/>
    <m/>
    <m/>
    <m/>
    <m/>
    <n v="0"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m/>
    <m/>
    <n v="0"/>
    <n v="0"/>
    <m/>
    <m/>
    <m/>
    <m/>
    <m/>
    <m/>
    <m/>
    <n v="0"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m/>
    <m/>
    <n v="0"/>
    <n v="0"/>
    <m/>
    <m/>
    <m/>
    <m/>
    <m/>
    <m/>
    <m/>
    <n v="0"/>
    <m/>
    <m/>
    <n v="0"/>
    <n v="0"/>
    <n v="0"/>
    <n v="0"/>
    <n v="0"/>
    <n v="0"/>
    <n v="0"/>
    <n v="0"/>
    <n v="0"/>
    <n v="0"/>
    <n v="0"/>
    <n v="0"/>
  </r>
  <r>
    <x v="9"/>
    <x v="71"/>
    <x v="71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</r>
  <r>
    <x v="9"/>
    <x v="72"/>
    <x v="72"/>
    <n v="0"/>
    <n v="0"/>
    <n v="0"/>
    <n v="0"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m/>
    <m/>
    <m/>
    <n v="0"/>
  </r>
  <r>
    <x v="9"/>
    <x v="73"/>
    <x v="73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</r>
  <r>
    <x v="10"/>
    <x v="0"/>
    <x v="0"/>
    <n v="139"/>
    <n v="181"/>
    <n v="169"/>
    <n v="324"/>
    <n v="417"/>
    <n v="853"/>
    <n v="2606"/>
    <n v="2574"/>
    <n v="1014"/>
    <n v="611"/>
    <n v="423"/>
    <n v="265"/>
    <n v="83"/>
    <n v="143"/>
    <n v="160"/>
    <n v="229"/>
    <n v="298"/>
    <n v="575"/>
    <n v="2027"/>
    <n v="1980"/>
    <n v="552"/>
    <n v="395"/>
    <n v="292"/>
    <n v="168"/>
    <n v="56"/>
    <n v="38"/>
    <n v="9"/>
    <n v="95"/>
    <n v="119"/>
    <n v="278"/>
    <n v="579"/>
    <n v="594"/>
    <n v="462"/>
    <n v="216"/>
    <n v="131"/>
    <n v="97"/>
    <n v="586"/>
    <n v="628"/>
    <n v="302"/>
    <n v="1124"/>
    <n v="1267"/>
    <n v="2011"/>
    <n v="5973"/>
    <n v="6225"/>
    <n v="2447"/>
    <n v="1375"/>
    <n v="927"/>
    <n v="468"/>
    <n v="323"/>
    <n v="414"/>
    <n v="274"/>
    <n v="777"/>
    <n v="740"/>
    <n v="1213"/>
    <n v="4341"/>
    <n v="4584"/>
    <n v="1238"/>
    <n v="752"/>
    <n v="491"/>
    <n v="287"/>
    <n v="263"/>
    <n v="214"/>
    <n v="28"/>
    <n v="347"/>
    <n v="527"/>
    <n v="798"/>
    <n v="1632"/>
    <n v="1641"/>
    <n v="1209"/>
    <n v="623"/>
    <n v="436"/>
    <n v="181"/>
    <n v="4.2"/>
    <n v="3.5"/>
    <n v="1.8"/>
    <n v="3.5"/>
    <n v="3"/>
    <n v="2.4"/>
    <n v="2.2999999999999998"/>
    <n v="2.4"/>
    <n v="2.4"/>
    <n v="2.2999999999999998"/>
    <n v="2.2000000000000002"/>
    <n v="1.8"/>
    <n v="3.9"/>
    <n v="2.9"/>
    <n v="1.7"/>
    <n v="3.4"/>
    <n v="2.5"/>
    <n v="2.1"/>
    <n v="2.1"/>
    <n v="2.2999999999999998"/>
    <n v="2.2000000000000002"/>
    <n v="1.9"/>
    <n v="1.7"/>
    <n v="1.7"/>
    <n v="4.7"/>
    <n v="5.6"/>
    <n v="3.1"/>
    <n v="3.7"/>
    <n v="4.4000000000000004"/>
    <n v="2.9"/>
    <n v="2.8"/>
    <n v="2.8"/>
    <n v="2.6"/>
    <n v="2.9"/>
    <n v="3.3"/>
    <n v="1.9"/>
  </r>
  <r>
    <x v="10"/>
    <x v="74"/>
    <x v="74"/>
    <m/>
    <m/>
    <n v="169"/>
    <m/>
    <m/>
    <n v="381"/>
    <n v="758"/>
    <n v="824"/>
    <n v="507"/>
    <n v="433"/>
    <m/>
    <m/>
    <m/>
    <m/>
    <n v="160"/>
    <m/>
    <m/>
    <n v="277"/>
    <n v="621"/>
    <n v="656"/>
    <n v="322"/>
    <n v="317"/>
    <m/>
    <m/>
    <m/>
    <m/>
    <n v="9"/>
    <m/>
    <m/>
    <n v="104"/>
    <n v="137"/>
    <n v="168"/>
    <n v="185"/>
    <n v="116"/>
    <m/>
    <m/>
    <m/>
    <m/>
    <n v="302"/>
    <m/>
    <m/>
    <n v="967"/>
    <n v="2365"/>
    <n v="2417"/>
    <n v="1141"/>
    <n v="809"/>
    <m/>
    <m/>
    <m/>
    <m/>
    <n v="274"/>
    <m/>
    <m/>
    <n v="659"/>
    <n v="1906"/>
    <n v="2052"/>
    <n v="741"/>
    <n v="609"/>
    <m/>
    <m/>
    <m/>
    <m/>
    <n v="28"/>
    <m/>
    <m/>
    <n v="308"/>
    <n v="459"/>
    <n v="365"/>
    <n v="400"/>
    <n v="200"/>
    <m/>
    <m/>
    <m/>
    <m/>
    <n v="1.8"/>
    <m/>
    <m/>
    <n v="2.5"/>
    <n v="3.1"/>
    <n v="2.9"/>
    <n v="2.2999999999999998"/>
    <n v="1.9"/>
    <m/>
    <m/>
    <m/>
    <m/>
    <n v="1.7"/>
    <m/>
    <m/>
    <n v="2.4"/>
    <n v="3.1"/>
    <n v="3.1"/>
    <n v="2.2999999999999998"/>
    <n v="1.9"/>
    <m/>
    <m/>
    <m/>
    <m/>
    <n v="3.1"/>
    <m/>
    <m/>
    <n v="3"/>
    <n v="3.4"/>
    <n v="2.2000000000000002"/>
    <n v="2.2000000000000002"/>
    <n v="1.7"/>
    <m/>
    <m/>
  </r>
  <r>
    <x v="10"/>
    <x v="75"/>
    <x v="75"/>
    <n v="0"/>
    <n v="0"/>
    <n v="0"/>
    <n v="0"/>
    <m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m/>
    <m/>
    <n v="0"/>
    <n v="0"/>
    <m/>
    <n v="0"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m/>
    <m/>
    <n v="0"/>
    <n v="0"/>
    <m/>
    <n v="0"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m/>
    <m/>
    <n v="0"/>
    <n v="0"/>
    <m/>
    <n v="0"/>
    <n v="0"/>
    <n v="0"/>
  </r>
  <r>
    <x v="10"/>
    <x v="76"/>
    <x v="76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</r>
  <r>
    <x v="10"/>
    <x v="77"/>
    <x v="77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</r>
  <r>
    <x v="10"/>
    <x v="78"/>
    <x v="78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m/>
    <n v="0"/>
    <n v="0"/>
  </r>
  <r>
    <x v="10"/>
    <x v="79"/>
    <x v="79"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</r>
  <r>
    <x v="10"/>
    <x v="80"/>
    <x v="8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</r>
  <r>
    <x v="10"/>
    <x v="81"/>
    <x v="81"/>
    <n v="0"/>
    <n v="0"/>
    <n v="0"/>
    <n v="0"/>
    <n v="0"/>
    <m/>
    <m/>
    <m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m/>
    <m/>
    <n v="0"/>
    <n v="0"/>
    <n v="0"/>
    <n v="0"/>
  </r>
  <r>
    <x v="10"/>
    <x v="82"/>
    <x v="82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</r>
  <r>
    <x v="11"/>
    <x v="0"/>
    <x v="0"/>
    <n v="0"/>
    <n v="0"/>
    <m/>
    <m/>
    <m/>
    <m/>
    <n v="229"/>
    <n v="200"/>
    <n v="176"/>
    <m/>
    <n v="57"/>
    <m/>
    <n v="0"/>
    <n v="0"/>
    <m/>
    <m/>
    <m/>
    <m/>
    <m/>
    <n v="156"/>
    <n v="141"/>
    <m/>
    <m/>
    <m/>
    <n v="0"/>
    <n v="0"/>
    <n v="0"/>
    <n v="0"/>
    <n v="0"/>
    <m/>
    <m/>
    <n v="44"/>
    <n v="35"/>
    <m/>
    <m/>
    <m/>
    <n v="0"/>
    <n v="0"/>
    <m/>
    <m/>
    <m/>
    <m/>
    <n v="374"/>
    <n v="420"/>
    <n v="361"/>
    <m/>
    <n v="92"/>
    <m/>
    <n v="0"/>
    <n v="0"/>
    <m/>
    <m/>
    <m/>
    <m/>
    <m/>
    <n v="323"/>
    <n v="291"/>
    <m/>
    <m/>
    <m/>
    <n v="0"/>
    <n v="0"/>
    <n v="0"/>
    <n v="0"/>
    <n v="0"/>
    <m/>
    <m/>
    <n v="97"/>
    <n v="70"/>
    <m/>
    <m/>
    <m/>
    <n v="0"/>
    <n v="0"/>
    <m/>
    <m/>
    <m/>
    <m/>
    <n v="1.6"/>
    <n v="2.1"/>
    <n v="2.1"/>
    <m/>
    <n v="1.6"/>
    <m/>
    <n v="0"/>
    <n v="0"/>
    <m/>
    <m/>
    <m/>
    <m/>
    <m/>
    <n v="2.1"/>
    <n v="2.1"/>
    <m/>
    <m/>
    <m/>
    <n v="0"/>
    <n v="0"/>
    <n v="0"/>
    <n v="0"/>
    <n v="0"/>
    <m/>
    <m/>
    <n v="2.2000000000000002"/>
    <n v="2"/>
    <m/>
    <m/>
    <m/>
  </r>
  <r>
    <x v="11"/>
    <x v="83"/>
    <x v="83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</r>
  <r>
    <x v="11"/>
    <x v="84"/>
    <x v="84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n v="0"/>
    <m/>
    <m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n v="0"/>
    <m/>
    <m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n v="0"/>
    <m/>
    <m/>
    <n v="0"/>
    <n v="0"/>
    <n v="0"/>
  </r>
  <r>
    <x v="12"/>
    <x v="0"/>
    <x v="0"/>
    <n v="1014"/>
    <n v="1068"/>
    <n v="835"/>
    <n v="1712"/>
    <n v="4872"/>
    <n v="9082"/>
    <n v="14534"/>
    <n v="16025"/>
    <n v="11434"/>
    <n v="9432"/>
    <n v="4184"/>
    <n v="2382"/>
    <n v="741"/>
    <n v="675"/>
    <n v="736"/>
    <n v="1452"/>
    <n v="4319"/>
    <n v="7889"/>
    <n v="12311"/>
    <n v="13066"/>
    <n v="8600"/>
    <n v="6767"/>
    <n v="3037"/>
    <m/>
    <n v="273"/>
    <n v="393"/>
    <n v="99"/>
    <n v="260"/>
    <n v="553"/>
    <n v="1193"/>
    <n v="2223"/>
    <n v="2959"/>
    <n v="2834"/>
    <n v="2665"/>
    <n v="1147"/>
    <m/>
    <n v="7969"/>
    <n v="8891"/>
    <n v="10203"/>
    <n v="13695"/>
    <n v="27234"/>
    <n v="44416"/>
    <n v="68470"/>
    <n v="76537"/>
    <n v="62515"/>
    <n v="54120"/>
    <n v="30941"/>
    <n v="14381"/>
    <n v="6035"/>
    <n v="5652"/>
    <n v="9403"/>
    <n v="12224"/>
    <n v="24456"/>
    <n v="38584"/>
    <n v="57318"/>
    <n v="58868"/>
    <n v="41694"/>
    <n v="33506"/>
    <n v="21963"/>
    <m/>
    <n v="1934"/>
    <n v="3239"/>
    <n v="800"/>
    <n v="1471"/>
    <n v="2778"/>
    <n v="5832"/>
    <n v="11152"/>
    <n v="17669"/>
    <n v="20821"/>
    <n v="20614"/>
    <n v="8978"/>
    <m/>
    <n v="7.9"/>
    <n v="8.3000000000000007"/>
    <n v="12.2"/>
    <n v="8"/>
    <n v="5.6"/>
    <n v="4.9000000000000004"/>
    <n v="4.7"/>
    <n v="4.8"/>
    <n v="5.5"/>
    <n v="5.7"/>
    <n v="7.4"/>
    <n v="6"/>
    <n v="8.1"/>
    <n v="8.4"/>
    <n v="12.8"/>
    <n v="8.4"/>
    <n v="5.7"/>
    <n v="4.9000000000000004"/>
    <n v="4.7"/>
    <n v="4.5"/>
    <n v="4.8"/>
    <n v="5"/>
    <n v="7.2"/>
    <m/>
    <n v="7.1"/>
    <n v="8.1999999999999993"/>
    <n v="8.1"/>
    <n v="5.7"/>
    <n v="5"/>
    <n v="4.9000000000000004"/>
    <n v="5"/>
    <n v="6"/>
    <n v="7.3"/>
    <n v="7.7"/>
    <n v="7.8"/>
    <m/>
  </r>
  <r>
    <x v="12"/>
    <x v="85"/>
    <x v="85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12"/>
    <x v="86"/>
    <x v="86"/>
    <m/>
    <m/>
    <n v="0"/>
    <n v="0"/>
    <m/>
    <n v="0"/>
    <m/>
    <m/>
    <n v="0"/>
    <m/>
    <n v="0"/>
    <m/>
    <m/>
    <m/>
    <n v="0"/>
    <n v="0"/>
    <m/>
    <n v="0"/>
    <m/>
    <m/>
    <n v="0"/>
    <m/>
    <n v="0"/>
    <m/>
    <n v="0"/>
    <n v="0"/>
    <n v="0"/>
    <n v="0"/>
    <n v="0"/>
    <n v="0"/>
    <n v="0"/>
    <n v="0"/>
    <n v="0"/>
    <n v="0"/>
    <n v="0"/>
    <n v="0"/>
    <m/>
    <m/>
    <n v="0"/>
    <n v="0"/>
    <m/>
    <n v="0"/>
    <m/>
    <m/>
    <n v="0"/>
    <m/>
    <n v="0"/>
    <m/>
    <m/>
    <m/>
    <n v="0"/>
    <n v="0"/>
    <m/>
    <n v="0"/>
    <m/>
    <m/>
    <n v="0"/>
    <m/>
    <n v="0"/>
    <m/>
    <n v="0"/>
    <n v="0"/>
    <n v="0"/>
    <n v="0"/>
    <n v="0"/>
    <n v="0"/>
    <n v="0"/>
    <n v="0"/>
    <n v="0"/>
    <n v="0"/>
    <n v="0"/>
    <n v="0"/>
    <m/>
    <m/>
    <n v="0"/>
    <n v="0"/>
    <m/>
    <n v="0"/>
    <m/>
    <m/>
    <n v="0"/>
    <m/>
    <n v="0"/>
    <m/>
    <m/>
    <m/>
    <n v="0"/>
    <n v="0"/>
    <m/>
    <n v="0"/>
    <m/>
    <m/>
    <n v="0"/>
    <m/>
    <n v="0"/>
    <m/>
    <n v="0"/>
    <n v="0"/>
    <n v="0"/>
    <n v="0"/>
    <n v="0"/>
    <n v="0"/>
    <n v="0"/>
    <n v="0"/>
    <n v="0"/>
    <n v="0"/>
    <n v="0"/>
    <n v="0"/>
  </r>
  <r>
    <x v="12"/>
    <x v="87"/>
    <x v="87"/>
    <n v="0"/>
    <n v="0"/>
    <n v="0"/>
    <n v="0"/>
    <m/>
    <n v="0"/>
    <n v="0"/>
    <n v="0"/>
    <m/>
    <m/>
    <n v="0"/>
    <m/>
    <n v="0"/>
    <n v="0"/>
    <n v="0"/>
    <n v="0"/>
    <m/>
    <n v="0"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m/>
    <n v="0"/>
    <m/>
    <n v="0"/>
    <n v="0"/>
    <n v="0"/>
    <n v="0"/>
    <m/>
    <n v="0"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m/>
    <n v="0"/>
    <m/>
    <n v="0"/>
    <n v="0"/>
    <n v="0"/>
    <n v="0"/>
    <m/>
    <n v="0"/>
    <n v="0"/>
    <n v="0"/>
    <m/>
    <m/>
    <n v="0"/>
    <m/>
    <n v="0"/>
    <n v="0"/>
    <n v="0"/>
    <n v="0"/>
    <n v="0"/>
    <n v="0"/>
    <n v="0"/>
    <n v="0"/>
    <n v="0"/>
    <n v="0"/>
    <n v="0"/>
    <n v="0"/>
  </r>
  <r>
    <x v="12"/>
    <x v="88"/>
    <x v="88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</r>
  <r>
    <x v="12"/>
    <x v="89"/>
    <x v="89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</r>
  <r>
    <x v="12"/>
    <x v="90"/>
    <x v="9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12"/>
    <x v="91"/>
    <x v="91"/>
    <m/>
    <m/>
    <m/>
    <m/>
    <n v="4587"/>
    <n v="8271"/>
    <n v="13141"/>
    <n v="14758"/>
    <n v="10368"/>
    <n v="8989"/>
    <n v="4014"/>
    <m/>
    <m/>
    <m/>
    <m/>
    <m/>
    <n v="4054"/>
    <n v="7213"/>
    <n v="11267"/>
    <n v="12080"/>
    <n v="7805"/>
    <n v="6405"/>
    <n v="2896"/>
    <m/>
    <m/>
    <m/>
    <m/>
    <m/>
    <n v="533"/>
    <n v="1058"/>
    <n v="1874"/>
    <n v="2678"/>
    <n v="2563"/>
    <n v="2584"/>
    <n v="1118"/>
    <m/>
    <m/>
    <m/>
    <m/>
    <m/>
    <n v="26597"/>
    <n v="41630"/>
    <n v="63207"/>
    <n v="71175"/>
    <n v="58260"/>
    <n v="53181"/>
    <n v="30611"/>
    <m/>
    <m/>
    <m/>
    <m/>
    <m/>
    <n v="23882"/>
    <n v="36247"/>
    <n v="53646"/>
    <n v="54841"/>
    <n v="38766"/>
    <n v="32756"/>
    <n v="21699"/>
    <m/>
    <m/>
    <m/>
    <m/>
    <m/>
    <n v="2715"/>
    <n v="5383"/>
    <n v="9561"/>
    <n v="16334"/>
    <n v="19494"/>
    <n v="20425"/>
    <n v="8912"/>
    <m/>
    <m/>
    <m/>
    <m/>
    <m/>
    <n v="5.8"/>
    <n v="5"/>
    <n v="4.8"/>
    <n v="4.8"/>
    <n v="5.6"/>
    <n v="5.9"/>
    <n v="7.6"/>
    <m/>
    <m/>
    <m/>
    <m/>
    <m/>
    <n v="5.9"/>
    <n v="5"/>
    <n v="4.8"/>
    <n v="4.5"/>
    <n v="5"/>
    <n v="5.0999999999999996"/>
    <n v="7.5"/>
    <m/>
    <m/>
    <m/>
    <m/>
    <m/>
    <n v="5.0999999999999996"/>
    <n v="5.0999999999999996"/>
    <n v="5.0999999999999996"/>
    <n v="6.1"/>
    <n v="7.6"/>
    <n v="7.9"/>
    <n v="8"/>
    <m/>
  </r>
  <r>
    <x v="12"/>
    <x v="92"/>
    <x v="92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3"/>
    <x v="93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m/>
    <n v="0"/>
    <n v="0"/>
    <n v="0"/>
    <n v="0"/>
    <n v="0"/>
    <n v="0"/>
    <n v="0"/>
  </r>
  <r>
    <x v="12"/>
    <x v="94"/>
    <x v="94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m/>
    <n v="0"/>
    <n v="0"/>
    <n v="0"/>
  </r>
  <r>
    <x v="13"/>
    <x v="0"/>
    <x v="0"/>
    <n v="116"/>
    <m/>
    <m/>
    <n v="377"/>
    <n v="749"/>
    <n v="1256"/>
    <n v="2271"/>
    <n v="2353"/>
    <n v="1636"/>
    <n v="1071"/>
    <n v="586"/>
    <n v="142"/>
    <n v="102"/>
    <m/>
    <m/>
    <m/>
    <m/>
    <n v="1032"/>
    <n v="1890"/>
    <n v="1918"/>
    <n v="1244"/>
    <n v="746"/>
    <n v="466"/>
    <n v="112"/>
    <n v="14"/>
    <m/>
    <m/>
    <m/>
    <m/>
    <n v="224"/>
    <n v="381"/>
    <n v="435"/>
    <n v="392"/>
    <n v="325"/>
    <n v="120"/>
    <n v="30"/>
    <n v="842"/>
    <m/>
    <m/>
    <n v="4457"/>
    <n v="6989"/>
    <n v="8867"/>
    <n v="13533"/>
    <n v="12437"/>
    <n v="8979"/>
    <n v="5800"/>
    <n v="3673"/>
    <n v="722"/>
    <n v="813"/>
    <m/>
    <m/>
    <m/>
    <m/>
    <n v="8253"/>
    <n v="12019"/>
    <n v="11094"/>
    <n v="8086"/>
    <n v="4922"/>
    <n v="3305"/>
    <n v="651"/>
    <n v="29"/>
    <m/>
    <m/>
    <m/>
    <m/>
    <n v="614"/>
    <n v="1514"/>
    <n v="1343"/>
    <n v="893"/>
    <n v="878"/>
    <n v="368"/>
    <n v="71"/>
    <n v="7.3"/>
    <m/>
    <m/>
    <n v="11.8"/>
    <n v="9.3000000000000007"/>
    <n v="7.1"/>
    <n v="6"/>
    <n v="5.3"/>
    <n v="5.5"/>
    <n v="5.4"/>
    <n v="6.3"/>
    <n v="5.0999999999999996"/>
    <n v="8"/>
    <m/>
    <m/>
    <m/>
    <m/>
    <n v="8"/>
    <n v="6.4"/>
    <n v="5.8"/>
    <n v="6.5"/>
    <n v="6.6"/>
    <n v="7.1"/>
    <n v="5.8"/>
    <n v="2.1"/>
    <m/>
    <m/>
    <m/>
    <m/>
    <n v="2.7"/>
    <n v="4"/>
    <n v="3.1"/>
    <n v="2.2999999999999998"/>
    <n v="2.7"/>
    <n v="3.1"/>
    <n v="2.4"/>
  </r>
  <r>
    <x v="13"/>
    <x v="95"/>
    <x v="95"/>
    <m/>
    <n v="63"/>
    <n v="87"/>
    <m/>
    <m/>
    <n v="566"/>
    <n v="833"/>
    <n v="1164"/>
    <n v="917"/>
    <n v="595"/>
    <n v="279"/>
    <m/>
    <m/>
    <n v="54"/>
    <n v="69"/>
    <m/>
    <m/>
    <n v="410"/>
    <n v="712"/>
    <n v="961"/>
    <n v="657"/>
    <n v="404"/>
    <n v="181"/>
    <m/>
    <m/>
    <n v="9"/>
    <n v="18"/>
    <m/>
    <m/>
    <n v="156"/>
    <n v="121"/>
    <n v="203"/>
    <n v="260"/>
    <n v="191"/>
    <n v="98"/>
    <m/>
    <m/>
    <n v="129"/>
    <n v="240"/>
    <m/>
    <m/>
    <n v="1135"/>
    <n v="2832"/>
    <n v="3095"/>
    <n v="1488"/>
    <n v="1066"/>
    <n v="557"/>
    <m/>
    <m/>
    <n v="118"/>
    <n v="162"/>
    <m/>
    <m/>
    <n v="832"/>
    <n v="2480"/>
    <n v="2616"/>
    <n v="1027"/>
    <n v="686"/>
    <n v="322"/>
    <m/>
    <m/>
    <n v="11"/>
    <n v="78"/>
    <m/>
    <m/>
    <n v="303"/>
    <n v="352"/>
    <n v="479"/>
    <n v="461"/>
    <n v="380"/>
    <n v="235"/>
    <m/>
    <m/>
    <n v="2"/>
    <n v="2.8"/>
    <m/>
    <m/>
    <n v="2"/>
    <n v="3.4"/>
    <n v="2.7"/>
    <n v="1.6"/>
    <n v="1.8"/>
    <n v="2"/>
    <m/>
    <m/>
    <n v="2.2000000000000002"/>
    <n v="2.2999999999999998"/>
    <m/>
    <m/>
    <n v="2"/>
    <n v="3.5"/>
    <n v="2.7"/>
    <n v="1.6"/>
    <n v="1.7"/>
    <n v="1.8"/>
    <m/>
    <m/>
    <n v="1.2"/>
    <n v="4.3"/>
    <m/>
    <m/>
    <n v="1.9"/>
    <n v="2.9"/>
    <n v="2.4"/>
    <n v="1.8"/>
    <n v="2"/>
    <n v="2.4"/>
    <m/>
  </r>
  <r>
    <x v="13"/>
    <x v="96"/>
    <x v="96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</r>
  <r>
    <x v="13"/>
    <x v="97"/>
    <x v="97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</r>
  <r>
    <x v="13"/>
    <x v="98"/>
    <x v="98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13"/>
    <x v="99"/>
    <x v="99"/>
    <m/>
    <m/>
    <m/>
    <m/>
    <m/>
    <m/>
    <m/>
    <m/>
    <m/>
    <m/>
    <m/>
    <m/>
    <n v="0"/>
    <n v="0"/>
    <n v="0"/>
    <m/>
    <n v="0"/>
    <m/>
    <n v="0"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m/>
    <n v="0"/>
    <m/>
    <n v="0"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m/>
    <n v="0"/>
    <m/>
    <n v="0"/>
    <m/>
    <m/>
    <m/>
    <m/>
    <n v="0"/>
    <m/>
    <m/>
    <m/>
    <m/>
    <m/>
    <m/>
    <m/>
    <m/>
    <m/>
    <m/>
    <m/>
    <m/>
  </r>
  <r>
    <x v="13"/>
    <x v="100"/>
    <x v="10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01"/>
    <x v="101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</r>
  <r>
    <x v="13"/>
    <x v="102"/>
    <x v="102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</r>
  <r>
    <x v="13"/>
    <x v="103"/>
    <x v="103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m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m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m/>
    <n v="0"/>
    <m/>
    <n v="0"/>
    <n v="0"/>
    <n v="0"/>
  </r>
  <r>
    <x v="13"/>
    <x v="104"/>
    <x v="104"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</r>
  <r>
    <x v="13"/>
    <x v="105"/>
    <x v="105"/>
    <n v="0"/>
    <n v="0"/>
    <n v="0"/>
    <m/>
    <m/>
    <n v="72"/>
    <n v="133"/>
    <m/>
    <m/>
    <m/>
    <m/>
    <n v="0"/>
    <n v="0"/>
    <n v="0"/>
    <n v="0"/>
    <m/>
    <m/>
    <n v="35"/>
    <n v="94"/>
    <m/>
    <m/>
    <m/>
    <m/>
    <n v="0"/>
    <n v="0"/>
    <n v="0"/>
    <n v="0"/>
    <n v="0"/>
    <m/>
    <n v="37"/>
    <n v="39"/>
    <m/>
    <m/>
    <m/>
    <n v="0"/>
    <n v="0"/>
    <n v="0"/>
    <n v="0"/>
    <n v="0"/>
    <m/>
    <m/>
    <n v="159"/>
    <n v="202"/>
    <m/>
    <m/>
    <m/>
    <m/>
    <n v="0"/>
    <n v="0"/>
    <n v="0"/>
    <n v="0"/>
    <m/>
    <m/>
    <n v="84"/>
    <n v="151"/>
    <m/>
    <m/>
    <m/>
    <m/>
    <n v="0"/>
    <n v="0"/>
    <n v="0"/>
    <n v="0"/>
    <n v="0"/>
    <m/>
    <n v="75"/>
    <n v="51"/>
    <m/>
    <m/>
    <m/>
    <n v="0"/>
    <n v="0"/>
    <n v="0"/>
    <n v="0"/>
    <n v="0"/>
    <m/>
    <m/>
    <n v="2.2000000000000002"/>
    <n v="1.5"/>
    <m/>
    <m/>
    <m/>
    <m/>
    <n v="0"/>
    <n v="0"/>
    <n v="0"/>
    <n v="0"/>
    <m/>
    <m/>
    <n v="2.4"/>
    <n v="1.6"/>
    <m/>
    <m/>
    <m/>
    <m/>
    <n v="0"/>
    <n v="0"/>
    <n v="0"/>
    <n v="0"/>
    <n v="0"/>
    <m/>
    <n v="2"/>
    <n v="1.3"/>
    <m/>
    <m/>
    <m/>
    <n v="0"/>
    <n v="0"/>
  </r>
  <r>
    <x v="13"/>
    <x v="106"/>
    <x v="106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n v="0"/>
    <n v="0"/>
    <n v="0"/>
    <n v="0"/>
  </r>
  <r>
    <x v="14"/>
    <x v="0"/>
    <x v="0"/>
    <n v="84"/>
    <m/>
    <m/>
    <m/>
    <m/>
    <m/>
    <n v="1561"/>
    <n v="1730"/>
    <n v="1289"/>
    <m/>
    <n v="396"/>
    <m/>
    <n v="72"/>
    <m/>
    <m/>
    <m/>
    <m/>
    <m/>
    <m/>
    <n v="1424"/>
    <n v="1003"/>
    <m/>
    <m/>
    <m/>
    <n v="12"/>
    <m/>
    <m/>
    <m/>
    <m/>
    <m/>
    <m/>
    <n v="306"/>
    <n v="286"/>
    <m/>
    <m/>
    <m/>
    <n v="255"/>
    <m/>
    <m/>
    <m/>
    <m/>
    <m/>
    <n v="3091"/>
    <n v="4261"/>
    <n v="2172"/>
    <m/>
    <n v="664"/>
    <m/>
    <n v="224"/>
    <m/>
    <m/>
    <m/>
    <m/>
    <m/>
    <m/>
    <n v="3389"/>
    <n v="1652"/>
    <m/>
    <m/>
    <m/>
    <n v="31"/>
    <m/>
    <m/>
    <m/>
    <m/>
    <m/>
    <m/>
    <n v="872"/>
    <n v="520"/>
    <m/>
    <m/>
    <m/>
    <n v="3"/>
    <m/>
    <m/>
    <m/>
    <m/>
    <m/>
    <n v="2"/>
    <n v="2.5"/>
    <n v="1.7"/>
    <m/>
    <n v="1.7"/>
    <m/>
    <n v="3.1"/>
    <m/>
    <m/>
    <m/>
    <m/>
    <m/>
    <m/>
    <n v="2.4"/>
    <n v="1.6"/>
    <m/>
    <m/>
    <m/>
    <n v="2.6"/>
    <m/>
    <m/>
    <m/>
    <m/>
    <m/>
    <m/>
    <n v="2.8"/>
    <n v="1.8"/>
    <m/>
    <m/>
    <m/>
  </r>
  <r>
    <x v="14"/>
    <x v="107"/>
    <x v="107"/>
    <n v="47"/>
    <n v="82"/>
    <n v="130"/>
    <n v="115"/>
    <n v="199"/>
    <n v="397"/>
    <n v="631"/>
    <n v="778"/>
    <n v="572"/>
    <n v="316"/>
    <n v="176"/>
    <n v="115"/>
    <n v="41"/>
    <n v="74"/>
    <n v="119"/>
    <n v="99"/>
    <n v="182"/>
    <n v="361"/>
    <n v="535"/>
    <n v="624"/>
    <n v="434"/>
    <n v="232"/>
    <n v="131"/>
    <n v="86"/>
    <n v="6"/>
    <n v="8"/>
    <n v="11"/>
    <n v="16"/>
    <n v="17"/>
    <n v="36"/>
    <n v="96"/>
    <n v="154"/>
    <n v="138"/>
    <n v="84"/>
    <n v="45"/>
    <n v="29"/>
    <n v="164"/>
    <n v="337"/>
    <n v="443"/>
    <n v="258"/>
    <n v="365"/>
    <n v="723"/>
    <n v="1045"/>
    <n v="1235"/>
    <n v="898"/>
    <n v="539"/>
    <n v="261"/>
    <n v="217"/>
    <n v="155"/>
    <n v="325"/>
    <n v="426"/>
    <n v="234"/>
    <n v="334"/>
    <n v="640"/>
    <n v="842"/>
    <n v="897"/>
    <n v="642"/>
    <n v="361"/>
    <n v="187"/>
    <n v="157"/>
    <n v="9"/>
    <n v="12"/>
    <n v="17"/>
    <n v="24"/>
    <n v="31"/>
    <n v="83"/>
    <n v="203"/>
    <n v="338"/>
    <n v="256"/>
    <n v="178"/>
    <n v="74"/>
    <n v="60"/>
    <n v="3.5"/>
    <n v="4.0999999999999996"/>
    <n v="3.4"/>
    <n v="2.2000000000000002"/>
    <n v="1.8"/>
    <n v="1.8"/>
    <n v="1.7"/>
    <n v="1.6"/>
    <n v="1.6"/>
    <n v="1.7"/>
    <n v="1.5"/>
    <n v="1.9"/>
    <n v="3.8"/>
    <n v="4.4000000000000004"/>
    <n v="3.6"/>
    <n v="2.4"/>
    <n v="1.8"/>
    <n v="1.8"/>
    <n v="1.6"/>
    <n v="1.4"/>
    <n v="1.5"/>
    <n v="1.6"/>
    <n v="1.4"/>
    <n v="1.8"/>
    <n v="1.5"/>
    <n v="1.5"/>
    <n v="1.5"/>
    <n v="1.5"/>
    <n v="1.8"/>
    <n v="2.2999999999999998"/>
    <n v="2.1"/>
    <n v="2.2000000000000002"/>
    <n v="1.9"/>
    <n v="2.1"/>
    <n v="1.6"/>
    <n v="2.1"/>
  </r>
  <r>
    <x v="14"/>
    <x v="108"/>
    <x v="108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</r>
  <r>
    <x v="14"/>
    <x v="109"/>
    <x v="109"/>
    <n v="37"/>
    <m/>
    <m/>
    <m/>
    <m/>
    <m/>
    <m/>
    <m/>
    <m/>
    <m/>
    <n v="220"/>
    <m/>
    <n v="31"/>
    <m/>
    <m/>
    <m/>
    <m/>
    <m/>
    <m/>
    <m/>
    <m/>
    <m/>
    <m/>
    <m/>
    <n v="6"/>
    <m/>
    <m/>
    <m/>
    <m/>
    <m/>
    <m/>
    <m/>
    <m/>
    <m/>
    <m/>
    <m/>
    <n v="91"/>
    <m/>
    <m/>
    <m/>
    <m/>
    <m/>
    <m/>
    <m/>
    <m/>
    <m/>
    <n v="403"/>
    <m/>
    <n v="69"/>
    <m/>
    <m/>
    <m/>
    <m/>
    <m/>
    <m/>
    <m/>
    <m/>
    <m/>
    <m/>
    <m/>
    <n v="22"/>
    <m/>
    <m/>
    <m/>
    <m/>
    <m/>
    <m/>
    <m/>
    <m/>
    <m/>
    <m/>
    <m/>
    <n v="2.5"/>
    <m/>
    <m/>
    <m/>
    <m/>
    <m/>
    <m/>
    <m/>
    <m/>
    <m/>
    <n v="1.8"/>
    <m/>
    <n v="2.2000000000000002"/>
    <m/>
    <m/>
    <m/>
    <m/>
    <m/>
    <m/>
    <m/>
    <m/>
    <m/>
    <m/>
    <m/>
    <n v="3.7"/>
    <m/>
    <m/>
    <m/>
    <m/>
    <m/>
    <m/>
    <m/>
    <m/>
    <m/>
    <m/>
    <m/>
  </r>
  <r>
    <x v="15"/>
    <x v="0"/>
    <x v="0"/>
    <n v="267"/>
    <n v="348"/>
    <n v="384"/>
    <n v="487"/>
    <n v="976"/>
    <n v="2721"/>
    <n v="3788"/>
    <n v="4568"/>
    <n v="3592"/>
    <n v="2364"/>
    <n v="1380"/>
    <n v="574"/>
    <n v="162"/>
    <n v="193"/>
    <n v="240"/>
    <n v="365"/>
    <n v="728"/>
    <n v="2076"/>
    <n v="2899"/>
    <n v="3553"/>
    <n v="2722"/>
    <n v="1648"/>
    <n v="861"/>
    <n v="339"/>
    <n v="105"/>
    <n v="155"/>
    <n v="144"/>
    <n v="122"/>
    <n v="248"/>
    <n v="645"/>
    <n v="889"/>
    <n v="1015"/>
    <n v="870"/>
    <n v="716"/>
    <n v="519"/>
    <n v="235"/>
    <n v="1191"/>
    <n v="1419"/>
    <n v="1277"/>
    <n v="1550"/>
    <n v="2637"/>
    <n v="6840"/>
    <n v="10427"/>
    <n v="10321"/>
    <n v="7190"/>
    <n v="4556"/>
    <n v="3362"/>
    <n v="1640"/>
    <n v="722"/>
    <n v="637"/>
    <n v="617"/>
    <n v="922"/>
    <n v="1788"/>
    <n v="5096"/>
    <n v="8225"/>
    <n v="7952"/>
    <n v="5112"/>
    <n v="2922"/>
    <n v="1967"/>
    <n v="1048"/>
    <n v="469"/>
    <n v="782"/>
    <n v="660"/>
    <n v="628"/>
    <n v="849"/>
    <n v="1744"/>
    <n v="2202"/>
    <n v="2369"/>
    <n v="2078"/>
    <n v="1634"/>
    <n v="1395"/>
    <n v="592"/>
    <n v="4.5"/>
    <n v="4.0999999999999996"/>
    <n v="3.3"/>
    <n v="3.2"/>
    <n v="2.7"/>
    <n v="2.5"/>
    <n v="2.8"/>
    <n v="2.2999999999999998"/>
    <n v="2"/>
    <n v="1.9"/>
    <n v="2.4"/>
    <n v="2.9"/>
    <n v="4.5"/>
    <n v="3.3"/>
    <n v="2.6"/>
    <n v="2.5"/>
    <n v="2.5"/>
    <n v="2.5"/>
    <n v="2.8"/>
    <n v="2.2000000000000002"/>
    <n v="1.9"/>
    <n v="1.8"/>
    <n v="2.2999999999999998"/>
    <n v="3.1"/>
    <n v="4.5"/>
    <n v="5"/>
    <n v="4.5999999999999996"/>
    <n v="5.0999999999999996"/>
    <n v="3.4"/>
    <n v="2.7"/>
    <n v="2.5"/>
    <n v="2.2999999999999998"/>
    <n v="2.4"/>
    <n v="2.2999999999999998"/>
    <n v="2.7"/>
    <n v="2.5"/>
  </r>
  <r>
    <x v="15"/>
    <x v="110"/>
    <x v="110"/>
    <n v="184"/>
    <n v="233"/>
    <n v="242"/>
    <n v="324"/>
    <n v="641"/>
    <n v="1767"/>
    <n v="2318"/>
    <n v="2521"/>
    <n v="2499"/>
    <n v="1603"/>
    <n v="967"/>
    <n v="452"/>
    <n v="102"/>
    <n v="133"/>
    <n v="140"/>
    <n v="235"/>
    <n v="478"/>
    <n v="1242"/>
    <n v="1625"/>
    <n v="1788"/>
    <n v="1854"/>
    <n v="1006"/>
    <n v="541"/>
    <n v="260"/>
    <n v="82"/>
    <n v="100"/>
    <n v="102"/>
    <n v="89"/>
    <n v="163"/>
    <n v="525"/>
    <n v="693"/>
    <n v="733"/>
    <n v="645"/>
    <n v="597"/>
    <n v="426"/>
    <n v="192"/>
    <n v="767"/>
    <n v="1011"/>
    <n v="768"/>
    <n v="1152"/>
    <n v="1939"/>
    <n v="5027"/>
    <n v="5676"/>
    <n v="5982"/>
    <n v="5199"/>
    <n v="3047"/>
    <n v="2330"/>
    <n v="1176"/>
    <n v="355"/>
    <n v="450"/>
    <n v="294"/>
    <n v="689"/>
    <n v="1326"/>
    <n v="3585"/>
    <n v="3991"/>
    <n v="4065"/>
    <n v="3605"/>
    <n v="1737"/>
    <n v="1232"/>
    <n v="707"/>
    <n v="412"/>
    <n v="561"/>
    <n v="474"/>
    <n v="463"/>
    <n v="613"/>
    <n v="1442"/>
    <n v="1685"/>
    <n v="1917"/>
    <n v="1594"/>
    <n v="1310"/>
    <n v="1098"/>
    <n v="469"/>
    <n v="4.2"/>
    <n v="4.3"/>
    <n v="3.2"/>
    <n v="3.6"/>
    <n v="3"/>
    <n v="2.8"/>
    <n v="2.4"/>
    <n v="2.4"/>
    <n v="2.1"/>
    <n v="1.9"/>
    <n v="2.4"/>
    <n v="2.6"/>
    <n v="3.5"/>
    <n v="3.4"/>
    <n v="2.1"/>
    <n v="2.9"/>
    <n v="2.8"/>
    <n v="2.9"/>
    <n v="2.5"/>
    <n v="2.2999999999999998"/>
    <n v="1.9"/>
    <n v="1.7"/>
    <n v="2.2999999999999998"/>
    <n v="2.7"/>
    <n v="5"/>
    <n v="5.6"/>
    <n v="4.5999999999999996"/>
    <n v="5.2"/>
    <n v="3.8"/>
    <n v="2.7"/>
    <n v="2.4"/>
    <n v="2.6"/>
    <n v="2.5"/>
    <n v="2.2000000000000002"/>
    <n v="2.6"/>
    <n v="2.4"/>
  </r>
  <r>
    <x v="15"/>
    <x v="111"/>
    <x v="111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</r>
  <r>
    <x v="15"/>
    <x v="112"/>
    <x v="112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m/>
    <n v="0"/>
    <n v="0"/>
  </r>
  <r>
    <x v="15"/>
    <x v="113"/>
    <x v="113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</r>
  <r>
    <x v="15"/>
    <x v="114"/>
    <x v="114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n v="0"/>
    <n v="0"/>
    <n v="0"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n v="0"/>
    <n v="0"/>
    <n v="0"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n v="0"/>
    <n v="0"/>
    <n v="0"/>
    <n v="0"/>
    <n v="0"/>
  </r>
  <r>
    <x v="15"/>
    <x v="115"/>
    <x v="115"/>
    <m/>
    <m/>
    <m/>
    <n v="0"/>
    <n v="0"/>
    <m/>
    <m/>
    <m/>
    <m/>
    <n v="0"/>
    <m/>
    <n v="0"/>
    <m/>
    <m/>
    <m/>
    <n v="0"/>
    <n v="0"/>
    <m/>
    <m/>
    <m/>
    <m/>
    <n v="0"/>
    <m/>
    <n v="0"/>
    <m/>
    <m/>
    <m/>
    <n v="0"/>
    <n v="0"/>
    <n v="0"/>
    <n v="0"/>
    <n v="0"/>
    <n v="0"/>
    <n v="0"/>
    <n v="0"/>
    <n v="0"/>
    <m/>
    <m/>
    <m/>
    <n v="0"/>
    <n v="0"/>
    <m/>
    <m/>
    <m/>
    <m/>
    <n v="0"/>
    <m/>
    <n v="0"/>
    <m/>
    <m/>
    <m/>
    <n v="0"/>
    <n v="0"/>
    <m/>
    <m/>
    <m/>
    <m/>
    <n v="0"/>
    <m/>
    <n v="0"/>
    <m/>
    <m/>
    <m/>
    <n v="0"/>
    <n v="0"/>
    <n v="0"/>
    <n v="0"/>
    <n v="0"/>
    <n v="0"/>
    <n v="0"/>
    <n v="0"/>
    <n v="0"/>
    <m/>
    <m/>
    <m/>
    <n v="0"/>
    <n v="0"/>
    <m/>
    <m/>
    <m/>
    <m/>
    <n v="0"/>
    <m/>
    <n v="0"/>
    <m/>
    <m/>
    <m/>
    <n v="0"/>
    <n v="0"/>
    <m/>
    <m/>
    <m/>
    <m/>
    <n v="0"/>
    <m/>
    <n v="0"/>
    <m/>
    <m/>
    <m/>
    <n v="0"/>
    <n v="0"/>
    <n v="0"/>
    <n v="0"/>
    <n v="0"/>
    <n v="0"/>
    <n v="0"/>
    <n v="0"/>
    <n v="0"/>
  </r>
  <r>
    <x v="15"/>
    <x v="116"/>
    <x v="116"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n v="0"/>
    <m/>
  </r>
  <r>
    <x v="15"/>
    <x v="117"/>
    <x v="117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m/>
    <m/>
    <m/>
    <m/>
    <n v="0"/>
    <m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m/>
    <m/>
    <m/>
    <m/>
    <n v="0"/>
    <m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m/>
    <m/>
    <m/>
    <m/>
    <n v="0"/>
    <m/>
    <n v="0"/>
  </r>
  <r>
    <x v="15"/>
    <x v="118"/>
    <x v="118"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m/>
    <m/>
    <n v="0"/>
    <n v="0"/>
    <n v="0"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m/>
    <m/>
    <n v="0"/>
    <n v="0"/>
    <n v="0"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m/>
    <m/>
    <n v="0"/>
    <n v="0"/>
    <n v="0"/>
    <m/>
  </r>
  <r>
    <x v="15"/>
    <x v="119"/>
    <x v="119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</r>
  <r>
    <x v="15"/>
    <x v="120"/>
    <x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21"/>
    <x v="121"/>
    <n v="0"/>
    <m/>
    <m/>
    <m/>
    <m/>
    <m/>
    <m/>
    <m/>
    <m/>
    <m/>
    <m/>
    <m/>
    <n v="0"/>
    <m/>
    <m/>
    <m/>
    <n v="0"/>
    <m/>
    <m/>
    <n v="0"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n v="0"/>
    <m/>
    <m/>
    <n v="0"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n v="0"/>
    <m/>
    <m/>
    <n v="0"/>
    <m/>
    <m/>
    <m/>
    <m/>
    <n v="0"/>
    <m/>
    <m/>
    <m/>
    <m/>
    <m/>
    <m/>
    <m/>
    <m/>
    <m/>
    <m/>
    <m/>
  </r>
  <r>
    <x v="16"/>
    <x v="0"/>
    <x v="0"/>
    <m/>
    <n v="104"/>
    <m/>
    <n v="83"/>
    <n v="225"/>
    <n v="243"/>
    <n v="532"/>
    <n v="509"/>
    <n v="381"/>
    <n v="379"/>
    <n v="308"/>
    <n v="150"/>
    <m/>
    <n v="80"/>
    <m/>
    <n v="48"/>
    <m/>
    <m/>
    <n v="468"/>
    <n v="420"/>
    <n v="276"/>
    <n v="194"/>
    <n v="189"/>
    <n v="91"/>
    <m/>
    <n v="24"/>
    <m/>
    <n v="35"/>
    <m/>
    <m/>
    <n v="64"/>
    <n v="89"/>
    <n v="105"/>
    <n v="185"/>
    <n v="119"/>
    <n v="59"/>
    <m/>
    <n v="303"/>
    <m/>
    <n v="213"/>
    <n v="581"/>
    <n v="629"/>
    <n v="1335"/>
    <n v="963"/>
    <n v="821"/>
    <n v="912"/>
    <n v="786"/>
    <n v="328"/>
    <m/>
    <n v="247"/>
    <m/>
    <n v="130"/>
    <m/>
    <m/>
    <n v="1138"/>
    <n v="729"/>
    <n v="603"/>
    <n v="506"/>
    <n v="472"/>
    <n v="195"/>
    <m/>
    <n v="56"/>
    <m/>
    <n v="83"/>
    <m/>
    <m/>
    <n v="197"/>
    <n v="234"/>
    <n v="218"/>
    <n v="406"/>
    <n v="314"/>
    <n v="133"/>
    <m/>
    <n v="2.9"/>
    <m/>
    <n v="2.6"/>
    <n v="2.6"/>
    <n v="2.6"/>
    <n v="2.5"/>
    <n v="1.9"/>
    <n v="2.2000000000000002"/>
    <n v="2.4"/>
    <n v="2.6"/>
    <n v="2.2000000000000002"/>
    <m/>
    <n v="3.1"/>
    <m/>
    <n v="2.7"/>
    <m/>
    <m/>
    <n v="2.4"/>
    <n v="1.7"/>
    <n v="2.2000000000000002"/>
    <n v="2.6"/>
    <n v="2.5"/>
    <n v="2.1"/>
    <m/>
    <n v="2.2999999999999998"/>
    <m/>
    <n v="2.4"/>
    <m/>
    <m/>
    <n v="3.1"/>
    <n v="2.6"/>
    <n v="2.1"/>
    <n v="2.2000000000000002"/>
    <n v="2.6"/>
    <n v="2.2999999999999998"/>
  </r>
  <r>
    <x v="16"/>
    <x v="122"/>
    <x v="122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</r>
  <r>
    <x v="16"/>
    <x v="123"/>
    <x v="123"/>
    <n v="0"/>
    <n v="0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m/>
    <m/>
    <m/>
    <m/>
    <m/>
    <n v="0"/>
  </r>
  <r>
    <x v="16"/>
    <x v="124"/>
    <x v="124"/>
    <m/>
    <n v="104"/>
    <m/>
    <n v="83"/>
    <m/>
    <m/>
    <n v="272"/>
    <n v="276"/>
    <n v="314"/>
    <n v="288"/>
    <n v="238"/>
    <m/>
    <m/>
    <n v="80"/>
    <m/>
    <n v="48"/>
    <m/>
    <m/>
    <m/>
    <m/>
    <m/>
    <n v="122"/>
    <n v="134"/>
    <m/>
    <m/>
    <n v="24"/>
    <m/>
    <n v="35"/>
    <m/>
    <m/>
    <m/>
    <m/>
    <m/>
    <n v="166"/>
    <n v="104"/>
    <m/>
    <m/>
    <n v="303"/>
    <m/>
    <n v="213"/>
    <m/>
    <m/>
    <n v="564"/>
    <n v="614"/>
    <n v="650"/>
    <n v="667"/>
    <n v="552"/>
    <m/>
    <m/>
    <n v="247"/>
    <m/>
    <n v="130"/>
    <m/>
    <m/>
    <m/>
    <m/>
    <m/>
    <n v="349"/>
    <n v="302"/>
    <m/>
    <m/>
    <n v="56"/>
    <m/>
    <n v="83"/>
    <m/>
    <m/>
    <m/>
    <m/>
    <m/>
    <n v="318"/>
    <n v="250"/>
    <m/>
    <m/>
    <n v="2.9"/>
    <m/>
    <n v="2.6"/>
    <m/>
    <m/>
    <n v="2.1"/>
    <n v="2.2000000000000002"/>
    <n v="2.1"/>
    <n v="2.2999999999999998"/>
    <n v="2.2999999999999998"/>
    <m/>
    <m/>
    <n v="3.1"/>
    <m/>
    <n v="2.7"/>
    <m/>
    <m/>
    <m/>
    <m/>
    <m/>
    <n v="2.9"/>
    <n v="2.2999999999999998"/>
    <m/>
    <m/>
    <n v="2.2999999999999998"/>
    <m/>
    <n v="2.4"/>
    <m/>
    <m/>
    <m/>
    <m/>
    <m/>
    <n v="1.9"/>
    <n v="2.4"/>
    <m/>
  </r>
  <r>
    <x v="16"/>
    <x v="125"/>
    <x v="125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17"/>
    <x v="0"/>
    <x v="0"/>
    <m/>
    <m/>
    <m/>
    <n v="186"/>
    <n v="316"/>
    <n v="598"/>
    <n v="1084"/>
    <n v="866"/>
    <n v="748"/>
    <m/>
    <n v="441"/>
    <n v="251"/>
    <m/>
    <m/>
    <m/>
    <n v="137"/>
    <n v="257"/>
    <n v="475"/>
    <n v="874"/>
    <n v="622"/>
    <n v="542"/>
    <m/>
    <n v="375"/>
    <n v="203"/>
    <m/>
    <m/>
    <m/>
    <n v="49"/>
    <n v="59"/>
    <n v="123"/>
    <n v="210"/>
    <n v="244"/>
    <n v="206"/>
    <m/>
    <n v="66"/>
    <n v="48"/>
    <m/>
    <m/>
    <m/>
    <n v="270"/>
    <n v="515"/>
    <n v="1036"/>
    <n v="2861"/>
    <n v="1750"/>
    <n v="1242"/>
    <m/>
    <n v="752"/>
    <n v="386"/>
    <m/>
    <m/>
    <m/>
    <n v="181"/>
    <n v="371"/>
    <n v="686"/>
    <n v="2136"/>
    <n v="1040"/>
    <n v="819"/>
    <m/>
    <n v="644"/>
    <n v="275"/>
    <m/>
    <m/>
    <m/>
    <n v="89"/>
    <n v="144"/>
    <n v="350"/>
    <n v="725"/>
    <n v="710"/>
    <n v="423"/>
    <m/>
    <n v="108"/>
    <n v="111"/>
    <m/>
    <m/>
    <m/>
    <n v="1.5"/>
    <n v="1.6"/>
    <n v="1.7"/>
    <n v="2.6"/>
    <n v="2"/>
    <n v="1.7"/>
    <m/>
    <n v="1.7"/>
    <n v="1.5"/>
    <m/>
    <m/>
    <m/>
    <n v="1.3"/>
    <n v="1.4"/>
    <n v="1.4"/>
    <n v="2.4"/>
    <n v="1.7"/>
    <n v="1.5"/>
    <m/>
    <n v="1.7"/>
    <n v="1.4"/>
    <m/>
    <m/>
    <m/>
    <n v="1.8"/>
    <n v="2.4"/>
    <n v="2.8"/>
    <n v="3.5"/>
    <n v="2.9"/>
    <n v="2.1"/>
    <m/>
    <n v="1.6"/>
    <n v="2.2999999999999998"/>
  </r>
  <r>
    <x v="17"/>
    <x v="126"/>
    <x v="126"/>
    <n v="0"/>
    <n v="0"/>
    <n v="0"/>
    <m/>
    <m/>
    <m/>
    <m/>
    <n v="0"/>
    <m/>
    <n v="0"/>
    <m/>
    <m/>
    <n v="0"/>
    <n v="0"/>
    <n v="0"/>
    <m/>
    <m/>
    <m/>
    <m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m/>
    <m/>
    <n v="0"/>
    <n v="0"/>
    <n v="0"/>
    <m/>
    <m/>
    <m/>
    <m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m/>
    <m/>
    <n v="0"/>
    <n v="0"/>
    <n v="0"/>
    <m/>
    <m/>
    <m/>
    <m/>
    <n v="0"/>
    <m/>
    <n v="0"/>
    <m/>
    <m/>
    <n v="0"/>
    <n v="0"/>
    <n v="0"/>
    <n v="0"/>
    <n v="0"/>
    <n v="0"/>
    <n v="0"/>
    <n v="0"/>
    <n v="0"/>
    <n v="0"/>
    <n v="0"/>
    <n v="0"/>
  </r>
  <r>
    <x v="17"/>
    <x v="127"/>
    <x v="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28"/>
    <x v="128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17"/>
    <x v="129"/>
    <x v="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30"/>
    <x v="13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17"/>
    <x v="131"/>
    <x v="131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</r>
  <r>
    <x v="18"/>
    <x v="0"/>
    <x v="0"/>
    <m/>
    <m/>
    <m/>
    <m/>
    <n v="179"/>
    <n v="326"/>
    <n v="1515"/>
    <n v="1663"/>
    <n v="746"/>
    <m/>
    <n v="105"/>
    <m/>
    <m/>
    <m/>
    <m/>
    <m/>
    <m/>
    <m/>
    <n v="1403"/>
    <n v="1519"/>
    <n v="599"/>
    <m/>
    <n v="48"/>
    <m/>
    <n v="0"/>
    <m/>
    <m/>
    <m/>
    <m/>
    <m/>
    <n v="112"/>
    <n v="144"/>
    <n v="147"/>
    <m/>
    <n v="57"/>
    <n v="0"/>
    <m/>
    <m/>
    <m/>
    <m/>
    <n v="415"/>
    <n v="745"/>
    <n v="6808"/>
    <n v="6956"/>
    <n v="1240"/>
    <m/>
    <n v="165"/>
    <m/>
    <m/>
    <m/>
    <m/>
    <m/>
    <m/>
    <m/>
    <n v="6554"/>
    <n v="6685"/>
    <n v="978"/>
    <m/>
    <n v="72"/>
    <m/>
    <n v="0"/>
    <m/>
    <m/>
    <m/>
    <m/>
    <m/>
    <n v="254"/>
    <n v="271"/>
    <n v="262"/>
    <m/>
    <n v="93"/>
    <n v="0"/>
    <m/>
    <m/>
    <m/>
    <m/>
    <n v="2.2999999999999998"/>
    <n v="2.2999999999999998"/>
    <n v="4.5"/>
    <n v="4.2"/>
    <n v="1.7"/>
    <m/>
    <n v="1.6"/>
    <m/>
    <m/>
    <m/>
    <m/>
    <m/>
    <m/>
    <m/>
    <n v="4.7"/>
    <n v="4.4000000000000004"/>
    <n v="1.6"/>
    <m/>
    <n v="1.5"/>
    <m/>
    <n v="0"/>
    <m/>
    <m/>
    <m/>
    <m/>
    <m/>
    <n v="2.2999999999999998"/>
    <n v="1.9"/>
    <n v="1.8"/>
    <m/>
    <n v="1.6"/>
    <n v="0"/>
  </r>
  <r>
    <x v="18"/>
    <x v="132"/>
    <x v="132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33"/>
    <x v="133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18"/>
    <x v="134"/>
    <x v="134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</r>
  <r>
    <x v="18"/>
    <x v="135"/>
    <x v="135"/>
    <m/>
    <m/>
    <m/>
    <m/>
    <m/>
    <m/>
    <n v="299"/>
    <n v="388"/>
    <n v="374"/>
    <m/>
    <n v="105"/>
    <m/>
    <m/>
    <m/>
    <m/>
    <m/>
    <m/>
    <m/>
    <n v="201"/>
    <n v="257"/>
    <n v="227"/>
    <m/>
    <n v="48"/>
    <m/>
    <n v="0"/>
    <m/>
    <m/>
    <m/>
    <m/>
    <m/>
    <n v="98"/>
    <n v="131"/>
    <n v="147"/>
    <m/>
    <n v="57"/>
    <n v="0"/>
    <m/>
    <m/>
    <m/>
    <m/>
    <m/>
    <m/>
    <n v="568"/>
    <n v="573"/>
    <n v="682"/>
    <m/>
    <n v="165"/>
    <m/>
    <m/>
    <m/>
    <m/>
    <m/>
    <m/>
    <m/>
    <n v="332"/>
    <n v="334"/>
    <n v="420"/>
    <m/>
    <n v="72"/>
    <m/>
    <n v="0"/>
    <m/>
    <m/>
    <m/>
    <m/>
    <m/>
    <n v="236"/>
    <n v="239"/>
    <n v="262"/>
    <m/>
    <n v="93"/>
    <n v="0"/>
    <m/>
    <m/>
    <m/>
    <m/>
    <m/>
    <m/>
    <n v="1.9"/>
    <n v="1.5"/>
    <n v="1.8"/>
    <m/>
    <n v="1.6"/>
    <m/>
    <m/>
    <m/>
    <m/>
    <m/>
    <m/>
    <m/>
    <n v="1.7"/>
    <n v="1.3"/>
    <n v="1.9"/>
    <m/>
    <n v="1.5"/>
    <m/>
    <n v="0"/>
    <m/>
    <m/>
    <m/>
    <m/>
    <m/>
    <n v="2.4"/>
    <n v="1.8"/>
    <n v="1.8"/>
    <m/>
    <n v="1.6"/>
    <n v="0"/>
  </r>
  <r>
    <x v="18"/>
    <x v="136"/>
    <x v="136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18"/>
    <x v="137"/>
    <x v="137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n v="0"/>
    <n v="0"/>
    <n v="0"/>
    <n v="0"/>
  </r>
  <r>
    <x v="19"/>
    <x v="0"/>
    <x v="0"/>
    <m/>
    <m/>
    <m/>
    <n v="101"/>
    <n v="282"/>
    <n v="599"/>
    <n v="2168"/>
    <n v="2451"/>
    <n v="2057"/>
    <n v="833"/>
    <n v="238"/>
    <m/>
    <m/>
    <m/>
    <m/>
    <m/>
    <n v="231"/>
    <n v="499"/>
    <n v="1880"/>
    <n v="2021"/>
    <n v="1506"/>
    <n v="650"/>
    <n v="142"/>
    <m/>
    <m/>
    <m/>
    <m/>
    <m/>
    <n v="51"/>
    <n v="100"/>
    <n v="288"/>
    <n v="430"/>
    <n v="551"/>
    <n v="183"/>
    <n v="96"/>
    <m/>
    <m/>
    <m/>
    <m/>
    <n v="374"/>
    <n v="569"/>
    <n v="1204"/>
    <n v="4820"/>
    <n v="5536"/>
    <n v="3462"/>
    <n v="1525"/>
    <n v="504"/>
    <m/>
    <m/>
    <m/>
    <m/>
    <m/>
    <n v="405"/>
    <n v="920"/>
    <n v="4272"/>
    <n v="4738"/>
    <n v="2338"/>
    <n v="1208"/>
    <n v="283"/>
    <m/>
    <m/>
    <m/>
    <m/>
    <m/>
    <n v="164"/>
    <n v="284"/>
    <n v="548"/>
    <n v="798"/>
    <n v="1124"/>
    <n v="317"/>
    <n v="221"/>
    <m/>
    <m/>
    <m/>
    <m/>
    <n v="3.7"/>
    <n v="2"/>
    <n v="2"/>
    <n v="2.2000000000000002"/>
    <n v="2.2999999999999998"/>
    <n v="1.7"/>
    <n v="1.8"/>
    <n v="2.1"/>
    <m/>
    <m/>
    <m/>
    <m/>
    <m/>
    <n v="1.8"/>
    <n v="1.8"/>
    <n v="2.2999999999999998"/>
    <n v="2.2999999999999998"/>
    <n v="1.6"/>
    <n v="1.9"/>
    <n v="2"/>
    <m/>
    <m/>
    <m/>
    <m/>
    <m/>
    <n v="3.2"/>
    <n v="2.8"/>
    <n v="1.9"/>
    <n v="1.9"/>
    <n v="2"/>
    <n v="1.7"/>
    <n v="2.2999999999999998"/>
    <m/>
  </r>
  <r>
    <x v="19"/>
    <x v="138"/>
    <x v="138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m/>
    <n v="0"/>
  </r>
  <r>
    <x v="19"/>
    <x v="139"/>
    <x v="139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n v="0"/>
    <n v="0"/>
    <n v="0"/>
    <n v="0"/>
    <n v="0"/>
  </r>
  <r>
    <x v="19"/>
    <x v="140"/>
    <x v="14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n v="0"/>
    <m/>
    <m/>
    <m/>
    <m/>
    <m/>
    <n v="0"/>
    <n v="0"/>
    <n v="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n v="0"/>
    <m/>
    <m/>
    <m/>
    <m/>
    <m/>
    <n v="0"/>
    <n v="0"/>
    <n v="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n v="0"/>
    <m/>
    <m/>
    <m/>
    <m/>
    <m/>
    <n v="0"/>
    <n v="0"/>
    <n v="0"/>
  </r>
  <r>
    <x v="19"/>
    <x v="141"/>
    <x v="141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19"/>
    <x v="142"/>
    <x v="142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m/>
    <m/>
    <n v="0"/>
    <n v="0"/>
    <n v="0"/>
  </r>
  <r>
    <x v="19"/>
    <x v="143"/>
    <x v="143"/>
    <n v="0"/>
    <n v="0"/>
    <n v="0"/>
    <n v="0"/>
    <n v="0"/>
    <m/>
    <n v="194"/>
    <m/>
    <m/>
    <m/>
    <n v="0"/>
    <n v="0"/>
    <n v="0"/>
    <n v="0"/>
    <n v="0"/>
    <n v="0"/>
    <n v="0"/>
    <m/>
    <n v="167"/>
    <m/>
    <m/>
    <m/>
    <n v="0"/>
    <n v="0"/>
    <n v="0"/>
    <n v="0"/>
    <n v="0"/>
    <n v="0"/>
    <n v="0"/>
    <n v="0"/>
    <n v="27"/>
    <m/>
    <m/>
    <n v="0"/>
    <n v="0"/>
    <n v="0"/>
    <n v="0"/>
    <n v="0"/>
    <n v="0"/>
    <n v="0"/>
    <n v="0"/>
    <m/>
    <n v="316"/>
    <m/>
    <m/>
    <m/>
    <n v="0"/>
    <n v="0"/>
    <n v="0"/>
    <n v="0"/>
    <n v="0"/>
    <n v="0"/>
    <n v="0"/>
    <m/>
    <n v="289"/>
    <m/>
    <m/>
    <m/>
    <n v="0"/>
    <n v="0"/>
    <n v="0"/>
    <n v="0"/>
    <n v="0"/>
    <n v="0"/>
    <n v="0"/>
    <n v="0"/>
    <n v="27"/>
    <m/>
    <m/>
    <n v="0"/>
    <n v="0"/>
    <n v="0"/>
    <n v="0"/>
    <n v="0"/>
    <n v="0"/>
    <n v="0"/>
    <n v="0"/>
    <m/>
    <n v="1.6"/>
    <m/>
    <m/>
    <m/>
    <n v="0"/>
    <n v="0"/>
    <n v="0"/>
    <n v="0"/>
    <n v="0"/>
    <n v="0"/>
    <n v="0"/>
    <m/>
    <n v="1.7"/>
    <m/>
    <m/>
    <m/>
    <n v="0"/>
    <n v="0"/>
    <n v="0"/>
    <n v="0"/>
    <n v="0"/>
    <n v="0"/>
    <n v="0"/>
    <n v="0"/>
    <n v="1"/>
    <m/>
    <m/>
    <n v="0"/>
    <n v="0"/>
    <n v="0"/>
  </r>
  <r>
    <x v="19"/>
    <x v="144"/>
    <x v="144"/>
    <n v="0"/>
    <n v="0"/>
    <n v="0"/>
    <n v="0"/>
    <n v="0"/>
    <n v="0"/>
    <m/>
    <n v="0"/>
    <m/>
    <n v="0"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m/>
    <n v="0"/>
    <n v="0"/>
    <n v="0"/>
    <n v="0"/>
    <n v="0"/>
    <n v="0"/>
    <m/>
    <n v="0"/>
    <m/>
    <n v="0"/>
    <n v="0"/>
    <m/>
    <n v="0"/>
    <n v="0"/>
    <n v="0"/>
    <n v="0"/>
    <n v="0"/>
    <n v="0"/>
    <n v="0"/>
    <n v="0"/>
    <n v="0"/>
    <n v="0"/>
    <n v="0"/>
    <n v="0"/>
  </r>
  <r>
    <x v="19"/>
    <x v="145"/>
    <x v="145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</r>
  <r>
    <x v="19"/>
    <x v="146"/>
    <x v="146"/>
    <m/>
    <m/>
    <m/>
    <m/>
    <m/>
    <m/>
    <n v="573"/>
    <n v="476"/>
    <n v="496"/>
    <n v="348"/>
    <m/>
    <m/>
    <m/>
    <m/>
    <m/>
    <m/>
    <m/>
    <m/>
    <n v="523"/>
    <n v="407"/>
    <n v="347"/>
    <n v="244"/>
    <m/>
    <m/>
    <m/>
    <m/>
    <m/>
    <m/>
    <m/>
    <m/>
    <n v="50"/>
    <n v="69"/>
    <n v="149"/>
    <n v="104"/>
    <m/>
    <m/>
    <m/>
    <m/>
    <m/>
    <m/>
    <m/>
    <m/>
    <n v="1052"/>
    <n v="864"/>
    <n v="878"/>
    <n v="829"/>
    <m/>
    <m/>
    <m/>
    <m/>
    <m/>
    <m/>
    <m/>
    <m/>
    <n v="922"/>
    <n v="719"/>
    <n v="556"/>
    <n v="635"/>
    <m/>
    <m/>
    <m/>
    <m/>
    <m/>
    <m/>
    <m/>
    <m/>
    <n v="130"/>
    <n v="145"/>
    <n v="322"/>
    <n v="194"/>
    <m/>
    <m/>
    <m/>
    <m/>
    <m/>
    <m/>
    <m/>
    <m/>
    <n v="1.8"/>
    <n v="1.8"/>
    <n v="1.8"/>
    <n v="2.4"/>
    <m/>
    <m/>
    <m/>
    <m/>
    <m/>
    <m/>
    <m/>
    <m/>
    <n v="1.8"/>
    <n v="1.8"/>
    <n v="1.6"/>
    <n v="2.6"/>
    <m/>
    <m/>
    <m/>
    <m/>
    <m/>
    <m/>
    <m/>
    <m/>
    <n v="2.6"/>
    <n v="2.1"/>
    <n v="2.2000000000000002"/>
    <n v="1.9"/>
    <m/>
    <m/>
  </r>
  <r>
    <x v="19"/>
    <x v="147"/>
    <x v="147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</r>
  <r>
    <x v="19"/>
    <x v="148"/>
    <x v="148"/>
    <n v="0"/>
    <n v="0"/>
    <n v="0"/>
    <m/>
    <m/>
    <m/>
    <n v="194"/>
    <n v="153"/>
    <n v="148"/>
    <n v="112"/>
    <m/>
    <n v="35"/>
    <n v="0"/>
    <n v="0"/>
    <n v="0"/>
    <m/>
    <m/>
    <m/>
    <n v="188"/>
    <n v="152"/>
    <n v="147"/>
    <n v="112"/>
    <m/>
    <n v="35"/>
    <n v="0"/>
    <n v="0"/>
    <n v="0"/>
    <n v="0"/>
    <n v="0"/>
    <n v="0"/>
    <n v="6"/>
    <n v="1"/>
    <n v="1"/>
    <n v="0"/>
    <n v="0"/>
    <n v="0"/>
    <n v="0"/>
    <n v="0"/>
    <n v="0"/>
    <m/>
    <m/>
    <m/>
    <n v="533"/>
    <n v="383"/>
    <n v="274"/>
    <n v="222"/>
    <m/>
    <n v="90"/>
    <n v="0"/>
    <n v="0"/>
    <n v="0"/>
    <m/>
    <m/>
    <m/>
    <n v="513"/>
    <n v="360"/>
    <n v="251"/>
    <n v="222"/>
    <m/>
    <n v="90"/>
    <n v="0"/>
    <n v="0"/>
    <n v="0"/>
    <n v="0"/>
    <n v="0"/>
    <n v="0"/>
    <n v="20"/>
    <n v="23"/>
    <n v="23"/>
    <n v="0"/>
    <n v="0"/>
    <n v="0"/>
    <n v="0"/>
    <n v="0"/>
    <n v="0"/>
    <m/>
    <m/>
    <m/>
    <n v="2.7"/>
    <n v="2.5"/>
    <n v="1.9"/>
    <n v="2"/>
    <m/>
    <n v="2.6"/>
    <n v="0"/>
    <n v="0"/>
    <n v="0"/>
    <m/>
    <m/>
    <m/>
    <n v="2.7"/>
    <n v="2.4"/>
    <n v="1.7"/>
    <n v="2"/>
    <m/>
    <n v="2.6"/>
    <n v="0"/>
    <n v="0"/>
    <n v="0"/>
    <n v="0"/>
    <n v="0"/>
    <n v="0"/>
    <n v="3.3"/>
    <n v="23"/>
    <n v="23"/>
    <n v="0"/>
    <n v="0"/>
    <n v="0"/>
  </r>
  <r>
    <x v="19"/>
    <x v="149"/>
    <x v="149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</r>
  <r>
    <x v="19"/>
    <x v="150"/>
    <x v="15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</r>
  <r>
    <x v="20"/>
    <x v="0"/>
    <x v="0"/>
    <n v="13"/>
    <n v="41"/>
    <n v="47"/>
    <n v="70"/>
    <n v="171"/>
    <n v="990"/>
    <n v="1458"/>
    <n v="1576"/>
    <n v="1260"/>
    <n v="239"/>
    <n v="104"/>
    <n v="93"/>
    <m/>
    <n v="21"/>
    <m/>
    <n v="46"/>
    <n v="124"/>
    <n v="423"/>
    <n v="835"/>
    <n v="1112"/>
    <n v="447"/>
    <n v="148"/>
    <m/>
    <m/>
    <m/>
    <n v="20"/>
    <m/>
    <n v="24"/>
    <n v="47"/>
    <n v="567"/>
    <n v="623"/>
    <n v="464"/>
    <n v="813"/>
    <n v="91"/>
    <m/>
    <m/>
    <n v="32"/>
    <n v="150"/>
    <n v="147"/>
    <n v="173"/>
    <n v="325"/>
    <n v="2480"/>
    <n v="3553"/>
    <n v="3914"/>
    <n v="3096"/>
    <n v="354"/>
    <n v="184"/>
    <n v="154"/>
    <m/>
    <n v="60"/>
    <m/>
    <n v="114"/>
    <n v="214"/>
    <n v="840"/>
    <n v="2075"/>
    <n v="2690"/>
    <n v="951"/>
    <n v="191"/>
    <m/>
    <m/>
    <m/>
    <n v="90"/>
    <m/>
    <n v="59"/>
    <n v="111"/>
    <n v="1640"/>
    <n v="1478"/>
    <n v="1224"/>
    <n v="2145"/>
    <n v="163"/>
    <m/>
    <m/>
    <n v="2.5"/>
    <n v="3.7"/>
    <n v="3.1"/>
    <n v="2.5"/>
    <n v="1.9"/>
    <n v="2.5"/>
    <n v="2.4"/>
    <n v="2.5"/>
    <n v="2.5"/>
    <n v="1.5"/>
    <n v="1.8"/>
    <n v="1.7"/>
    <m/>
    <n v="2.9"/>
    <m/>
    <n v="2.5"/>
    <n v="1.7"/>
    <n v="2"/>
    <n v="2.5"/>
    <n v="2.4"/>
    <n v="2.1"/>
    <n v="1.3"/>
    <m/>
    <m/>
    <m/>
    <n v="4.5"/>
    <m/>
    <n v="2.5"/>
    <n v="2.4"/>
    <n v="2.9"/>
    <n v="2.4"/>
    <n v="2.6"/>
    <n v="2.6"/>
    <n v="1.8"/>
    <m/>
    <m/>
  </r>
  <r>
    <x v="20"/>
    <x v="151"/>
    <x v="151"/>
    <n v="0"/>
    <n v="0"/>
    <m/>
    <m/>
    <m/>
    <m/>
    <m/>
    <m/>
    <m/>
    <m/>
    <m/>
    <n v="0"/>
    <n v="0"/>
    <n v="0"/>
    <n v="0"/>
    <n v="0"/>
    <m/>
    <m/>
    <m/>
    <m/>
    <m/>
    <m/>
    <m/>
    <n v="0"/>
    <n v="0"/>
    <n v="0"/>
    <m/>
    <m/>
    <n v="0"/>
    <m/>
    <m/>
    <m/>
    <m/>
    <m/>
    <m/>
    <n v="0"/>
    <n v="0"/>
    <n v="0"/>
    <m/>
    <m/>
    <m/>
    <m/>
    <m/>
    <m/>
    <m/>
    <m/>
    <m/>
    <n v="0"/>
    <n v="0"/>
    <n v="0"/>
    <n v="0"/>
    <n v="0"/>
    <m/>
    <m/>
    <m/>
    <m/>
    <m/>
    <m/>
    <m/>
    <n v="0"/>
    <n v="0"/>
    <n v="0"/>
    <m/>
    <m/>
    <n v="0"/>
    <m/>
    <m/>
    <m/>
    <m/>
    <m/>
    <m/>
    <n v="0"/>
    <n v="0"/>
    <n v="0"/>
    <m/>
    <m/>
    <m/>
    <m/>
    <m/>
    <m/>
    <m/>
    <m/>
    <m/>
    <n v="0"/>
    <n v="0"/>
    <n v="0"/>
    <n v="0"/>
    <n v="0"/>
    <m/>
    <m/>
    <m/>
    <m/>
    <m/>
    <m/>
    <m/>
    <n v="0"/>
    <n v="0"/>
    <n v="0"/>
    <m/>
    <m/>
    <n v="0"/>
    <m/>
    <m/>
    <m/>
    <m/>
    <m/>
    <m/>
    <n v="0"/>
  </r>
  <r>
    <x v="20"/>
    <x v="152"/>
    <x v="152"/>
    <m/>
    <m/>
    <m/>
    <m/>
    <m/>
    <n v="791"/>
    <m/>
    <m/>
    <m/>
    <n v="173"/>
    <m/>
    <m/>
    <m/>
    <m/>
    <m/>
    <n v="0"/>
    <m/>
    <n v="237"/>
    <m/>
    <m/>
    <m/>
    <n v="93"/>
    <m/>
    <m/>
    <m/>
    <m/>
    <m/>
    <m/>
    <m/>
    <n v="554"/>
    <m/>
    <m/>
    <m/>
    <n v="80"/>
    <m/>
    <m/>
    <m/>
    <m/>
    <m/>
    <m/>
    <m/>
    <n v="2112"/>
    <m/>
    <m/>
    <m/>
    <n v="266"/>
    <m/>
    <m/>
    <m/>
    <m/>
    <m/>
    <n v="0"/>
    <m/>
    <n v="501"/>
    <m/>
    <m/>
    <m/>
    <n v="123"/>
    <m/>
    <m/>
    <m/>
    <m/>
    <m/>
    <m/>
    <m/>
    <n v="1611"/>
    <m/>
    <m/>
    <m/>
    <n v="143"/>
    <m/>
    <m/>
    <m/>
    <m/>
    <m/>
    <m/>
    <m/>
    <n v="2.7"/>
    <m/>
    <m/>
    <m/>
    <n v="1.5"/>
    <m/>
    <m/>
    <m/>
    <m/>
    <m/>
    <n v="0"/>
    <m/>
    <n v="2.1"/>
    <m/>
    <m/>
    <m/>
    <n v="1.3"/>
    <m/>
    <m/>
    <m/>
    <m/>
    <m/>
    <m/>
    <m/>
    <n v="2.9"/>
    <m/>
    <m/>
    <m/>
    <n v="1.8"/>
    <m/>
    <m/>
  </r>
  <r>
    <x v="20"/>
    <x v="153"/>
    <x v="153"/>
    <n v="0"/>
    <m/>
    <n v="0"/>
    <m/>
    <m/>
    <m/>
    <m/>
    <m/>
    <m/>
    <n v="0"/>
    <m/>
    <n v="0"/>
    <n v="0"/>
    <m/>
    <n v="0"/>
    <m/>
    <m/>
    <m/>
    <m/>
    <m/>
    <m/>
    <n v="0"/>
    <m/>
    <n v="0"/>
    <n v="0"/>
    <n v="0"/>
    <n v="0"/>
    <n v="0"/>
    <n v="0"/>
    <m/>
    <n v="0"/>
    <n v="0"/>
    <n v="0"/>
    <n v="0"/>
    <n v="0"/>
    <n v="0"/>
    <n v="0"/>
    <m/>
    <n v="0"/>
    <m/>
    <m/>
    <m/>
    <m/>
    <m/>
    <m/>
    <n v="0"/>
    <m/>
    <n v="0"/>
    <n v="0"/>
    <m/>
    <n v="0"/>
    <m/>
    <m/>
    <m/>
    <m/>
    <m/>
    <m/>
    <n v="0"/>
    <m/>
    <n v="0"/>
    <n v="0"/>
    <n v="0"/>
    <n v="0"/>
    <n v="0"/>
    <n v="0"/>
    <m/>
    <n v="0"/>
    <n v="0"/>
    <n v="0"/>
    <n v="0"/>
    <n v="0"/>
    <n v="0"/>
    <n v="0"/>
    <m/>
    <n v="0"/>
    <m/>
    <m/>
    <m/>
    <m/>
    <m/>
    <m/>
    <n v="0"/>
    <m/>
    <n v="0"/>
    <n v="0"/>
    <m/>
    <n v="0"/>
    <m/>
    <m/>
    <m/>
    <m/>
    <m/>
    <m/>
    <n v="0"/>
    <m/>
    <n v="0"/>
    <n v="0"/>
    <n v="0"/>
    <n v="0"/>
    <n v="0"/>
    <n v="0"/>
    <m/>
    <n v="0"/>
    <n v="0"/>
    <n v="0"/>
    <n v="0"/>
    <n v="0"/>
    <n v="0"/>
  </r>
  <r>
    <x v="20"/>
    <x v="154"/>
    <x v="154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20"/>
    <x v="155"/>
    <x v="155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</r>
  <r>
    <x v="20"/>
    <x v="156"/>
    <x v="156"/>
    <m/>
    <m/>
    <m/>
    <m/>
    <m/>
    <m/>
    <m/>
    <m/>
    <m/>
    <m/>
    <m/>
    <n v="0"/>
    <n v="0"/>
    <n v="0"/>
    <n v="0"/>
    <m/>
    <n v="0"/>
    <m/>
    <n v="0"/>
    <m/>
    <n v="0"/>
    <m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m/>
    <n v="0"/>
    <m/>
    <n v="0"/>
    <m/>
    <n v="0"/>
    <m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m/>
    <n v="0"/>
    <m/>
    <n v="0"/>
    <m/>
    <n v="0"/>
    <m/>
    <n v="0"/>
    <n v="0"/>
    <m/>
    <m/>
    <m/>
    <m/>
    <m/>
    <m/>
    <m/>
    <m/>
    <m/>
    <m/>
    <m/>
    <n v="0"/>
  </r>
  <r>
    <x v="20"/>
    <x v="157"/>
    <x v="157"/>
    <n v="0"/>
    <n v="0"/>
    <n v="0"/>
    <n v="0"/>
    <m/>
    <n v="109"/>
    <m/>
    <m/>
    <m/>
    <m/>
    <m/>
    <m/>
    <n v="0"/>
    <n v="0"/>
    <n v="0"/>
    <n v="0"/>
    <m/>
    <n v="109"/>
    <m/>
    <m/>
    <m/>
    <m/>
    <m/>
    <m/>
    <n v="0"/>
    <n v="0"/>
    <n v="0"/>
    <n v="0"/>
    <n v="0"/>
    <n v="0"/>
    <m/>
    <m/>
    <m/>
    <n v="0"/>
    <n v="0"/>
    <n v="0"/>
    <n v="0"/>
    <n v="0"/>
    <n v="0"/>
    <n v="0"/>
    <m/>
    <n v="200"/>
    <m/>
    <m/>
    <m/>
    <m/>
    <m/>
    <m/>
    <n v="0"/>
    <n v="0"/>
    <n v="0"/>
    <n v="0"/>
    <m/>
    <n v="200"/>
    <m/>
    <m/>
    <m/>
    <m/>
    <m/>
    <m/>
    <n v="0"/>
    <n v="0"/>
    <n v="0"/>
    <n v="0"/>
    <n v="0"/>
    <n v="0"/>
    <m/>
    <m/>
    <m/>
    <n v="0"/>
    <n v="0"/>
    <n v="0"/>
    <n v="0"/>
    <n v="0"/>
    <n v="0"/>
    <n v="0"/>
    <m/>
    <n v="1.8"/>
    <m/>
    <m/>
    <m/>
    <m/>
    <m/>
    <m/>
    <n v="0"/>
    <n v="0"/>
    <n v="0"/>
    <n v="0"/>
    <m/>
    <n v="1.8"/>
    <m/>
    <m/>
    <m/>
    <m/>
    <m/>
    <m/>
    <n v="0"/>
    <n v="0"/>
    <n v="0"/>
    <n v="0"/>
    <n v="0"/>
    <n v="0"/>
    <m/>
    <m/>
    <m/>
    <n v="0"/>
    <n v="0"/>
    <n v="0"/>
  </r>
  <r>
    <x v="20"/>
    <x v="158"/>
    <x v="158"/>
    <n v="0"/>
    <n v="0"/>
    <n v="0"/>
    <n v="0"/>
    <m/>
    <m/>
    <m/>
    <n v="0"/>
    <n v="0"/>
    <m/>
    <m/>
    <n v="0"/>
    <n v="0"/>
    <n v="0"/>
    <n v="0"/>
    <n v="0"/>
    <m/>
    <m/>
    <n v="0"/>
    <n v="0"/>
    <n v="0"/>
    <n v="0"/>
    <m/>
    <n v="0"/>
    <n v="0"/>
    <n v="0"/>
    <n v="0"/>
    <n v="0"/>
    <n v="0"/>
    <m/>
    <m/>
    <n v="0"/>
    <n v="0"/>
    <m/>
    <n v="0"/>
    <n v="0"/>
    <n v="0"/>
    <n v="0"/>
    <n v="0"/>
    <n v="0"/>
    <m/>
    <m/>
    <m/>
    <n v="0"/>
    <n v="0"/>
    <m/>
    <m/>
    <n v="0"/>
    <n v="0"/>
    <n v="0"/>
    <n v="0"/>
    <n v="0"/>
    <m/>
    <m/>
    <n v="0"/>
    <n v="0"/>
    <n v="0"/>
    <n v="0"/>
    <m/>
    <n v="0"/>
    <n v="0"/>
    <n v="0"/>
    <n v="0"/>
    <n v="0"/>
    <n v="0"/>
    <m/>
    <m/>
    <n v="0"/>
    <n v="0"/>
    <m/>
    <n v="0"/>
    <n v="0"/>
    <n v="0"/>
    <n v="0"/>
    <n v="0"/>
    <n v="0"/>
    <m/>
    <m/>
    <m/>
    <n v="0"/>
    <n v="0"/>
    <m/>
    <m/>
    <n v="0"/>
    <n v="0"/>
    <n v="0"/>
    <n v="0"/>
    <n v="0"/>
    <m/>
    <m/>
    <n v="0"/>
    <n v="0"/>
    <n v="0"/>
    <n v="0"/>
    <m/>
    <n v="0"/>
    <n v="0"/>
    <n v="0"/>
    <n v="0"/>
    <n v="0"/>
    <n v="0"/>
    <m/>
    <m/>
    <n v="0"/>
    <n v="0"/>
    <m/>
    <n v="0"/>
    <n v="0"/>
  </r>
  <r>
    <x v="21"/>
    <x v="0"/>
    <x v="0"/>
    <n v="215"/>
    <n v="171"/>
    <n v="222"/>
    <n v="277"/>
    <n v="612"/>
    <n v="1328"/>
    <n v="2750"/>
    <n v="2667"/>
    <n v="1832"/>
    <n v="1278"/>
    <n v="582"/>
    <n v="375"/>
    <m/>
    <n v="136"/>
    <m/>
    <m/>
    <m/>
    <n v="1113"/>
    <n v="2226"/>
    <n v="2132"/>
    <n v="1427"/>
    <n v="977"/>
    <n v="356"/>
    <n v="290"/>
    <m/>
    <n v="35"/>
    <m/>
    <m/>
    <m/>
    <n v="215"/>
    <n v="524"/>
    <n v="535"/>
    <n v="405"/>
    <n v="301"/>
    <n v="226"/>
    <n v="85"/>
    <n v="657"/>
    <n v="473"/>
    <n v="546"/>
    <n v="649"/>
    <n v="1310"/>
    <n v="2602"/>
    <n v="6051"/>
    <n v="5343"/>
    <n v="3077"/>
    <n v="2621"/>
    <n v="1350"/>
    <n v="816"/>
    <m/>
    <n v="317"/>
    <m/>
    <m/>
    <m/>
    <n v="2020"/>
    <n v="4794"/>
    <n v="4291"/>
    <n v="2244"/>
    <n v="1807"/>
    <n v="686"/>
    <n v="572"/>
    <m/>
    <n v="156"/>
    <m/>
    <m/>
    <m/>
    <n v="582"/>
    <n v="1257"/>
    <n v="1052"/>
    <n v="833"/>
    <n v="814"/>
    <n v="664"/>
    <n v="244"/>
    <n v="3.1"/>
    <n v="2.8"/>
    <n v="2.5"/>
    <n v="2.2999999999999998"/>
    <n v="2.1"/>
    <n v="2"/>
    <n v="2.2000000000000002"/>
    <n v="2"/>
    <n v="1.7"/>
    <n v="2.1"/>
    <n v="2.2999999999999998"/>
    <n v="2.2000000000000002"/>
    <m/>
    <n v="2.2999999999999998"/>
    <m/>
    <m/>
    <m/>
    <n v="1.8"/>
    <n v="2.2000000000000002"/>
    <n v="2"/>
    <n v="1.6"/>
    <n v="1.8"/>
    <n v="1.9"/>
    <n v="2"/>
    <m/>
    <n v="4.5"/>
    <m/>
    <m/>
    <m/>
    <n v="2.7"/>
    <n v="2.4"/>
    <n v="2"/>
    <n v="2.1"/>
    <n v="2.7"/>
    <n v="2.9"/>
    <n v="2.9"/>
  </r>
  <r>
    <x v="21"/>
    <x v="159"/>
    <x v="159"/>
    <m/>
    <n v="171"/>
    <m/>
    <m/>
    <m/>
    <n v="1152"/>
    <n v="2256"/>
    <n v="2272"/>
    <n v="1573"/>
    <n v="1185"/>
    <n v="529"/>
    <n v="349"/>
    <m/>
    <n v="136"/>
    <m/>
    <m/>
    <m/>
    <n v="941"/>
    <n v="1757"/>
    <n v="1778"/>
    <n v="1194"/>
    <m/>
    <m/>
    <n v="264"/>
    <m/>
    <n v="35"/>
    <m/>
    <m/>
    <m/>
    <n v="211"/>
    <n v="499"/>
    <n v="494"/>
    <n v="379"/>
    <m/>
    <m/>
    <n v="85"/>
    <m/>
    <n v="473"/>
    <m/>
    <m/>
    <m/>
    <n v="2233"/>
    <n v="4278"/>
    <n v="4306"/>
    <n v="2659"/>
    <n v="2319"/>
    <n v="1199"/>
    <n v="763"/>
    <m/>
    <n v="317"/>
    <m/>
    <m/>
    <m/>
    <n v="1661"/>
    <n v="3090"/>
    <n v="3351"/>
    <n v="1876"/>
    <m/>
    <m/>
    <n v="519"/>
    <m/>
    <n v="156"/>
    <m/>
    <m/>
    <m/>
    <n v="572"/>
    <n v="1188"/>
    <n v="955"/>
    <n v="783"/>
    <m/>
    <m/>
    <n v="244"/>
    <m/>
    <n v="2.8"/>
    <m/>
    <m/>
    <m/>
    <n v="1.9"/>
    <n v="1.9"/>
    <n v="1.9"/>
    <n v="1.7"/>
    <n v="2"/>
    <n v="2.2999999999999998"/>
    <n v="2.2000000000000002"/>
    <m/>
    <n v="2.2999999999999998"/>
    <m/>
    <m/>
    <m/>
    <n v="1.8"/>
    <n v="1.8"/>
    <n v="1.9"/>
    <n v="1.6"/>
    <m/>
    <m/>
    <n v="2"/>
    <m/>
    <n v="4.5"/>
    <m/>
    <m/>
    <m/>
    <n v="2.7"/>
    <n v="2.4"/>
    <n v="1.9"/>
    <n v="2.1"/>
    <m/>
    <m/>
    <n v="2.9"/>
  </r>
  <r>
    <x v="21"/>
    <x v="160"/>
    <x v="160"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n v="0"/>
    <n v="0"/>
    <n v="0"/>
    <n v="0"/>
  </r>
  <r>
    <x v="21"/>
    <x v="161"/>
    <x v="161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n v="0"/>
    <n v="0"/>
    <n v="0"/>
    <n v="0"/>
    <n v="0"/>
  </r>
  <r>
    <x v="21"/>
    <x v="162"/>
    <x v="162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m/>
    <m/>
    <m/>
    <m/>
    <m/>
    <m/>
    <n v="0"/>
  </r>
  <r>
    <x v="21"/>
    <x v="163"/>
    <x v="163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</r>
  <r>
    <x v="21"/>
    <x v="164"/>
    <x v="164"/>
    <n v="0"/>
    <n v="0"/>
    <n v="0"/>
    <n v="0"/>
    <m/>
    <m/>
    <n v="196"/>
    <m/>
    <m/>
    <m/>
    <m/>
    <m/>
    <n v="0"/>
    <n v="0"/>
    <n v="0"/>
    <n v="0"/>
    <m/>
    <m/>
    <n v="194"/>
    <m/>
    <m/>
    <m/>
    <m/>
    <m/>
    <n v="0"/>
    <n v="0"/>
    <n v="0"/>
    <n v="0"/>
    <n v="0"/>
    <m/>
    <n v="2"/>
    <m/>
    <m/>
    <n v="0"/>
    <n v="0"/>
    <n v="0"/>
    <n v="0"/>
    <n v="0"/>
    <n v="0"/>
    <n v="0"/>
    <m/>
    <m/>
    <n v="837"/>
    <m/>
    <m/>
    <m/>
    <m/>
    <m/>
    <n v="0"/>
    <n v="0"/>
    <n v="0"/>
    <n v="0"/>
    <m/>
    <m/>
    <n v="833"/>
    <m/>
    <m/>
    <m/>
    <m/>
    <m/>
    <n v="0"/>
    <n v="0"/>
    <n v="0"/>
    <n v="0"/>
    <n v="0"/>
    <m/>
    <n v="4"/>
    <m/>
    <m/>
    <n v="0"/>
    <n v="0"/>
    <n v="0"/>
    <n v="0"/>
    <n v="0"/>
    <n v="0"/>
    <n v="0"/>
    <m/>
    <m/>
    <n v="4.3"/>
    <m/>
    <m/>
    <m/>
    <m/>
    <m/>
    <n v="0"/>
    <n v="0"/>
    <n v="0"/>
    <n v="0"/>
    <m/>
    <m/>
    <n v="4.3"/>
    <m/>
    <m/>
    <m/>
    <m/>
    <m/>
    <n v="0"/>
    <n v="0"/>
    <n v="0"/>
    <n v="0"/>
    <n v="0"/>
    <m/>
    <n v="2"/>
    <m/>
    <m/>
    <n v="0"/>
    <n v="0"/>
    <n v="0"/>
  </r>
  <r>
    <x v="21"/>
    <x v="165"/>
    <x v="165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m/>
    <n v="0"/>
    <n v="0"/>
    <n v="0"/>
  </r>
  <r>
    <x v="22"/>
    <x v="0"/>
    <x v="0"/>
    <n v="291"/>
    <n v="437"/>
    <n v="408"/>
    <n v="831"/>
    <n v="1871"/>
    <n v="5295"/>
    <n v="12379"/>
    <n v="13745"/>
    <n v="7214"/>
    <n v="4382"/>
    <n v="2173"/>
    <n v="636"/>
    <n v="241"/>
    <n v="410"/>
    <n v="378"/>
    <n v="768"/>
    <n v="1785"/>
    <n v="4988"/>
    <n v="11681"/>
    <n v="12940"/>
    <n v="6309"/>
    <n v="3876"/>
    <n v="1897"/>
    <n v="549"/>
    <n v="50"/>
    <n v="27"/>
    <n v="30"/>
    <n v="63"/>
    <n v="86"/>
    <n v="307"/>
    <n v="698"/>
    <n v="805"/>
    <n v="905"/>
    <n v="506"/>
    <n v="276"/>
    <n v="87"/>
    <n v="3768"/>
    <n v="4827"/>
    <n v="5107"/>
    <n v="6728"/>
    <n v="11483"/>
    <n v="23531"/>
    <n v="54629"/>
    <n v="54760"/>
    <n v="30215"/>
    <n v="23108"/>
    <n v="15312"/>
    <n v="3542"/>
    <n v="3513"/>
    <n v="4712"/>
    <n v="5013"/>
    <n v="6431"/>
    <n v="11247"/>
    <n v="22498"/>
    <n v="52129"/>
    <n v="52217"/>
    <n v="26305"/>
    <n v="21082"/>
    <n v="13764"/>
    <n v="3268"/>
    <n v="255"/>
    <n v="115"/>
    <n v="94"/>
    <n v="297"/>
    <n v="236"/>
    <n v="1033"/>
    <n v="2500"/>
    <n v="2543"/>
    <n v="3910"/>
    <n v="2026"/>
    <n v="1548"/>
    <n v="274"/>
    <n v="12.9"/>
    <n v="11"/>
    <n v="12.5"/>
    <n v="8.1"/>
    <n v="6.1"/>
    <n v="4.4000000000000004"/>
    <n v="4.4000000000000004"/>
    <n v="4"/>
    <n v="4.2"/>
    <n v="5.3"/>
    <n v="7"/>
    <n v="5.6"/>
    <n v="14.6"/>
    <n v="11.5"/>
    <n v="13.3"/>
    <n v="8.4"/>
    <n v="6.3"/>
    <n v="4.5"/>
    <n v="4.5"/>
    <n v="4"/>
    <n v="4.2"/>
    <n v="5.4"/>
    <n v="7.3"/>
    <n v="6"/>
    <n v="5.0999999999999996"/>
    <n v="4.3"/>
    <n v="3.1"/>
    <n v="4.7"/>
    <n v="2.7"/>
    <n v="3.4"/>
    <n v="3.6"/>
    <n v="3.2"/>
    <n v="4.3"/>
    <n v="4"/>
    <n v="5.6"/>
    <n v="3.1"/>
  </r>
  <r>
    <x v="22"/>
    <x v="166"/>
    <x v="166"/>
    <m/>
    <m/>
    <m/>
    <n v="248"/>
    <n v="183"/>
    <n v="536"/>
    <n v="917"/>
    <n v="1201"/>
    <n v="574"/>
    <n v="495"/>
    <n v="229"/>
    <n v="191"/>
    <m/>
    <m/>
    <m/>
    <n v="230"/>
    <n v="162"/>
    <n v="460"/>
    <n v="809"/>
    <n v="1054"/>
    <n v="500"/>
    <n v="452"/>
    <n v="188"/>
    <n v="170"/>
    <m/>
    <m/>
    <m/>
    <n v="18"/>
    <n v="21"/>
    <n v="76"/>
    <n v="108"/>
    <n v="147"/>
    <n v="74"/>
    <n v="43"/>
    <n v="41"/>
    <n v="21"/>
    <m/>
    <m/>
    <m/>
    <n v="387"/>
    <n v="275"/>
    <n v="783"/>
    <n v="1941"/>
    <n v="2468"/>
    <n v="899"/>
    <n v="759"/>
    <n v="404"/>
    <n v="297"/>
    <m/>
    <m/>
    <m/>
    <n v="344"/>
    <n v="231"/>
    <n v="636"/>
    <n v="1512"/>
    <n v="1825"/>
    <n v="774"/>
    <n v="700"/>
    <n v="326"/>
    <n v="260"/>
    <m/>
    <m/>
    <m/>
    <n v="43"/>
    <n v="44"/>
    <n v="147"/>
    <n v="429"/>
    <n v="643"/>
    <n v="125"/>
    <n v="59"/>
    <n v="78"/>
    <n v="37"/>
    <m/>
    <m/>
    <m/>
    <n v="1.6"/>
    <n v="1.5"/>
    <n v="1.5"/>
    <n v="2.1"/>
    <n v="2.1"/>
    <n v="1.6"/>
    <n v="1.5"/>
    <n v="1.8"/>
    <n v="1.6"/>
    <m/>
    <m/>
    <m/>
    <n v="1.5"/>
    <n v="1.4"/>
    <n v="1.4"/>
    <n v="1.9"/>
    <n v="1.7"/>
    <n v="1.5"/>
    <n v="1.5"/>
    <n v="1.7"/>
    <n v="1.5"/>
    <m/>
    <m/>
    <m/>
    <n v="2.4"/>
    <n v="2.1"/>
    <n v="1.9"/>
    <n v="4"/>
    <n v="4.4000000000000004"/>
    <n v="1.7"/>
    <n v="1.4"/>
    <n v="1.9"/>
    <n v="1.8"/>
  </r>
  <r>
    <x v="22"/>
    <x v="167"/>
    <x v="167"/>
    <m/>
    <m/>
    <m/>
    <n v="492"/>
    <n v="1207"/>
    <n v="3372"/>
    <n v="7209"/>
    <n v="7844"/>
    <n v="4393"/>
    <m/>
    <m/>
    <n v="310"/>
    <m/>
    <m/>
    <m/>
    <n v="471"/>
    <n v="1155"/>
    <n v="3183"/>
    <n v="6773"/>
    <n v="7414"/>
    <n v="3667"/>
    <m/>
    <m/>
    <n v="248"/>
    <m/>
    <m/>
    <m/>
    <n v="21"/>
    <n v="52"/>
    <n v="189"/>
    <n v="436"/>
    <n v="430"/>
    <n v="726"/>
    <m/>
    <m/>
    <n v="62"/>
    <m/>
    <m/>
    <m/>
    <n v="6086"/>
    <n v="10171"/>
    <n v="19793"/>
    <n v="34813"/>
    <n v="35375"/>
    <n v="24230"/>
    <m/>
    <m/>
    <n v="2934"/>
    <m/>
    <m/>
    <m/>
    <n v="5913"/>
    <n v="10007"/>
    <n v="18991"/>
    <n v="33168"/>
    <n v="33952"/>
    <n v="20667"/>
    <m/>
    <m/>
    <n v="2704"/>
    <m/>
    <m/>
    <m/>
    <n v="173"/>
    <n v="164"/>
    <n v="802"/>
    <n v="1645"/>
    <n v="1423"/>
    <n v="3563"/>
    <m/>
    <m/>
    <n v="230"/>
    <m/>
    <m/>
    <m/>
    <n v="12.4"/>
    <n v="8.4"/>
    <n v="5.9"/>
    <n v="4.8"/>
    <n v="4.5"/>
    <n v="5.5"/>
    <m/>
    <m/>
    <n v="9.5"/>
    <m/>
    <m/>
    <m/>
    <n v="12.6"/>
    <n v="8.6999999999999993"/>
    <n v="6"/>
    <n v="4.9000000000000004"/>
    <n v="4.5999999999999996"/>
    <n v="5.6"/>
    <m/>
    <m/>
    <n v="10.9"/>
    <m/>
    <m/>
    <m/>
    <n v="8.1999999999999993"/>
    <n v="3.2"/>
    <n v="4.2"/>
    <n v="3.8"/>
    <n v="3.3"/>
    <n v="4.9000000000000004"/>
    <m/>
    <m/>
    <n v="3.7"/>
  </r>
  <r>
    <x v="22"/>
    <x v="168"/>
    <x v="168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</r>
  <r>
    <x v="22"/>
    <x v="169"/>
    <x v="169"/>
    <m/>
    <m/>
    <m/>
    <m/>
    <m/>
    <m/>
    <m/>
    <n v="328"/>
    <n v="178"/>
    <n v="81"/>
    <m/>
    <m/>
    <m/>
    <m/>
    <m/>
    <m/>
    <m/>
    <m/>
    <m/>
    <n v="314"/>
    <n v="168"/>
    <n v="80"/>
    <m/>
    <m/>
    <m/>
    <n v="0"/>
    <m/>
    <n v="0"/>
    <n v="0"/>
    <m/>
    <m/>
    <n v="14"/>
    <n v="10"/>
    <n v="1"/>
    <m/>
    <m/>
    <m/>
    <m/>
    <m/>
    <m/>
    <m/>
    <m/>
    <m/>
    <n v="753"/>
    <n v="301"/>
    <n v="167"/>
    <m/>
    <m/>
    <m/>
    <m/>
    <m/>
    <m/>
    <m/>
    <m/>
    <m/>
    <n v="729"/>
    <n v="285"/>
    <n v="164"/>
    <m/>
    <m/>
    <m/>
    <n v="0"/>
    <m/>
    <n v="0"/>
    <n v="0"/>
    <m/>
    <m/>
    <n v="24"/>
    <n v="16"/>
    <n v="3"/>
    <m/>
    <m/>
    <m/>
    <m/>
    <m/>
    <m/>
    <m/>
    <m/>
    <m/>
    <n v="2.2999999999999998"/>
    <n v="1.7"/>
    <n v="2.1"/>
    <m/>
    <m/>
    <m/>
    <m/>
    <m/>
    <m/>
    <m/>
    <m/>
    <m/>
    <n v="2.2999999999999998"/>
    <n v="1.7"/>
    <n v="2"/>
    <m/>
    <m/>
    <m/>
    <n v="0"/>
    <m/>
    <n v="0"/>
    <n v="0"/>
    <m/>
    <m/>
    <n v="1.7"/>
    <n v="1.6"/>
    <n v="3"/>
    <m/>
    <m/>
  </r>
  <r>
    <x v="22"/>
    <x v="170"/>
    <x v="17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22"/>
    <x v="171"/>
    <x v="171"/>
    <m/>
    <n v="0"/>
    <n v="0"/>
    <n v="0"/>
    <m/>
    <m/>
    <m/>
    <m/>
    <m/>
    <n v="0"/>
    <m/>
    <n v="0"/>
    <m/>
    <n v="0"/>
    <n v="0"/>
    <n v="0"/>
    <m/>
    <m/>
    <m/>
    <m/>
    <m/>
    <n v="0"/>
    <m/>
    <n v="0"/>
    <n v="0"/>
    <n v="0"/>
    <n v="0"/>
    <n v="0"/>
    <n v="0"/>
    <n v="0"/>
    <n v="0"/>
    <m/>
    <n v="0"/>
    <n v="0"/>
    <n v="0"/>
    <n v="0"/>
    <m/>
    <n v="0"/>
    <n v="0"/>
    <n v="0"/>
    <m/>
    <m/>
    <m/>
    <m/>
    <m/>
    <n v="0"/>
    <m/>
    <n v="0"/>
    <m/>
    <n v="0"/>
    <n v="0"/>
    <n v="0"/>
    <m/>
    <m/>
    <m/>
    <m/>
    <m/>
    <n v="0"/>
    <m/>
    <n v="0"/>
    <n v="0"/>
    <n v="0"/>
    <n v="0"/>
    <n v="0"/>
    <n v="0"/>
    <n v="0"/>
    <n v="0"/>
    <m/>
    <n v="0"/>
    <n v="0"/>
    <n v="0"/>
    <n v="0"/>
    <m/>
    <n v="0"/>
    <n v="0"/>
    <n v="0"/>
    <m/>
    <m/>
    <m/>
    <m/>
    <m/>
    <n v="0"/>
    <m/>
    <n v="0"/>
    <m/>
    <n v="0"/>
    <n v="0"/>
    <n v="0"/>
    <m/>
    <m/>
    <m/>
    <m/>
    <m/>
    <n v="0"/>
    <m/>
    <n v="0"/>
    <n v="0"/>
    <n v="0"/>
    <n v="0"/>
    <n v="0"/>
    <n v="0"/>
    <n v="0"/>
    <n v="0"/>
    <m/>
    <n v="0"/>
    <n v="0"/>
    <n v="0"/>
    <n v="0"/>
  </r>
  <r>
    <x v="22"/>
    <x v="172"/>
    <x v="172"/>
    <n v="0"/>
    <n v="0"/>
    <n v="0"/>
    <m/>
    <n v="0"/>
    <m/>
    <n v="0"/>
    <m/>
    <m/>
    <m/>
    <m/>
    <n v="0"/>
    <n v="0"/>
    <n v="0"/>
    <n v="0"/>
    <m/>
    <n v="0"/>
    <m/>
    <n v="0"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n v="0"/>
    <m/>
    <n v="0"/>
    <m/>
    <m/>
    <m/>
    <m/>
    <n v="0"/>
    <n v="0"/>
    <n v="0"/>
    <n v="0"/>
    <m/>
    <n v="0"/>
    <m/>
    <n v="0"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n v="0"/>
    <m/>
    <n v="0"/>
    <m/>
    <m/>
    <m/>
    <m/>
    <n v="0"/>
    <n v="0"/>
    <n v="0"/>
    <n v="0"/>
    <m/>
    <n v="0"/>
    <m/>
    <n v="0"/>
    <m/>
    <m/>
    <m/>
    <m/>
    <n v="0"/>
    <n v="0"/>
    <n v="0"/>
    <n v="0"/>
    <n v="0"/>
    <n v="0"/>
    <n v="0"/>
    <n v="0"/>
    <m/>
    <n v="0"/>
    <n v="0"/>
    <n v="0"/>
    <n v="0"/>
  </r>
  <r>
    <x v="22"/>
    <x v="173"/>
    <x v="173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74"/>
    <x v="174"/>
    <n v="0"/>
    <n v="0"/>
    <n v="0"/>
    <n v="0"/>
    <n v="35"/>
    <m/>
    <m/>
    <m/>
    <m/>
    <n v="101"/>
    <m/>
    <m/>
    <n v="0"/>
    <n v="0"/>
    <n v="0"/>
    <n v="0"/>
    <n v="35"/>
    <m/>
    <m/>
    <m/>
    <m/>
    <n v="86"/>
    <m/>
    <m/>
    <n v="0"/>
    <n v="0"/>
    <n v="0"/>
    <n v="0"/>
    <n v="0"/>
    <n v="0"/>
    <m/>
    <m/>
    <m/>
    <n v="15"/>
    <n v="0"/>
    <n v="0"/>
    <n v="0"/>
    <n v="0"/>
    <n v="0"/>
    <n v="0"/>
    <n v="74"/>
    <m/>
    <m/>
    <m/>
    <m/>
    <n v="226"/>
    <m/>
    <m/>
    <n v="0"/>
    <n v="0"/>
    <n v="0"/>
    <n v="0"/>
    <n v="74"/>
    <m/>
    <m/>
    <m/>
    <m/>
    <n v="207"/>
    <m/>
    <m/>
    <n v="0"/>
    <n v="0"/>
    <n v="0"/>
    <n v="0"/>
    <n v="0"/>
    <n v="0"/>
    <m/>
    <m/>
    <m/>
    <n v="19"/>
    <n v="0"/>
    <n v="0"/>
    <n v="0"/>
    <n v="0"/>
    <n v="0"/>
    <n v="0"/>
    <n v="2.1"/>
    <m/>
    <m/>
    <m/>
    <m/>
    <n v="2.2000000000000002"/>
    <m/>
    <m/>
    <n v="0"/>
    <n v="0"/>
    <n v="0"/>
    <n v="0"/>
    <n v="2.1"/>
    <m/>
    <m/>
    <m/>
    <m/>
    <n v="2.4"/>
    <m/>
    <m/>
    <n v="0"/>
    <n v="0"/>
    <n v="0"/>
    <n v="0"/>
    <n v="0"/>
    <n v="0"/>
    <m/>
    <m/>
    <m/>
    <n v="1.3"/>
    <n v="0"/>
    <n v="0"/>
  </r>
  <r>
    <x v="22"/>
    <x v="175"/>
    <x v="175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</r>
  <r>
    <x v="22"/>
    <x v="176"/>
    <x v="176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m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m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m/>
    <n v="0"/>
    <n v="0"/>
  </r>
  <r>
    <x v="22"/>
    <x v="177"/>
    <x v="177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m/>
    <n v="0"/>
    <n v="0"/>
    <n v="0"/>
  </r>
  <r>
    <x v="22"/>
    <x v="178"/>
    <x v="178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79"/>
    <x v="179"/>
    <n v="0"/>
    <m/>
    <n v="0"/>
    <m/>
    <n v="0"/>
    <m/>
    <m/>
    <m/>
    <m/>
    <n v="0"/>
    <n v="0"/>
    <n v="0"/>
    <n v="0"/>
    <m/>
    <n v="0"/>
    <m/>
    <n v="0"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m/>
    <n v="0"/>
    <m/>
    <m/>
    <m/>
    <m/>
    <n v="0"/>
    <n v="0"/>
    <n v="0"/>
    <n v="0"/>
    <m/>
    <n v="0"/>
    <m/>
    <n v="0"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m/>
    <n v="0"/>
    <m/>
    <n v="0"/>
    <m/>
    <m/>
    <m/>
    <m/>
    <n v="0"/>
    <n v="0"/>
    <n v="0"/>
    <n v="0"/>
    <m/>
    <n v="0"/>
    <m/>
    <n v="0"/>
    <m/>
    <m/>
    <m/>
    <n v="0"/>
    <n v="0"/>
    <n v="0"/>
    <n v="0"/>
    <n v="0"/>
    <n v="0"/>
    <n v="0"/>
    <n v="0"/>
    <n v="0"/>
    <n v="0"/>
    <n v="0"/>
    <n v="0"/>
    <m/>
    <n v="0"/>
    <n v="0"/>
    <n v="0"/>
  </r>
  <r>
    <x v="22"/>
    <x v="180"/>
    <x v="18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81"/>
    <x v="181"/>
    <n v="0"/>
    <n v="0"/>
    <n v="0"/>
    <n v="0"/>
    <m/>
    <n v="121"/>
    <n v="291"/>
    <n v="288"/>
    <m/>
    <n v="30"/>
    <m/>
    <m/>
    <n v="0"/>
    <n v="0"/>
    <n v="0"/>
    <n v="0"/>
    <m/>
    <n v="121"/>
    <n v="283"/>
    <n v="280"/>
    <m/>
    <n v="30"/>
    <m/>
    <m/>
    <n v="0"/>
    <n v="0"/>
    <n v="0"/>
    <n v="0"/>
    <n v="0"/>
    <n v="0"/>
    <n v="8"/>
    <n v="8"/>
    <m/>
    <n v="0"/>
    <m/>
    <n v="0"/>
    <n v="0"/>
    <n v="0"/>
    <n v="0"/>
    <n v="0"/>
    <m/>
    <n v="292"/>
    <n v="792"/>
    <n v="710"/>
    <m/>
    <n v="69"/>
    <m/>
    <m/>
    <n v="0"/>
    <n v="0"/>
    <n v="0"/>
    <n v="0"/>
    <m/>
    <n v="292"/>
    <n v="771"/>
    <n v="693"/>
    <m/>
    <n v="69"/>
    <m/>
    <m/>
    <n v="0"/>
    <n v="0"/>
    <n v="0"/>
    <n v="0"/>
    <n v="0"/>
    <n v="0"/>
    <n v="21"/>
    <n v="17"/>
    <m/>
    <n v="0"/>
    <m/>
    <n v="0"/>
    <n v="0"/>
    <n v="0"/>
    <n v="0"/>
    <n v="0"/>
    <m/>
    <n v="2.4"/>
    <n v="2.7"/>
    <n v="2.5"/>
    <m/>
    <n v="2.2999999999999998"/>
    <m/>
    <m/>
    <n v="0"/>
    <n v="0"/>
    <n v="0"/>
    <n v="0"/>
    <m/>
    <n v="2.4"/>
    <n v="2.7"/>
    <n v="2.5"/>
    <m/>
    <n v="2.2999999999999998"/>
    <m/>
    <m/>
    <n v="0"/>
    <n v="0"/>
    <n v="0"/>
    <n v="0"/>
    <n v="0"/>
    <n v="0"/>
    <n v="2.6"/>
    <n v="2.1"/>
    <m/>
    <n v="0"/>
    <m/>
    <n v="0"/>
  </r>
  <r>
    <x v="22"/>
    <x v="182"/>
    <x v="182"/>
    <m/>
    <n v="0"/>
    <m/>
    <n v="0"/>
    <n v="89"/>
    <n v="203"/>
    <n v="507"/>
    <n v="618"/>
    <n v="107"/>
    <m/>
    <m/>
    <n v="0"/>
    <n v="0"/>
    <n v="0"/>
    <m/>
    <n v="0"/>
    <n v="85"/>
    <n v="194"/>
    <n v="491"/>
    <n v="605"/>
    <n v="91"/>
    <m/>
    <m/>
    <n v="0"/>
    <m/>
    <n v="0"/>
    <n v="0"/>
    <n v="0"/>
    <n v="4"/>
    <n v="9"/>
    <n v="16"/>
    <n v="13"/>
    <n v="16"/>
    <m/>
    <n v="0"/>
    <n v="0"/>
    <m/>
    <n v="0"/>
    <m/>
    <n v="0"/>
    <n v="142"/>
    <n v="389"/>
    <n v="1292"/>
    <n v="1542"/>
    <n v="144"/>
    <m/>
    <m/>
    <n v="0"/>
    <n v="0"/>
    <n v="0"/>
    <m/>
    <n v="0"/>
    <n v="134"/>
    <n v="373"/>
    <n v="1251"/>
    <n v="1524"/>
    <n v="128"/>
    <m/>
    <m/>
    <n v="0"/>
    <m/>
    <n v="0"/>
    <n v="0"/>
    <n v="0"/>
    <n v="8"/>
    <n v="16"/>
    <n v="41"/>
    <n v="18"/>
    <n v="16"/>
    <m/>
    <n v="0"/>
    <n v="0"/>
    <m/>
    <n v="0"/>
    <m/>
    <n v="0"/>
    <n v="1.6"/>
    <n v="1.9"/>
    <n v="2.5"/>
    <n v="2.5"/>
    <n v="1.3"/>
    <m/>
    <m/>
    <n v="0"/>
    <n v="0"/>
    <n v="0"/>
    <m/>
    <n v="0"/>
    <n v="1.6"/>
    <n v="1.9"/>
    <n v="2.5"/>
    <n v="2.5"/>
    <n v="1.4"/>
    <m/>
    <m/>
    <n v="0"/>
    <m/>
    <n v="0"/>
    <n v="0"/>
    <n v="0"/>
    <n v="2"/>
    <n v="1.8"/>
    <n v="2.6"/>
    <n v="1.4"/>
    <n v="1"/>
    <m/>
    <n v="0"/>
    <n v="0"/>
  </r>
  <r>
    <x v="22"/>
    <x v="183"/>
    <x v="183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m/>
    <m/>
    <m/>
    <m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m/>
    <m/>
    <m/>
    <m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m/>
    <m/>
    <m/>
    <m/>
    <n v="0"/>
    <n v="0"/>
    <n v="0"/>
    <n v="0"/>
    <n v="0"/>
  </r>
  <r>
    <x v="22"/>
    <x v="184"/>
    <x v="184"/>
    <n v="0"/>
    <n v="0"/>
    <n v="0"/>
    <n v="0"/>
    <m/>
    <m/>
    <n v="556"/>
    <n v="569"/>
    <n v="749"/>
    <n v="349"/>
    <m/>
    <m/>
    <n v="0"/>
    <n v="0"/>
    <n v="0"/>
    <n v="0"/>
    <m/>
    <m/>
    <n v="533"/>
    <n v="555"/>
    <n v="735"/>
    <n v="346"/>
    <m/>
    <m/>
    <n v="0"/>
    <n v="0"/>
    <n v="0"/>
    <n v="0"/>
    <n v="0"/>
    <m/>
    <n v="23"/>
    <n v="14"/>
    <n v="14"/>
    <n v="3"/>
    <n v="0"/>
    <n v="0"/>
    <n v="0"/>
    <n v="0"/>
    <n v="0"/>
    <n v="0"/>
    <m/>
    <m/>
    <n v="2196"/>
    <n v="1651"/>
    <n v="1073"/>
    <n v="722"/>
    <m/>
    <m/>
    <n v="0"/>
    <n v="0"/>
    <n v="0"/>
    <n v="0"/>
    <m/>
    <m/>
    <n v="2093"/>
    <n v="1614"/>
    <n v="1051"/>
    <n v="715"/>
    <m/>
    <m/>
    <n v="0"/>
    <n v="0"/>
    <n v="0"/>
    <n v="0"/>
    <n v="0"/>
    <m/>
    <n v="103"/>
    <n v="37"/>
    <n v="22"/>
    <n v="7"/>
    <n v="0"/>
    <n v="0"/>
    <n v="0"/>
    <n v="0"/>
    <n v="0"/>
    <n v="0"/>
    <m/>
    <m/>
    <n v="3.9"/>
    <n v="2.9"/>
    <n v="1.4"/>
    <n v="2.1"/>
    <m/>
    <m/>
    <n v="0"/>
    <n v="0"/>
    <n v="0"/>
    <n v="0"/>
    <m/>
    <m/>
    <n v="3.9"/>
    <n v="2.9"/>
    <n v="1.4"/>
    <n v="2.1"/>
    <m/>
    <m/>
    <n v="0"/>
    <n v="0"/>
    <n v="0"/>
    <n v="0"/>
    <n v="0"/>
    <m/>
    <n v="4.5"/>
    <n v="2.6"/>
    <n v="1.6"/>
    <n v="2.2999999999999998"/>
    <n v="0"/>
    <n v="0"/>
  </r>
  <r>
    <x v="22"/>
    <x v="185"/>
    <x v="185"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m/>
  </r>
  <r>
    <x v="22"/>
    <x v="186"/>
    <x v="186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87"/>
    <x v="187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</r>
  <r>
    <x v="22"/>
    <x v="188"/>
    <x v="188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m/>
    <n v="0"/>
    <n v="0"/>
    <n v="0"/>
  </r>
  <r>
    <x v="23"/>
    <x v="0"/>
    <x v="0"/>
    <m/>
    <m/>
    <m/>
    <m/>
    <n v="753"/>
    <n v="2671"/>
    <n v="3659"/>
    <n v="4321"/>
    <n v="3272"/>
    <n v="2123"/>
    <n v="958"/>
    <n v="277"/>
    <m/>
    <m/>
    <m/>
    <m/>
    <m/>
    <n v="2510"/>
    <n v="3386"/>
    <n v="3993"/>
    <n v="2851"/>
    <n v="1965"/>
    <m/>
    <n v="223"/>
    <n v="0"/>
    <m/>
    <n v="0"/>
    <m/>
    <m/>
    <n v="161"/>
    <n v="273"/>
    <n v="328"/>
    <n v="421"/>
    <n v="158"/>
    <m/>
    <n v="54"/>
    <m/>
    <m/>
    <m/>
    <m/>
    <n v="6516"/>
    <n v="13069"/>
    <n v="22020"/>
    <n v="23059"/>
    <n v="16496"/>
    <n v="14297"/>
    <n v="9144"/>
    <n v="2530"/>
    <m/>
    <m/>
    <m/>
    <m/>
    <m/>
    <n v="12691"/>
    <n v="21082"/>
    <n v="22306"/>
    <n v="15521"/>
    <n v="13887"/>
    <m/>
    <n v="2388"/>
    <n v="0"/>
    <m/>
    <n v="0"/>
    <m/>
    <m/>
    <n v="378"/>
    <n v="938"/>
    <n v="753"/>
    <n v="975"/>
    <n v="410"/>
    <m/>
    <n v="142"/>
    <m/>
    <m/>
    <m/>
    <m/>
    <n v="8.6999999999999993"/>
    <n v="4.9000000000000004"/>
    <n v="6"/>
    <n v="5.3"/>
    <n v="5"/>
    <n v="6.7"/>
    <n v="9.5"/>
    <n v="9.1"/>
    <m/>
    <m/>
    <m/>
    <m/>
    <m/>
    <n v="5.0999999999999996"/>
    <n v="6.2"/>
    <n v="5.6"/>
    <n v="5.4"/>
    <n v="7.1"/>
    <m/>
    <n v="10.7"/>
    <n v="0"/>
    <m/>
    <n v="0"/>
    <m/>
    <m/>
    <n v="2.2999999999999998"/>
    <n v="3.4"/>
    <n v="2.2999999999999998"/>
    <n v="2.2999999999999998"/>
    <n v="2.6"/>
    <m/>
    <n v="2.6"/>
  </r>
  <r>
    <x v="23"/>
    <x v="189"/>
    <x v="189"/>
    <m/>
    <m/>
    <m/>
    <n v="0"/>
    <n v="31"/>
    <m/>
    <n v="804"/>
    <n v="1086"/>
    <n v="519"/>
    <m/>
    <m/>
    <m/>
    <m/>
    <m/>
    <m/>
    <n v="0"/>
    <n v="31"/>
    <m/>
    <n v="804"/>
    <n v="1086"/>
    <n v="505"/>
    <m/>
    <m/>
    <m/>
    <n v="0"/>
    <n v="0"/>
    <n v="0"/>
    <n v="0"/>
    <n v="0"/>
    <n v="0"/>
    <n v="0"/>
    <n v="0"/>
    <n v="14"/>
    <m/>
    <n v="0"/>
    <n v="0"/>
    <m/>
    <m/>
    <m/>
    <n v="0"/>
    <n v="56"/>
    <m/>
    <n v="4363"/>
    <n v="4030"/>
    <n v="1184"/>
    <m/>
    <m/>
    <m/>
    <m/>
    <m/>
    <m/>
    <n v="0"/>
    <n v="56"/>
    <m/>
    <n v="4363"/>
    <n v="4030"/>
    <n v="1156"/>
    <m/>
    <m/>
    <m/>
    <n v="0"/>
    <n v="0"/>
    <n v="0"/>
    <n v="0"/>
    <n v="0"/>
    <n v="0"/>
    <n v="0"/>
    <n v="0"/>
    <n v="28"/>
    <m/>
    <n v="0"/>
    <n v="0"/>
    <m/>
    <m/>
    <m/>
    <n v="0"/>
    <n v="1.8"/>
    <m/>
    <n v="5.4"/>
    <n v="3.7"/>
    <n v="2.2999999999999998"/>
    <m/>
    <m/>
    <m/>
    <m/>
    <m/>
    <m/>
    <n v="0"/>
    <n v="1.8"/>
    <m/>
    <n v="5.4"/>
    <n v="3.7"/>
    <n v="2.2999999999999998"/>
    <m/>
    <m/>
    <m/>
    <n v="0"/>
    <n v="0"/>
    <n v="0"/>
    <n v="0"/>
    <n v="0"/>
    <n v="0"/>
    <n v="0"/>
    <n v="0"/>
    <n v="2"/>
    <m/>
    <n v="0"/>
    <n v="0"/>
  </r>
  <r>
    <x v="23"/>
    <x v="190"/>
    <x v="19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</r>
  <r>
    <x v="23"/>
    <x v="191"/>
    <x v="191"/>
    <n v="0"/>
    <n v="0"/>
    <m/>
    <m/>
    <m/>
    <m/>
    <m/>
    <m/>
    <m/>
    <m/>
    <n v="0"/>
    <m/>
    <n v="0"/>
    <n v="0"/>
    <m/>
    <m/>
    <m/>
    <m/>
    <m/>
    <n v="0"/>
    <m/>
    <m/>
    <n v="0"/>
    <m/>
    <n v="0"/>
    <n v="0"/>
    <n v="0"/>
    <n v="0"/>
    <n v="0"/>
    <n v="0"/>
    <m/>
    <m/>
    <m/>
    <m/>
    <n v="0"/>
    <m/>
    <n v="0"/>
    <n v="0"/>
    <m/>
    <m/>
    <m/>
    <m/>
    <m/>
    <m/>
    <m/>
    <m/>
    <n v="0"/>
    <m/>
    <n v="0"/>
    <n v="0"/>
    <m/>
    <m/>
    <m/>
    <m/>
    <m/>
    <n v="0"/>
    <m/>
    <m/>
    <n v="0"/>
    <m/>
    <n v="0"/>
    <n v="0"/>
    <n v="0"/>
    <n v="0"/>
    <n v="0"/>
    <n v="0"/>
    <m/>
    <m/>
    <m/>
    <m/>
    <n v="0"/>
    <m/>
    <n v="0"/>
    <n v="0"/>
    <m/>
    <m/>
    <m/>
    <m/>
    <m/>
    <m/>
    <m/>
    <m/>
    <n v="0"/>
    <m/>
    <n v="0"/>
    <n v="0"/>
    <m/>
    <m/>
    <m/>
    <m/>
    <m/>
    <n v="0"/>
    <m/>
    <m/>
    <n v="0"/>
    <m/>
    <n v="0"/>
    <n v="0"/>
    <n v="0"/>
    <n v="0"/>
    <n v="0"/>
    <n v="0"/>
    <m/>
    <m/>
    <m/>
    <m/>
    <n v="0"/>
    <m/>
  </r>
  <r>
    <x v="23"/>
    <x v="192"/>
    <x v="192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23"/>
    <x v="193"/>
    <x v="193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23"/>
    <x v="194"/>
    <x v="194"/>
    <n v="0"/>
    <m/>
    <m/>
    <m/>
    <m/>
    <n v="450"/>
    <n v="715"/>
    <m/>
    <m/>
    <m/>
    <m/>
    <n v="109"/>
    <n v="0"/>
    <m/>
    <m/>
    <m/>
    <m/>
    <m/>
    <n v="530"/>
    <m/>
    <m/>
    <m/>
    <m/>
    <m/>
    <n v="0"/>
    <m/>
    <n v="0"/>
    <m/>
    <m/>
    <m/>
    <n v="185"/>
    <m/>
    <m/>
    <m/>
    <m/>
    <m/>
    <n v="0"/>
    <m/>
    <m/>
    <m/>
    <m/>
    <n v="1064"/>
    <n v="2167"/>
    <m/>
    <m/>
    <m/>
    <m/>
    <n v="200"/>
    <n v="0"/>
    <m/>
    <m/>
    <m/>
    <m/>
    <m/>
    <n v="1479"/>
    <m/>
    <m/>
    <m/>
    <m/>
    <m/>
    <n v="0"/>
    <m/>
    <n v="0"/>
    <m/>
    <m/>
    <m/>
    <n v="688"/>
    <m/>
    <m/>
    <m/>
    <m/>
    <m/>
    <n v="0"/>
    <m/>
    <m/>
    <m/>
    <m/>
    <n v="2.4"/>
    <n v="3"/>
    <m/>
    <m/>
    <m/>
    <m/>
    <n v="1.8"/>
    <n v="0"/>
    <m/>
    <m/>
    <m/>
    <m/>
    <m/>
    <n v="2.8"/>
    <m/>
    <m/>
    <m/>
    <m/>
    <m/>
    <n v="0"/>
    <m/>
    <n v="0"/>
    <m/>
    <m/>
    <m/>
    <n v="3.7"/>
    <m/>
    <m/>
    <m/>
    <m/>
    <m/>
  </r>
  <r>
    <x v="23"/>
    <x v="195"/>
    <x v="195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m/>
    <m/>
    <n v="0"/>
    <n v="0"/>
  </r>
  <r>
    <x v="24"/>
    <x v="0"/>
    <x v="0"/>
    <n v="645"/>
    <n v="967"/>
    <n v="726"/>
    <n v="1724"/>
    <n v="4123"/>
    <n v="7408"/>
    <n v="14883"/>
    <n v="16663"/>
    <n v="11527"/>
    <n v="7563"/>
    <n v="3722"/>
    <n v="1355"/>
    <n v="601"/>
    <n v="905"/>
    <n v="654"/>
    <n v="1590"/>
    <n v="3863"/>
    <n v="6507"/>
    <n v="13005"/>
    <n v="14610"/>
    <n v="9512"/>
    <n v="5931"/>
    <n v="2869"/>
    <n v="1065"/>
    <n v="44"/>
    <n v="62"/>
    <n v="72"/>
    <n v="134"/>
    <n v="260"/>
    <n v="901"/>
    <n v="1878"/>
    <n v="2053"/>
    <n v="2015"/>
    <n v="1632"/>
    <n v="853"/>
    <n v="290"/>
    <n v="5752"/>
    <n v="9028"/>
    <n v="6975"/>
    <n v="12126"/>
    <n v="23853"/>
    <n v="36006"/>
    <n v="64175"/>
    <n v="66534"/>
    <n v="50897"/>
    <n v="35945"/>
    <n v="21751"/>
    <n v="5253"/>
    <n v="5669"/>
    <n v="8873"/>
    <n v="6699"/>
    <n v="11832"/>
    <n v="23231"/>
    <n v="33267"/>
    <n v="59492"/>
    <n v="61207"/>
    <n v="44667"/>
    <n v="30956"/>
    <n v="19343"/>
    <n v="4423"/>
    <n v="83"/>
    <n v="155"/>
    <n v="276"/>
    <n v="294"/>
    <n v="622"/>
    <n v="2739"/>
    <n v="4683"/>
    <n v="5327"/>
    <n v="6230"/>
    <n v="4989"/>
    <n v="2408"/>
    <n v="830"/>
    <n v="8.9"/>
    <n v="9.3000000000000007"/>
    <n v="9.6"/>
    <n v="7"/>
    <n v="5.8"/>
    <n v="4.9000000000000004"/>
    <n v="4.3"/>
    <n v="4"/>
    <n v="4.4000000000000004"/>
    <n v="4.8"/>
    <n v="5.8"/>
    <n v="3.9"/>
    <n v="9.4"/>
    <n v="9.8000000000000007"/>
    <n v="10.199999999999999"/>
    <n v="7.4"/>
    <n v="6"/>
    <n v="5.0999999999999996"/>
    <n v="4.5999999999999996"/>
    <n v="4.2"/>
    <n v="4.7"/>
    <n v="5.2"/>
    <n v="6.7"/>
    <n v="4.2"/>
    <n v="1.9"/>
    <n v="2.5"/>
    <n v="3.8"/>
    <n v="2.2000000000000002"/>
    <n v="2.4"/>
    <n v="3"/>
    <n v="2.5"/>
    <n v="2.6"/>
    <n v="3.1"/>
    <n v="3.1"/>
    <n v="2.8"/>
    <n v="2.9"/>
  </r>
  <r>
    <x v="24"/>
    <x v="196"/>
    <x v="196"/>
    <n v="182"/>
    <n v="263"/>
    <m/>
    <n v="600"/>
    <n v="1340"/>
    <n v="2226"/>
    <n v="4744"/>
    <n v="5134"/>
    <n v="3230"/>
    <n v="1972"/>
    <n v="1063"/>
    <n v="367"/>
    <n v="166"/>
    <n v="219"/>
    <m/>
    <n v="488"/>
    <n v="1141"/>
    <n v="1743"/>
    <n v="3558"/>
    <n v="3819"/>
    <n v="2002"/>
    <n v="992"/>
    <n v="520"/>
    <n v="213"/>
    <n v="16"/>
    <n v="44"/>
    <m/>
    <n v="112"/>
    <n v="199"/>
    <n v="483"/>
    <n v="1186"/>
    <n v="1315"/>
    <n v="1228"/>
    <n v="980"/>
    <n v="543"/>
    <n v="154"/>
    <n v="326"/>
    <n v="411"/>
    <m/>
    <n v="1068"/>
    <n v="2374"/>
    <n v="4292"/>
    <n v="11001"/>
    <n v="11635"/>
    <n v="5880"/>
    <n v="3709"/>
    <n v="2008"/>
    <n v="621"/>
    <n v="296"/>
    <n v="307"/>
    <m/>
    <n v="850"/>
    <n v="1942"/>
    <n v="3103"/>
    <n v="8773"/>
    <n v="9081"/>
    <n v="3519"/>
    <n v="1753"/>
    <n v="893"/>
    <n v="297"/>
    <n v="30"/>
    <n v="104"/>
    <m/>
    <n v="218"/>
    <n v="432"/>
    <n v="1189"/>
    <n v="2228"/>
    <n v="2554"/>
    <n v="2361"/>
    <n v="1956"/>
    <n v="1115"/>
    <n v="324"/>
    <n v="1.8"/>
    <n v="1.6"/>
    <m/>
    <n v="1.8"/>
    <n v="1.8"/>
    <n v="1.9"/>
    <n v="2.2999999999999998"/>
    <n v="2.2999999999999998"/>
    <n v="1.8"/>
    <n v="1.9"/>
    <n v="1.9"/>
    <n v="1.7"/>
    <n v="1.8"/>
    <n v="1.4"/>
    <m/>
    <n v="1.7"/>
    <n v="1.7"/>
    <n v="1.8"/>
    <n v="2.5"/>
    <n v="2.4"/>
    <n v="1.8"/>
    <n v="1.8"/>
    <n v="1.7"/>
    <n v="1.4"/>
    <n v="1.9"/>
    <n v="2.4"/>
    <m/>
    <n v="1.9"/>
    <n v="2.2000000000000002"/>
    <n v="2.5"/>
    <n v="1.9"/>
    <n v="1.9"/>
    <n v="1.9"/>
    <n v="2"/>
    <n v="2.1"/>
    <n v="2.1"/>
  </r>
  <r>
    <x v="24"/>
    <x v="197"/>
    <x v="197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98"/>
    <x v="198"/>
    <m/>
    <m/>
    <m/>
    <m/>
    <n v="148"/>
    <n v="265"/>
    <n v="569"/>
    <n v="621"/>
    <n v="377"/>
    <n v="165"/>
    <n v="111"/>
    <n v="64"/>
    <m/>
    <m/>
    <m/>
    <m/>
    <n v="141"/>
    <n v="221"/>
    <n v="491"/>
    <n v="562"/>
    <n v="346"/>
    <n v="164"/>
    <n v="84"/>
    <m/>
    <m/>
    <m/>
    <n v="0"/>
    <m/>
    <n v="7"/>
    <n v="44"/>
    <n v="78"/>
    <n v="59"/>
    <n v="31"/>
    <n v="1"/>
    <n v="27"/>
    <m/>
    <m/>
    <m/>
    <m/>
    <m/>
    <n v="256"/>
    <n v="683"/>
    <n v="1338"/>
    <n v="1101"/>
    <n v="599"/>
    <n v="214"/>
    <n v="285"/>
    <n v="91"/>
    <m/>
    <m/>
    <m/>
    <m/>
    <n v="234"/>
    <n v="545"/>
    <n v="1226"/>
    <n v="1021"/>
    <n v="546"/>
    <n v="211"/>
    <n v="225"/>
    <m/>
    <m/>
    <m/>
    <n v="0"/>
    <m/>
    <n v="22"/>
    <n v="138"/>
    <n v="112"/>
    <n v="80"/>
    <n v="53"/>
    <n v="3"/>
    <n v="60"/>
    <m/>
    <m/>
    <m/>
    <m/>
    <m/>
    <n v="1.7"/>
    <n v="2.6"/>
    <n v="2.4"/>
    <n v="1.8"/>
    <n v="1.6"/>
    <n v="1.3"/>
    <n v="2.6"/>
    <n v="1.4"/>
    <m/>
    <m/>
    <m/>
    <m/>
    <n v="1.7"/>
    <n v="2.5"/>
    <n v="2.5"/>
    <n v="1.8"/>
    <n v="1.6"/>
    <n v="1.3"/>
    <n v="2.7"/>
    <m/>
    <m/>
    <m/>
    <n v="0"/>
    <m/>
    <n v="3.1"/>
    <n v="3.1"/>
    <n v="1.4"/>
    <n v="1.4"/>
    <n v="1.7"/>
    <n v="3"/>
    <n v="2.2000000000000002"/>
    <m/>
  </r>
  <r>
    <x v="24"/>
    <x v="199"/>
    <x v="199"/>
    <m/>
    <m/>
    <m/>
    <m/>
    <n v="157"/>
    <n v="476"/>
    <n v="548"/>
    <n v="555"/>
    <n v="359"/>
    <n v="366"/>
    <m/>
    <m/>
    <m/>
    <m/>
    <m/>
    <m/>
    <n v="157"/>
    <n v="476"/>
    <n v="548"/>
    <n v="529"/>
    <n v="355"/>
    <n v="364"/>
    <m/>
    <m/>
    <n v="0"/>
    <n v="0"/>
    <n v="0"/>
    <n v="0"/>
    <n v="0"/>
    <n v="0"/>
    <n v="0"/>
    <n v="26"/>
    <n v="4"/>
    <n v="2"/>
    <n v="0"/>
    <n v="0"/>
    <m/>
    <m/>
    <m/>
    <m/>
    <n v="205"/>
    <n v="1571"/>
    <n v="2897"/>
    <n v="2683"/>
    <n v="2269"/>
    <n v="684"/>
    <m/>
    <m/>
    <m/>
    <m/>
    <m/>
    <m/>
    <n v="205"/>
    <n v="1571"/>
    <n v="2897"/>
    <n v="2657"/>
    <n v="2265"/>
    <n v="682"/>
    <m/>
    <m/>
    <n v="0"/>
    <n v="0"/>
    <n v="0"/>
    <n v="0"/>
    <n v="0"/>
    <n v="0"/>
    <n v="0"/>
    <n v="26"/>
    <n v="4"/>
    <n v="2"/>
    <n v="0"/>
    <n v="0"/>
    <m/>
    <m/>
    <m/>
    <m/>
    <n v="1.3"/>
    <n v="3.3"/>
    <n v="5.3"/>
    <n v="4.8"/>
    <n v="6.3"/>
    <n v="1.9"/>
    <m/>
    <m/>
    <m/>
    <m/>
    <m/>
    <m/>
    <n v="1.3"/>
    <n v="3.3"/>
    <n v="5.3"/>
    <n v="5"/>
    <n v="6.4"/>
    <n v="1.9"/>
    <m/>
    <m/>
    <n v="0"/>
    <n v="0"/>
    <n v="0"/>
    <n v="0"/>
    <n v="0"/>
    <n v="0"/>
    <n v="0"/>
    <n v="1"/>
    <n v="1"/>
    <n v="1"/>
    <n v="0"/>
    <n v="0"/>
  </r>
  <r>
    <x v="24"/>
    <x v="200"/>
    <x v="20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24"/>
    <x v="201"/>
    <x v="201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m/>
    <m/>
    <n v="0"/>
    <n v="0"/>
    <n v="0"/>
    <n v="0"/>
  </r>
  <r>
    <x v="24"/>
    <x v="202"/>
    <x v="202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24"/>
    <x v="203"/>
    <x v="203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n v="0"/>
  </r>
  <r>
    <x v="24"/>
    <x v="204"/>
    <x v="204"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</r>
  <r>
    <x v="24"/>
    <x v="205"/>
    <x v="205"/>
    <m/>
    <m/>
    <m/>
    <n v="1011"/>
    <n v="2338"/>
    <n v="4245"/>
    <n v="7595"/>
    <n v="9058"/>
    <n v="6746"/>
    <n v="4815"/>
    <n v="2352"/>
    <n v="812"/>
    <m/>
    <m/>
    <m/>
    <n v="994"/>
    <n v="2292"/>
    <n v="3886"/>
    <n v="7000"/>
    <n v="8423"/>
    <n v="6024"/>
    <n v="4189"/>
    <n v="2084"/>
    <n v="683"/>
    <m/>
    <m/>
    <m/>
    <n v="17"/>
    <n v="46"/>
    <n v="359"/>
    <n v="595"/>
    <n v="635"/>
    <n v="722"/>
    <n v="626"/>
    <n v="268"/>
    <n v="129"/>
    <m/>
    <m/>
    <m/>
    <n v="10706"/>
    <n v="20615"/>
    <n v="28968"/>
    <n v="43037"/>
    <n v="46159"/>
    <n v="38195"/>
    <n v="30828"/>
    <n v="18743"/>
    <n v="4245"/>
    <m/>
    <m/>
    <m/>
    <n v="10647"/>
    <n v="20494"/>
    <n v="27594"/>
    <n v="40784"/>
    <n v="43540"/>
    <n v="34429"/>
    <n v="27830"/>
    <n v="17544"/>
    <n v="3757"/>
    <m/>
    <m/>
    <m/>
    <n v="59"/>
    <n v="121"/>
    <n v="1374"/>
    <n v="2253"/>
    <n v="2619"/>
    <n v="3766"/>
    <n v="2998"/>
    <n v="1199"/>
    <n v="488"/>
    <m/>
    <m/>
    <m/>
    <n v="10.6"/>
    <n v="8.8000000000000007"/>
    <n v="6.8"/>
    <n v="5.7"/>
    <n v="5.0999999999999996"/>
    <n v="5.7"/>
    <n v="6.4"/>
    <n v="8"/>
    <n v="5.2"/>
    <m/>
    <m/>
    <m/>
    <n v="10.7"/>
    <n v="8.9"/>
    <n v="7.1"/>
    <n v="5.8"/>
    <n v="5.2"/>
    <n v="5.7"/>
    <n v="6.6"/>
    <n v="8.4"/>
    <n v="5.5"/>
    <m/>
    <m/>
    <m/>
    <n v="3.5"/>
    <n v="2.6"/>
    <n v="3.8"/>
    <n v="3.8"/>
    <n v="4.0999999999999996"/>
    <n v="5.2"/>
    <n v="4.8"/>
    <n v="4.5"/>
    <n v="3.8"/>
  </r>
  <r>
    <x v="24"/>
    <x v="206"/>
    <x v="206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</r>
  <r>
    <x v="24"/>
    <x v="207"/>
    <x v="207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24"/>
    <x v="208"/>
    <x v="208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25"/>
    <x v="0"/>
    <x v="0"/>
    <n v="110"/>
    <n v="121"/>
    <n v="174"/>
    <n v="191"/>
    <n v="374"/>
    <n v="1732"/>
    <n v="3394"/>
    <n v="3842"/>
    <n v="2666"/>
    <n v="1165"/>
    <n v="372"/>
    <n v="179"/>
    <m/>
    <m/>
    <n v="160"/>
    <n v="156"/>
    <n v="288"/>
    <n v="1368"/>
    <n v="2896"/>
    <n v="3200"/>
    <n v="1962"/>
    <n v="921"/>
    <n v="236"/>
    <n v="125"/>
    <m/>
    <m/>
    <n v="14"/>
    <n v="35"/>
    <n v="86"/>
    <n v="364"/>
    <n v="498"/>
    <n v="642"/>
    <n v="704"/>
    <n v="244"/>
    <n v="136"/>
    <n v="54"/>
    <n v="700"/>
    <n v="693"/>
    <n v="746"/>
    <n v="834"/>
    <n v="1057"/>
    <n v="3758"/>
    <n v="10946"/>
    <n v="11123"/>
    <n v="6867"/>
    <n v="2499"/>
    <n v="706"/>
    <n v="368"/>
    <m/>
    <m/>
    <n v="726"/>
    <n v="645"/>
    <n v="837"/>
    <n v="2739"/>
    <n v="9756"/>
    <n v="9632"/>
    <n v="4857"/>
    <n v="1924"/>
    <n v="520"/>
    <n v="277"/>
    <m/>
    <m/>
    <n v="20"/>
    <n v="189"/>
    <n v="220"/>
    <n v="1019"/>
    <n v="1190"/>
    <n v="1491"/>
    <n v="2010"/>
    <n v="575"/>
    <n v="186"/>
    <n v="91"/>
    <n v="6.4"/>
    <n v="5.7"/>
    <n v="4.3"/>
    <n v="4.4000000000000004"/>
    <n v="2.8"/>
    <n v="2.2000000000000002"/>
    <n v="3.2"/>
    <n v="2.9"/>
    <n v="2.6"/>
    <n v="2.1"/>
    <n v="1.9"/>
    <n v="2.1"/>
    <m/>
    <m/>
    <n v="4.5"/>
    <n v="4.0999999999999996"/>
    <n v="2.9"/>
    <n v="2"/>
    <n v="3.4"/>
    <n v="3"/>
    <n v="2.5"/>
    <n v="2.1"/>
    <n v="2.2000000000000002"/>
    <n v="2.2000000000000002"/>
    <m/>
    <m/>
    <n v="1.4"/>
    <n v="5.4"/>
    <n v="2.6"/>
    <n v="2.8"/>
    <n v="2.4"/>
    <n v="2.2999999999999998"/>
    <n v="2.9"/>
    <n v="2.4"/>
    <n v="1.4"/>
    <n v="1.7"/>
  </r>
  <r>
    <x v="25"/>
    <x v="209"/>
    <x v="209"/>
    <m/>
    <m/>
    <n v="118"/>
    <n v="108"/>
    <n v="263"/>
    <n v="581"/>
    <n v="851"/>
    <n v="1229"/>
    <n v="1099"/>
    <n v="308"/>
    <n v="309"/>
    <n v="139"/>
    <m/>
    <m/>
    <n v="104"/>
    <m/>
    <n v="185"/>
    <n v="323"/>
    <n v="537"/>
    <n v="780"/>
    <n v="664"/>
    <n v="149"/>
    <m/>
    <n v="85"/>
    <m/>
    <m/>
    <n v="14"/>
    <m/>
    <n v="78"/>
    <n v="258"/>
    <n v="314"/>
    <n v="449"/>
    <n v="435"/>
    <n v="159"/>
    <m/>
    <n v="54"/>
    <m/>
    <m/>
    <n v="517"/>
    <n v="478"/>
    <n v="574"/>
    <n v="1121"/>
    <n v="2538"/>
    <n v="2886"/>
    <n v="2837"/>
    <n v="636"/>
    <n v="470"/>
    <n v="231"/>
    <m/>
    <m/>
    <n v="497"/>
    <m/>
    <n v="375"/>
    <n v="543"/>
    <n v="1917"/>
    <n v="2128"/>
    <n v="1961"/>
    <n v="285"/>
    <m/>
    <n v="140"/>
    <m/>
    <m/>
    <n v="20"/>
    <m/>
    <n v="199"/>
    <n v="578"/>
    <n v="621"/>
    <n v="758"/>
    <n v="876"/>
    <n v="351"/>
    <m/>
    <n v="91"/>
    <m/>
    <m/>
    <n v="4.4000000000000004"/>
    <n v="4.4000000000000004"/>
    <n v="2.2000000000000002"/>
    <n v="1.9"/>
    <n v="3"/>
    <n v="2.2999999999999998"/>
    <n v="2.6"/>
    <n v="2.1"/>
    <n v="1.5"/>
    <n v="1.7"/>
    <m/>
    <m/>
    <n v="4.8"/>
    <m/>
    <n v="2"/>
    <n v="1.7"/>
    <n v="3.6"/>
    <n v="2.7"/>
    <n v="3"/>
    <n v="1.9"/>
    <m/>
    <n v="1.6"/>
    <m/>
    <m/>
    <n v="1.4"/>
    <m/>
    <n v="2.6"/>
    <n v="2.2000000000000002"/>
    <n v="2"/>
    <n v="1.7"/>
    <n v="2"/>
    <n v="2.2000000000000002"/>
    <m/>
    <n v="1.7"/>
  </r>
  <r>
    <x v="25"/>
    <x v="210"/>
    <x v="21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m/>
    <n v="0"/>
    <n v="0"/>
    <n v="0"/>
    <n v="0"/>
    <n v="0"/>
    <n v="0"/>
    <n v="0"/>
  </r>
  <r>
    <x v="25"/>
    <x v="211"/>
    <x v="211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m/>
    <m/>
    <m/>
    <m/>
    <m/>
    <m/>
    <n v="0"/>
  </r>
  <r>
    <x v="25"/>
    <x v="212"/>
    <x v="212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25"/>
    <x v="213"/>
    <x v="213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n v="0"/>
    <n v="0"/>
    <n v="0"/>
    <n v="0"/>
    <n v="0"/>
    <n v="0"/>
  </r>
  <r>
    <x v="25"/>
    <x v="214"/>
    <x v="214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</r>
  <r>
    <x v="25"/>
    <x v="215"/>
    <x v="215"/>
    <n v="0"/>
    <m/>
    <m/>
    <m/>
    <n v="35"/>
    <n v="45"/>
    <n v="485"/>
    <n v="290"/>
    <n v="44"/>
    <n v="25"/>
    <m/>
    <n v="8"/>
    <n v="0"/>
    <m/>
    <m/>
    <m/>
    <n v="35"/>
    <n v="45"/>
    <n v="481"/>
    <n v="285"/>
    <n v="36"/>
    <n v="25"/>
    <m/>
    <n v="8"/>
    <n v="0"/>
    <n v="0"/>
    <n v="0"/>
    <n v="0"/>
    <n v="0"/>
    <n v="0"/>
    <n v="4"/>
    <n v="5"/>
    <n v="8"/>
    <n v="0"/>
    <n v="0"/>
    <n v="0"/>
    <n v="0"/>
    <m/>
    <m/>
    <m/>
    <n v="227"/>
    <n v="104"/>
    <n v="1513"/>
    <n v="803"/>
    <n v="194"/>
    <n v="76"/>
    <m/>
    <n v="22"/>
    <n v="0"/>
    <m/>
    <m/>
    <m/>
    <n v="227"/>
    <n v="104"/>
    <n v="1489"/>
    <n v="784"/>
    <n v="140"/>
    <n v="76"/>
    <m/>
    <n v="22"/>
    <n v="0"/>
    <n v="0"/>
    <n v="0"/>
    <n v="0"/>
    <n v="0"/>
    <n v="0"/>
    <n v="24"/>
    <n v="19"/>
    <n v="54"/>
    <n v="0"/>
    <n v="0"/>
    <n v="0"/>
    <n v="0"/>
    <m/>
    <m/>
    <m/>
    <n v="6.5"/>
    <n v="2.2999999999999998"/>
    <n v="3.1"/>
    <n v="2.8"/>
    <n v="4.4000000000000004"/>
    <n v="3"/>
    <m/>
    <n v="2.8"/>
    <n v="0"/>
    <m/>
    <m/>
    <m/>
    <n v="6.5"/>
    <n v="2.2999999999999998"/>
    <n v="3.1"/>
    <n v="2.8"/>
    <n v="3.9"/>
    <n v="3"/>
    <m/>
    <n v="2.8"/>
    <n v="0"/>
    <n v="0"/>
    <n v="0"/>
    <n v="0"/>
    <n v="0"/>
    <n v="0"/>
    <n v="6"/>
    <n v="3.8"/>
    <n v="6.8"/>
    <n v="0"/>
    <n v="0"/>
    <n v="0"/>
  </r>
  <r>
    <x v="25"/>
    <x v="216"/>
    <x v="216"/>
    <n v="0"/>
    <m/>
    <m/>
    <m/>
    <m/>
    <m/>
    <n v="1502"/>
    <n v="1590"/>
    <m/>
    <m/>
    <n v="0"/>
    <m/>
    <n v="0"/>
    <m/>
    <m/>
    <m/>
    <m/>
    <m/>
    <n v="1409"/>
    <n v="1494"/>
    <m/>
    <m/>
    <n v="0"/>
    <m/>
    <n v="0"/>
    <n v="0"/>
    <n v="0"/>
    <m/>
    <m/>
    <m/>
    <n v="93"/>
    <n v="96"/>
    <m/>
    <m/>
    <n v="0"/>
    <n v="0"/>
    <n v="0"/>
    <m/>
    <m/>
    <m/>
    <m/>
    <m/>
    <n v="5792"/>
    <n v="5503"/>
    <m/>
    <m/>
    <n v="0"/>
    <m/>
    <n v="0"/>
    <m/>
    <m/>
    <m/>
    <m/>
    <m/>
    <n v="5401"/>
    <n v="5024"/>
    <m/>
    <m/>
    <n v="0"/>
    <m/>
    <n v="0"/>
    <n v="0"/>
    <n v="0"/>
    <m/>
    <m/>
    <m/>
    <n v="391"/>
    <n v="479"/>
    <m/>
    <m/>
    <n v="0"/>
    <n v="0"/>
    <n v="0"/>
    <m/>
    <m/>
    <m/>
    <m/>
    <m/>
    <n v="3.9"/>
    <n v="3.5"/>
    <m/>
    <m/>
    <n v="0"/>
    <m/>
    <n v="0"/>
    <m/>
    <m/>
    <m/>
    <m/>
    <m/>
    <n v="3.8"/>
    <n v="3.4"/>
    <m/>
    <m/>
    <n v="0"/>
    <m/>
    <n v="0"/>
    <n v="0"/>
    <n v="0"/>
    <m/>
    <m/>
    <m/>
    <n v="4.2"/>
    <n v="5"/>
    <m/>
    <m/>
    <n v="0"/>
    <n v="0"/>
  </r>
  <r>
    <x v="25"/>
    <x v="217"/>
    <x v="217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18"/>
    <x v="218"/>
    <m/>
    <n v="0"/>
    <m/>
    <m/>
    <m/>
    <m/>
    <m/>
    <m/>
    <m/>
    <m/>
    <n v="0"/>
    <m/>
    <m/>
    <n v="0"/>
    <m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m/>
    <n v="0"/>
    <m/>
    <m/>
    <n v="0"/>
    <m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m/>
    <n v="0"/>
    <m/>
    <m/>
    <n v="0"/>
    <m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25"/>
    <x v="219"/>
    <x v="219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26"/>
    <x v="0"/>
    <x v="0"/>
    <n v="450"/>
    <n v="344"/>
    <n v="490"/>
    <n v="918"/>
    <n v="793"/>
    <n v="1472"/>
    <n v="4650"/>
    <n v="4604"/>
    <n v="2042"/>
    <n v="1417"/>
    <n v="1058"/>
    <n v="516"/>
    <n v="311"/>
    <n v="269"/>
    <n v="347"/>
    <n v="693"/>
    <n v="621"/>
    <n v="1169"/>
    <n v="4075"/>
    <n v="3954"/>
    <n v="1586"/>
    <n v="997"/>
    <n v="738"/>
    <n v="418"/>
    <n v="139"/>
    <n v="75"/>
    <n v="143"/>
    <n v="225"/>
    <n v="172"/>
    <n v="303"/>
    <n v="575"/>
    <n v="650"/>
    <n v="456"/>
    <n v="420"/>
    <n v="320"/>
    <n v="98"/>
    <n v="1075"/>
    <n v="1143"/>
    <n v="1228"/>
    <n v="2430"/>
    <n v="1689"/>
    <n v="3492"/>
    <n v="15278"/>
    <n v="14519"/>
    <n v="5639"/>
    <n v="3334"/>
    <n v="2427"/>
    <n v="981"/>
    <n v="746"/>
    <n v="916"/>
    <n v="753"/>
    <n v="1823"/>
    <n v="1345"/>
    <n v="2567"/>
    <n v="13112"/>
    <n v="12197"/>
    <n v="4418"/>
    <n v="1977"/>
    <n v="1550"/>
    <n v="804"/>
    <n v="329"/>
    <n v="227"/>
    <n v="475"/>
    <n v="607"/>
    <n v="344"/>
    <n v="925"/>
    <n v="2166"/>
    <n v="2322"/>
    <n v="1221"/>
    <n v="1357"/>
    <n v="877"/>
    <n v="177"/>
    <n v="2.4"/>
    <n v="3.3"/>
    <n v="2.5"/>
    <n v="2.6"/>
    <n v="2.1"/>
    <n v="2.4"/>
    <n v="3.3"/>
    <n v="3.2"/>
    <n v="2.8"/>
    <n v="2.4"/>
    <n v="2.2999999999999998"/>
    <n v="1.9"/>
    <n v="2.4"/>
    <n v="3.4"/>
    <n v="2.2000000000000002"/>
    <n v="2.6"/>
    <n v="2.2000000000000002"/>
    <n v="2.2000000000000002"/>
    <n v="3.2"/>
    <n v="3.1"/>
    <n v="2.8"/>
    <n v="2"/>
    <n v="2.1"/>
    <n v="1.9"/>
    <n v="2.4"/>
    <n v="3"/>
    <n v="3.3"/>
    <n v="2.7"/>
    <n v="2"/>
    <n v="3.1"/>
    <n v="3.8"/>
    <n v="3.6"/>
    <n v="2.7"/>
    <n v="3.2"/>
    <n v="2.7"/>
    <n v="1.8"/>
  </r>
  <r>
    <x v="26"/>
    <x v="220"/>
    <x v="220"/>
    <n v="410"/>
    <n v="316"/>
    <n v="382"/>
    <n v="669"/>
    <n v="507"/>
    <n v="899"/>
    <n v="2789"/>
    <n v="2672"/>
    <n v="1127"/>
    <n v="899"/>
    <n v="625"/>
    <n v="380"/>
    <n v="276"/>
    <m/>
    <n v="260"/>
    <n v="533"/>
    <n v="384"/>
    <n v="683"/>
    <n v="2407"/>
    <n v="2180"/>
    <n v="793"/>
    <n v="578"/>
    <n v="381"/>
    <n v="307"/>
    <n v="134"/>
    <m/>
    <n v="122"/>
    <n v="136"/>
    <n v="123"/>
    <n v="216"/>
    <n v="382"/>
    <n v="492"/>
    <n v="334"/>
    <n v="321"/>
    <n v="244"/>
    <n v="73"/>
    <n v="942"/>
    <n v="1038"/>
    <n v="841"/>
    <n v="1821"/>
    <n v="905"/>
    <n v="1884"/>
    <n v="9884"/>
    <n v="8428"/>
    <n v="2532"/>
    <n v="1799"/>
    <n v="1252"/>
    <n v="629"/>
    <n v="630"/>
    <m/>
    <n v="485"/>
    <n v="1475"/>
    <n v="655"/>
    <n v="1258"/>
    <n v="8255"/>
    <n v="6493"/>
    <n v="1750"/>
    <n v="916"/>
    <n v="629"/>
    <n v="487"/>
    <n v="312"/>
    <m/>
    <n v="356"/>
    <n v="346"/>
    <n v="250"/>
    <n v="626"/>
    <n v="1629"/>
    <n v="1935"/>
    <n v="782"/>
    <n v="883"/>
    <n v="623"/>
    <n v="142"/>
    <n v="2.2999999999999998"/>
    <n v="3.3"/>
    <n v="2.2000000000000002"/>
    <n v="2.7"/>
    <n v="1.8"/>
    <n v="2.1"/>
    <n v="3.5"/>
    <n v="3.2"/>
    <n v="2.2000000000000002"/>
    <n v="2"/>
    <n v="2"/>
    <n v="1.7"/>
    <n v="2.2999999999999998"/>
    <m/>
    <n v="1.9"/>
    <n v="2.8"/>
    <n v="1.7"/>
    <n v="1.8"/>
    <n v="3.4"/>
    <n v="3"/>
    <n v="2.2000000000000002"/>
    <n v="1.6"/>
    <n v="1.7"/>
    <n v="1.6"/>
    <n v="2.2999999999999998"/>
    <m/>
    <n v="2.9"/>
    <n v="2.5"/>
    <n v="2"/>
    <n v="2.9"/>
    <n v="4.3"/>
    <n v="3.9"/>
    <n v="2.2999999999999998"/>
    <n v="2.8"/>
    <n v="2.6"/>
    <n v="1.9"/>
  </r>
  <r>
    <x v="26"/>
    <x v="221"/>
    <x v="221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26"/>
    <x v="222"/>
    <x v="222"/>
    <n v="0"/>
    <n v="0"/>
    <m/>
    <m/>
    <n v="30"/>
    <n v="146"/>
    <n v="321"/>
    <m/>
    <n v="327"/>
    <m/>
    <m/>
    <m/>
    <n v="0"/>
    <n v="0"/>
    <m/>
    <m/>
    <n v="30"/>
    <n v="132"/>
    <n v="272"/>
    <m/>
    <n v="273"/>
    <m/>
    <m/>
    <m/>
    <n v="0"/>
    <n v="0"/>
    <n v="0"/>
    <m/>
    <n v="0"/>
    <n v="14"/>
    <n v="49"/>
    <m/>
    <n v="54"/>
    <m/>
    <m/>
    <n v="0"/>
    <n v="0"/>
    <n v="0"/>
    <m/>
    <m/>
    <n v="121"/>
    <n v="602"/>
    <n v="1409"/>
    <m/>
    <n v="1722"/>
    <m/>
    <m/>
    <m/>
    <n v="0"/>
    <n v="0"/>
    <m/>
    <m/>
    <n v="121"/>
    <n v="552"/>
    <n v="1155"/>
    <m/>
    <n v="1427"/>
    <m/>
    <m/>
    <m/>
    <n v="0"/>
    <n v="0"/>
    <n v="0"/>
    <m/>
    <n v="0"/>
    <n v="50"/>
    <n v="254"/>
    <m/>
    <n v="295"/>
    <m/>
    <m/>
    <n v="0"/>
    <n v="0"/>
    <n v="0"/>
    <m/>
    <m/>
    <n v="4"/>
    <n v="4.0999999999999996"/>
    <n v="4.4000000000000004"/>
    <m/>
    <n v="5.3"/>
    <m/>
    <m/>
    <m/>
    <n v="0"/>
    <n v="0"/>
    <m/>
    <m/>
    <n v="4"/>
    <n v="4.2"/>
    <n v="4.2"/>
    <m/>
    <n v="5.2"/>
    <m/>
    <m/>
    <m/>
    <n v="0"/>
    <n v="0"/>
    <n v="0"/>
    <m/>
    <n v="0"/>
    <n v="3.6"/>
    <n v="5.2"/>
    <m/>
    <n v="5.5"/>
    <m/>
    <m/>
    <n v="0"/>
  </r>
  <r>
    <x v="26"/>
    <x v="223"/>
    <x v="223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n v="0"/>
    <n v="0"/>
    <n v="0"/>
    <n v="0"/>
    <n v="0"/>
  </r>
  <r>
    <x v="26"/>
    <x v="224"/>
    <x v="224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25"/>
    <x v="225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</r>
  <r>
    <x v="26"/>
    <x v="226"/>
    <x v="226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26"/>
    <x v="227"/>
    <x v="227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</r>
  <r>
    <x v="26"/>
    <x v="228"/>
    <x v="228"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n v="0"/>
    <n v="0"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n v="0"/>
    <n v="0"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n v="0"/>
    <n v="0"/>
    <m/>
    <m/>
    <m/>
    <m/>
  </r>
  <r>
    <x v="26"/>
    <x v="229"/>
    <x v="229"/>
    <n v="0"/>
    <m/>
    <m/>
    <m/>
    <n v="0"/>
    <m/>
    <m/>
    <m/>
    <m/>
    <m/>
    <m/>
    <m/>
    <n v="0"/>
    <m/>
    <m/>
    <m/>
    <n v="0"/>
    <m/>
    <m/>
    <m/>
    <m/>
    <m/>
    <m/>
    <m/>
    <n v="0"/>
    <n v="0"/>
    <n v="0"/>
    <n v="0"/>
    <n v="0"/>
    <n v="0"/>
    <m/>
    <n v="0"/>
    <m/>
    <m/>
    <n v="0"/>
    <n v="0"/>
    <n v="0"/>
    <m/>
    <m/>
    <m/>
    <n v="0"/>
    <m/>
    <m/>
    <m/>
    <m/>
    <m/>
    <m/>
    <m/>
    <n v="0"/>
    <m/>
    <m/>
    <m/>
    <n v="0"/>
    <m/>
    <m/>
    <m/>
    <m/>
    <m/>
    <m/>
    <m/>
    <n v="0"/>
    <n v="0"/>
    <n v="0"/>
    <n v="0"/>
    <n v="0"/>
    <n v="0"/>
    <m/>
    <n v="0"/>
    <m/>
    <m/>
    <n v="0"/>
    <n v="0"/>
    <n v="0"/>
    <m/>
    <m/>
    <m/>
    <n v="0"/>
    <m/>
    <m/>
    <m/>
    <m/>
    <m/>
    <m/>
    <m/>
    <n v="0"/>
    <m/>
    <m/>
    <m/>
    <n v="0"/>
    <m/>
    <m/>
    <m/>
    <m/>
    <m/>
    <m/>
    <m/>
    <n v="0"/>
    <n v="0"/>
    <n v="0"/>
    <n v="0"/>
    <n v="0"/>
    <n v="0"/>
    <m/>
    <n v="0"/>
    <m/>
    <m/>
    <n v="0"/>
    <n v="0"/>
  </r>
  <r>
    <x v="26"/>
    <x v="230"/>
    <x v="230"/>
    <n v="0"/>
    <n v="0"/>
    <n v="0"/>
    <n v="0"/>
    <m/>
    <m/>
    <n v="238"/>
    <n v="206"/>
    <m/>
    <n v="0"/>
    <n v="0"/>
    <n v="0"/>
    <n v="0"/>
    <n v="0"/>
    <n v="0"/>
    <n v="0"/>
    <m/>
    <m/>
    <n v="214"/>
    <n v="196"/>
    <m/>
    <n v="0"/>
    <n v="0"/>
    <n v="0"/>
    <n v="0"/>
    <n v="0"/>
    <n v="0"/>
    <n v="0"/>
    <n v="0"/>
    <n v="0"/>
    <n v="24"/>
    <n v="10"/>
    <m/>
    <n v="0"/>
    <n v="0"/>
    <n v="0"/>
    <n v="0"/>
    <n v="0"/>
    <n v="0"/>
    <n v="0"/>
    <m/>
    <m/>
    <n v="656"/>
    <n v="628"/>
    <m/>
    <n v="0"/>
    <n v="0"/>
    <n v="0"/>
    <n v="0"/>
    <n v="0"/>
    <n v="0"/>
    <n v="0"/>
    <m/>
    <m/>
    <n v="580"/>
    <n v="586"/>
    <m/>
    <n v="0"/>
    <n v="0"/>
    <n v="0"/>
    <n v="0"/>
    <n v="0"/>
    <n v="0"/>
    <n v="0"/>
    <n v="0"/>
    <n v="0"/>
    <n v="76"/>
    <n v="42"/>
    <m/>
    <n v="0"/>
    <n v="0"/>
    <n v="0"/>
    <n v="0"/>
    <n v="0"/>
    <n v="0"/>
    <n v="0"/>
    <m/>
    <m/>
    <n v="2.8"/>
    <n v="3"/>
    <m/>
    <n v="0"/>
    <n v="0"/>
    <n v="0"/>
    <n v="0"/>
    <n v="0"/>
    <n v="0"/>
    <n v="0"/>
    <m/>
    <m/>
    <n v="2.7"/>
    <n v="3"/>
    <m/>
    <n v="0"/>
    <n v="0"/>
    <n v="0"/>
    <n v="0"/>
    <n v="0"/>
    <n v="0"/>
    <n v="0"/>
    <n v="0"/>
    <n v="0"/>
    <n v="3.2"/>
    <n v="4.2"/>
    <m/>
    <n v="0"/>
    <n v="0"/>
    <n v="0"/>
  </r>
  <r>
    <x v="26"/>
    <x v="231"/>
    <x v="231"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n v="0"/>
    <n v="0"/>
    <m/>
    <m/>
    <n v="0"/>
    <m/>
  </r>
  <r>
    <x v="26"/>
    <x v="232"/>
    <x v="232"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</r>
  <r>
    <x v="26"/>
    <x v="233"/>
    <x v="233"/>
    <m/>
    <n v="0"/>
    <n v="0"/>
    <m/>
    <n v="0"/>
    <m/>
    <m/>
    <m/>
    <m/>
    <m/>
    <m/>
    <m/>
    <m/>
    <n v="0"/>
    <n v="0"/>
    <m/>
    <n v="0"/>
    <m/>
    <m/>
    <m/>
    <m/>
    <m/>
    <m/>
    <m/>
    <n v="0"/>
    <n v="0"/>
    <n v="0"/>
    <n v="0"/>
    <n v="0"/>
    <n v="0"/>
    <n v="0"/>
    <n v="0"/>
    <m/>
    <m/>
    <m/>
    <n v="0"/>
    <m/>
    <n v="0"/>
    <n v="0"/>
    <m/>
    <n v="0"/>
    <m/>
    <m/>
    <m/>
    <m/>
    <m/>
    <m/>
    <m/>
    <m/>
    <n v="0"/>
    <n v="0"/>
    <m/>
    <n v="0"/>
    <m/>
    <m/>
    <m/>
    <m/>
    <m/>
    <m/>
    <m/>
    <n v="0"/>
    <n v="0"/>
    <n v="0"/>
    <n v="0"/>
    <n v="0"/>
    <n v="0"/>
    <n v="0"/>
    <n v="0"/>
    <m/>
    <m/>
    <m/>
    <n v="0"/>
    <m/>
    <n v="0"/>
    <n v="0"/>
    <m/>
    <n v="0"/>
    <m/>
    <m/>
    <m/>
    <m/>
    <m/>
    <m/>
    <m/>
    <m/>
    <n v="0"/>
    <n v="0"/>
    <m/>
    <n v="0"/>
    <m/>
    <m/>
    <m/>
    <m/>
    <m/>
    <m/>
    <m/>
    <n v="0"/>
    <n v="0"/>
    <n v="0"/>
    <n v="0"/>
    <n v="0"/>
    <n v="0"/>
    <n v="0"/>
    <n v="0"/>
    <m/>
    <m/>
    <m/>
    <n v="0"/>
  </r>
  <r>
    <x v="26"/>
    <x v="234"/>
    <x v="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35"/>
    <x v="235"/>
    <m/>
    <m/>
    <m/>
    <m/>
    <n v="0"/>
    <n v="0"/>
    <m/>
    <m/>
    <n v="0"/>
    <m/>
    <n v="0"/>
    <n v="0"/>
    <m/>
    <m/>
    <m/>
    <m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m/>
    <n v="0"/>
    <m/>
    <n v="0"/>
    <n v="0"/>
    <m/>
    <m/>
    <m/>
    <m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m/>
    <n v="0"/>
    <m/>
    <n v="0"/>
    <n v="0"/>
    <m/>
    <m/>
    <m/>
    <m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</r>
  <r>
    <x v="27"/>
    <x v="0"/>
    <x v="0"/>
    <n v="511"/>
    <n v="480"/>
    <n v="401"/>
    <n v="1053"/>
    <n v="1673"/>
    <n v="3955"/>
    <n v="5183"/>
    <n v="5351"/>
    <n v="4814"/>
    <n v="3338"/>
    <n v="2006"/>
    <n v="942"/>
    <n v="318"/>
    <n v="276"/>
    <n v="256"/>
    <n v="821"/>
    <n v="1186"/>
    <n v="3016"/>
    <n v="3977"/>
    <n v="4134"/>
    <n v="3322"/>
    <n v="2306"/>
    <n v="1269"/>
    <n v="594"/>
    <n v="193"/>
    <n v="204"/>
    <n v="145"/>
    <n v="232"/>
    <n v="487"/>
    <n v="939"/>
    <n v="1206"/>
    <n v="1217"/>
    <n v="1492"/>
    <n v="1032"/>
    <n v="737"/>
    <n v="348"/>
    <n v="1275"/>
    <n v="1426"/>
    <n v="894"/>
    <n v="2169"/>
    <n v="4014"/>
    <n v="8439"/>
    <n v="11217"/>
    <n v="10647"/>
    <n v="9582"/>
    <n v="7073"/>
    <n v="4470"/>
    <n v="2290"/>
    <n v="700"/>
    <n v="646"/>
    <n v="456"/>
    <n v="1469"/>
    <n v="2266"/>
    <n v="6400"/>
    <n v="8249"/>
    <n v="8017"/>
    <n v="6347"/>
    <n v="4611"/>
    <n v="2179"/>
    <n v="1142"/>
    <n v="575"/>
    <n v="780"/>
    <n v="438"/>
    <n v="700"/>
    <n v="1748"/>
    <n v="2039"/>
    <n v="2968"/>
    <n v="2630"/>
    <n v="3235"/>
    <n v="2462"/>
    <n v="2291"/>
    <n v="1148"/>
    <n v="2.5"/>
    <n v="3"/>
    <n v="2.2000000000000002"/>
    <n v="2.1"/>
    <n v="2.4"/>
    <n v="2.1"/>
    <n v="2.2000000000000002"/>
    <n v="2"/>
    <n v="2"/>
    <n v="2.1"/>
    <n v="2.2000000000000002"/>
    <n v="2.4"/>
    <n v="2.2000000000000002"/>
    <n v="2.2999999999999998"/>
    <n v="1.8"/>
    <n v="1.8"/>
    <n v="1.9"/>
    <n v="2.1"/>
    <n v="2.1"/>
    <n v="1.9"/>
    <n v="1.9"/>
    <n v="2"/>
    <n v="1.7"/>
    <n v="1.9"/>
    <n v="3"/>
    <n v="3.8"/>
    <n v="3"/>
    <n v="3"/>
    <n v="3.6"/>
    <n v="2.2000000000000002"/>
    <n v="2.5"/>
    <n v="2.2000000000000002"/>
    <n v="2.2000000000000002"/>
    <n v="2.4"/>
    <n v="3.1"/>
    <n v="3.3"/>
  </r>
  <r>
    <x v="27"/>
    <x v="236"/>
    <x v="236"/>
    <n v="379"/>
    <n v="425"/>
    <n v="360"/>
    <n v="957"/>
    <n v="1414"/>
    <n v="2673"/>
    <n v="3518"/>
    <n v="3626"/>
    <n v="3184"/>
    <n v="2159"/>
    <n v="1341"/>
    <n v="835"/>
    <n v="227"/>
    <n v="229"/>
    <m/>
    <n v="748"/>
    <n v="984"/>
    <n v="1936"/>
    <n v="2569"/>
    <n v="2649"/>
    <n v="2009"/>
    <n v="1308"/>
    <n v="782"/>
    <n v="517"/>
    <n v="152"/>
    <n v="196"/>
    <m/>
    <n v="209"/>
    <n v="430"/>
    <n v="737"/>
    <n v="949"/>
    <n v="977"/>
    <n v="1175"/>
    <n v="851"/>
    <n v="559"/>
    <n v="318"/>
    <n v="932"/>
    <n v="1314"/>
    <n v="819"/>
    <n v="1930"/>
    <n v="3531"/>
    <n v="6144"/>
    <n v="7556"/>
    <n v="6985"/>
    <n v="6217"/>
    <n v="5015"/>
    <n v="3073"/>
    <n v="2073"/>
    <n v="475"/>
    <n v="547"/>
    <m/>
    <n v="1303"/>
    <n v="1948"/>
    <n v="4523"/>
    <n v="5231"/>
    <n v="5015"/>
    <n v="3906"/>
    <n v="2990"/>
    <n v="1248"/>
    <n v="995"/>
    <n v="457"/>
    <n v="767"/>
    <m/>
    <n v="627"/>
    <n v="1583"/>
    <n v="1621"/>
    <n v="2325"/>
    <n v="1970"/>
    <n v="2311"/>
    <n v="2025"/>
    <n v="1825"/>
    <n v="1078"/>
    <n v="2.5"/>
    <n v="3.1"/>
    <n v="2.2999999999999998"/>
    <n v="2"/>
    <n v="2.5"/>
    <n v="2.2999999999999998"/>
    <n v="2.1"/>
    <n v="1.9"/>
    <n v="2"/>
    <n v="2.2999999999999998"/>
    <n v="2.2999999999999998"/>
    <n v="2.5"/>
    <n v="2.1"/>
    <n v="2.4"/>
    <m/>
    <n v="1.7"/>
    <n v="2"/>
    <n v="2.2999999999999998"/>
    <n v="2"/>
    <n v="1.9"/>
    <n v="1.9"/>
    <n v="2.2999999999999998"/>
    <n v="1.6"/>
    <n v="1.9"/>
    <n v="3"/>
    <n v="3.9"/>
    <m/>
    <n v="3"/>
    <n v="3.7"/>
    <n v="2.2000000000000002"/>
    <n v="2.4"/>
    <n v="2"/>
    <n v="2"/>
    <n v="2.4"/>
    <n v="3.3"/>
    <n v="3.4"/>
  </r>
  <r>
    <x v="27"/>
    <x v="237"/>
    <x v="237"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m/>
    <m/>
    <m/>
    <m/>
    <n v="0"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m/>
    <m/>
    <m/>
    <m/>
    <n v="0"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m/>
    <m/>
    <m/>
    <m/>
    <n v="0"/>
    <m/>
    <m/>
    <m/>
  </r>
  <r>
    <x v="27"/>
    <x v="238"/>
    <x v="238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9"/>
    <x v="239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m/>
    <m/>
    <n v="0"/>
    <n v="0"/>
    <m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m/>
    <m/>
    <n v="0"/>
    <n v="0"/>
    <m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m/>
    <m/>
    <n v="0"/>
    <n v="0"/>
    <m/>
    <n v="0"/>
    <n v="0"/>
  </r>
  <r>
    <x v="27"/>
    <x v="240"/>
    <x v="24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27"/>
    <x v="241"/>
    <x v="241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27"/>
    <x v="242"/>
    <x v="242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43"/>
    <x v="243"/>
    <m/>
    <m/>
    <m/>
    <n v="0"/>
    <n v="0"/>
    <m/>
    <m/>
    <m/>
    <m/>
    <m/>
    <m/>
    <n v="0"/>
    <m/>
    <m/>
    <m/>
    <n v="0"/>
    <n v="0"/>
    <m/>
    <m/>
    <m/>
    <m/>
    <m/>
    <m/>
    <n v="0"/>
    <n v="0"/>
    <n v="0"/>
    <n v="0"/>
    <n v="0"/>
    <n v="0"/>
    <m/>
    <m/>
    <m/>
    <m/>
    <m/>
    <m/>
    <n v="0"/>
    <m/>
    <m/>
    <m/>
    <n v="0"/>
    <n v="0"/>
    <m/>
    <m/>
    <m/>
    <m/>
    <m/>
    <m/>
    <n v="0"/>
    <m/>
    <m/>
    <m/>
    <n v="0"/>
    <n v="0"/>
    <m/>
    <m/>
    <m/>
    <m/>
    <m/>
    <m/>
    <n v="0"/>
    <n v="0"/>
    <n v="0"/>
    <n v="0"/>
    <n v="0"/>
    <n v="0"/>
    <m/>
    <m/>
    <m/>
    <m/>
    <m/>
    <m/>
    <n v="0"/>
    <m/>
    <m/>
    <m/>
    <n v="0"/>
    <n v="0"/>
    <m/>
    <m/>
    <m/>
    <m/>
    <m/>
    <m/>
    <n v="0"/>
    <m/>
    <m/>
    <m/>
    <n v="0"/>
    <n v="0"/>
    <m/>
    <m/>
    <m/>
    <m/>
    <m/>
    <m/>
    <n v="0"/>
    <n v="0"/>
    <n v="0"/>
    <n v="0"/>
    <n v="0"/>
    <n v="0"/>
    <m/>
    <m/>
    <m/>
    <m/>
    <m/>
    <m/>
    <n v="0"/>
  </r>
  <r>
    <x v="27"/>
    <x v="244"/>
    <x v="244"/>
    <m/>
    <m/>
    <m/>
    <m/>
    <m/>
    <m/>
    <n v="0"/>
    <n v="0"/>
    <n v="0"/>
    <n v="0"/>
    <m/>
    <n v="0"/>
    <m/>
    <m/>
    <m/>
    <m/>
    <m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m/>
    <n v="0"/>
    <m/>
    <m/>
    <m/>
    <m/>
    <m/>
    <m/>
    <n v="0"/>
    <n v="0"/>
    <n v="0"/>
    <n v="0"/>
    <m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m/>
    <n v="0"/>
    <m/>
    <m/>
    <m/>
    <m/>
    <m/>
    <m/>
    <n v="0"/>
    <n v="0"/>
    <n v="0"/>
    <n v="0"/>
    <m/>
    <n v="0"/>
    <n v="0"/>
    <n v="0"/>
    <n v="0"/>
    <n v="0"/>
    <n v="0"/>
    <n v="0"/>
    <n v="0"/>
    <n v="0"/>
    <n v="0"/>
    <n v="0"/>
    <n v="0"/>
    <n v="0"/>
  </r>
  <r>
    <x v="27"/>
    <x v="245"/>
    <x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46"/>
    <x v="246"/>
    <m/>
    <n v="0"/>
    <n v="0"/>
    <m/>
    <m/>
    <m/>
    <m/>
    <m/>
    <m/>
    <n v="69"/>
    <m/>
    <m/>
    <m/>
    <n v="0"/>
    <n v="0"/>
    <m/>
    <m/>
    <m/>
    <m/>
    <m/>
    <m/>
    <n v="69"/>
    <m/>
    <m/>
    <m/>
    <n v="0"/>
    <n v="0"/>
    <n v="0"/>
    <n v="0"/>
    <n v="0"/>
    <m/>
    <m/>
    <m/>
    <n v="0"/>
    <n v="0"/>
    <n v="0"/>
    <m/>
    <n v="0"/>
    <n v="0"/>
    <m/>
    <m/>
    <m/>
    <m/>
    <m/>
    <m/>
    <n v="181"/>
    <m/>
    <m/>
    <m/>
    <n v="0"/>
    <n v="0"/>
    <m/>
    <m/>
    <m/>
    <m/>
    <m/>
    <m/>
    <n v="181"/>
    <m/>
    <m/>
    <m/>
    <n v="0"/>
    <n v="0"/>
    <n v="0"/>
    <n v="0"/>
    <n v="0"/>
    <m/>
    <m/>
    <m/>
    <n v="0"/>
    <n v="0"/>
    <n v="0"/>
    <m/>
    <n v="0"/>
    <n v="0"/>
    <m/>
    <m/>
    <m/>
    <m/>
    <m/>
    <m/>
    <n v="2.6"/>
    <m/>
    <m/>
    <m/>
    <n v="0"/>
    <n v="0"/>
    <m/>
    <m/>
    <m/>
    <m/>
    <m/>
    <m/>
    <n v="2.6"/>
    <m/>
    <m/>
    <m/>
    <n v="0"/>
    <n v="0"/>
    <n v="0"/>
    <n v="0"/>
    <n v="0"/>
    <m/>
    <m/>
    <m/>
    <n v="0"/>
    <n v="0"/>
    <n v="0"/>
  </r>
  <r>
    <x v="27"/>
    <x v="247"/>
    <x v="247"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</r>
  <r>
    <x v="27"/>
    <x v="248"/>
    <x v="248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</r>
  <r>
    <x v="27"/>
    <x v="249"/>
    <x v="249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50"/>
    <x v="25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27"/>
    <x v="251"/>
    <x v="251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28"/>
    <x v="0"/>
    <x v="0"/>
    <n v="102"/>
    <n v="97"/>
    <n v="253"/>
    <n v="288"/>
    <n v="766"/>
    <n v="6881"/>
    <n v="22702"/>
    <n v="21921"/>
    <n v="5628"/>
    <n v="1911"/>
    <n v="894"/>
    <n v="472"/>
    <n v="77"/>
    <n v="72"/>
    <n v="185"/>
    <n v="222"/>
    <n v="627"/>
    <n v="5678"/>
    <n v="19590"/>
    <n v="19424"/>
    <n v="4060"/>
    <n v="1432"/>
    <n v="655"/>
    <n v="233"/>
    <n v="25"/>
    <n v="25"/>
    <n v="68"/>
    <n v="66"/>
    <n v="139"/>
    <n v="1203"/>
    <n v="3112"/>
    <n v="2497"/>
    <n v="1568"/>
    <n v="479"/>
    <n v="239"/>
    <n v="239"/>
    <n v="466"/>
    <n v="433"/>
    <n v="814"/>
    <n v="797"/>
    <n v="1460"/>
    <n v="22142"/>
    <n v="91286"/>
    <n v="83919"/>
    <n v="16329"/>
    <n v="3946"/>
    <n v="1998"/>
    <n v="1239"/>
    <n v="363"/>
    <n v="372"/>
    <n v="591"/>
    <n v="601"/>
    <n v="1179"/>
    <n v="17828"/>
    <n v="78231"/>
    <n v="73085"/>
    <n v="10396"/>
    <n v="2786"/>
    <n v="1492"/>
    <n v="628"/>
    <n v="103"/>
    <n v="61"/>
    <n v="223"/>
    <n v="196"/>
    <n v="281"/>
    <n v="4314"/>
    <n v="13055"/>
    <n v="10834"/>
    <n v="5933"/>
    <n v="1160"/>
    <n v="506"/>
    <n v="611"/>
    <n v="4.5999999999999996"/>
    <n v="4.5"/>
    <n v="3.2"/>
    <n v="2.8"/>
    <n v="1.9"/>
    <n v="3.2"/>
    <n v="4"/>
    <n v="3.8"/>
    <n v="2.9"/>
    <n v="2.1"/>
    <n v="2.2000000000000002"/>
    <n v="2.6"/>
    <n v="4.7"/>
    <n v="5.2"/>
    <n v="3.2"/>
    <n v="2.7"/>
    <n v="1.9"/>
    <n v="3.1"/>
    <n v="4"/>
    <n v="3.8"/>
    <n v="2.6"/>
    <n v="1.9"/>
    <n v="2.2999999999999998"/>
    <n v="2.7"/>
    <n v="4.0999999999999996"/>
    <n v="2.4"/>
    <n v="3.3"/>
    <n v="3"/>
    <n v="2"/>
    <n v="3.6"/>
    <n v="4.2"/>
    <n v="4.3"/>
    <n v="3.8"/>
    <n v="2.4"/>
    <n v="2.1"/>
    <n v="2.6"/>
  </r>
  <r>
    <x v="28"/>
    <x v="252"/>
    <x v="252"/>
    <m/>
    <m/>
    <n v="87"/>
    <n v="53"/>
    <n v="138"/>
    <n v="257"/>
    <n v="766"/>
    <n v="854"/>
    <n v="570"/>
    <n v="418"/>
    <n v="255"/>
    <n v="154"/>
    <m/>
    <m/>
    <n v="61"/>
    <n v="27"/>
    <n v="83"/>
    <n v="139"/>
    <n v="486"/>
    <n v="606"/>
    <n v="299"/>
    <n v="167"/>
    <n v="142"/>
    <n v="84"/>
    <m/>
    <m/>
    <n v="26"/>
    <n v="26"/>
    <n v="55"/>
    <n v="118"/>
    <n v="280"/>
    <n v="248"/>
    <n v="271"/>
    <n v="251"/>
    <n v="113"/>
    <n v="70"/>
    <m/>
    <m/>
    <n v="160"/>
    <n v="90"/>
    <n v="249"/>
    <n v="602"/>
    <n v="1815"/>
    <n v="1878"/>
    <n v="893"/>
    <n v="801"/>
    <n v="427"/>
    <n v="291"/>
    <m/>
    <m/>
    <n v="113"/>
    <n v="52"/>
    <n v="146"/>
    <n v="429"/>
    <n v="1244"/>
    <n v="1514"/>
    <n v="491"/>
    <n v="232"/>
    <n v="194"/>
    <n v="165"/>
    <m/>
    <m/>
    <n v="47"/>
    <n v="38"/>
    <n v="103"/>
    <n v="173"/>
    <n v="571"/>
    <n v="364"/>
    <n v="402"/>
    <n v="569"/>
    <n v="233"/>
    <n v="126"/>
    <m/>
    <m/>
    <n v="1.8"/>
    <n v="1.7"/>
    <n v="1.8"/>
    <n v="2.2999999999999998"/>
    <n v="2.4"/>
    <n v="2.2000000000000002"/>
    <n v="1.6"/>
    <n v="1.9"/>
    <n v="1.7"/>
    <n v="1.9"/>
    <m/>
    <m/>
    <n v="1.9"/>
    <n v="1.9"/>
    <n v="1.8"/>
    <n v="3.1"/>
    <n v="2.6"/>
    <n v="2.5"/>
    <n v="1.6"/>
    <n v="1.4"/>
    <n v="1.4"/>
    <n v="2"/>
    <m/>
    <m/>
    <n v="1.8"/>
    <n v="1.5"/>
    <n v="1.9"/>
    <n v="1.5"/>
    <n v="2"/>
    <n v="1.5"/>
    <n v="1.5"/>
    <n v="2.2999999999999998"/>
    <n v="2.1"/>
    <n v="1.8"/>
  </r>
  <r>
    <x v="28"/>
    <x v="253"/>
    <x v="253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28"/>
    <x v="254"/>
    <x v="254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55"/>
    <x v="255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m/>
    <n v="0"/>
  </r>
  <r>
    <x v="28"/>
    <x v="256"/>
    <x v="256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57"/>
    <x v="257"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</r>
  <r>
    <x v="28"/>
    <x v="258"/>
    <x v="258"/>
    <m/>
    <m/>
    <n v="0"/>
    <m/>
    <m/>
    <m/>
    <m/>
    <m/>
    <m/>
    <m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m/>
    <m/>
    <n v="0"/>
    <m/>
    <m/>
    <m/>
    <m/>
    <m/>
    <m/>
    <m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m/>
    <m/>
    <n v="0"/>
    <n v="0"/>
    <m/>
    <m/>
    <n v="0"/>
    <m/>
    <m/>
    <m/>
    <m/>
    <m/>
    <m/>
    <m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m/>
    <m/>
    <n v="0"/>
    <n v="0"/>
  </r>
  <r>
    <x v="28"/>
    <x v="259"/>
    <x v="259"/>
    <n v="0"/>
    <n v="0"/>
    <n v="0"/>
    <m/>
    <m/>
    <n v="111"/>
    <n v="230"/>
    <n v="208"/>
    <m/>
    <n v="48"/>
    <m/>
    <n v="156"/>
    <n v="0"/>
    <n v="0"/>
    <n v="0"/>
    <m/>
    <m/>
    <n v="111"/>
    <n v="230"/>
    <n v="208"/>
    <m/>
    <n v="48"/>
    <m/>
    <n v="24"/>
    <n v="0"/>
    <n v="0"/>
    <n v="0"/>
    <n v="0"/>
    <n v="0"/>
    <n v="0"/>
    <n v="0"/>
    <n v="0"/>
    <n v="0"/>
    <n v="0"/>
    <n v="0"/>
    <n v="132"/>
    <n v="0"/>
    <n v="0"/>
    <n v="0"/>
    <m/>
    <m/>
    <n v="326"/>
    <n v="630"/>
    <n v="467"/>
    <m/>
    <n v="96"/>
    <m/>
    <n v="488"/>
    <n v="0"/>
    <n v="0"/>
    <n v="0"/>
    <m/>
    <m/>
    <n v="326"/>
    <n v="630"/>
    <n v="467"/>
    <m/>
    <n v="96"/>
    <m/>
    <n v="92"/>
    <n v="0"/>
    <n v="0"/>
    <n v="0"/>
    <n v="0"/>
    <n v="0"/>
    <n v="0"/>
    <n v="0"/>
    <n v="0"/>
    <n v="0"/>
    <n v="0"/>
    <n v="0"/>
    <n v="396"/>
    <n v="0"/>
    <n v="0"/>
    <n v="0"/>
    <m/>
    <m/>
    <n v="2.9"/>
    <n v="2.7"/>
    <n v="2.2000000000000002"/>
    <m/>
    <n v="2"/>
    <m/>
    <n v="3.1"/>
    <n v="0"/>
    <n v="0"/>
    <n v="0"/>
    <m/>
    <m/>
    <n v="2.9"/>
    <n v="2.7"/>
    <n v="2.2000000000000002"/>
    <m/>
    <n v="2"/>
    <m/>
    <n v="3.8"/>
    <n v="0"/>
    <n v="0"/>
    <n v="0"/>
    <n v="0"/>
    <n v="0"/>
    <n v="0"/>
    <n v="0"/>
    <n v="0"/>
    <n v="0"/>
    <n v="0"/>
    <n v="0"/>
    <n v="3"/>
  </r>
  <r>
    <x v="28"/>
    <x v="260"/>
    <x v="26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</r>
  <r>
    <x v="28"/>
    <x v="261"/>
    <x v="261"/>
    <m/>
    <n v="0"/>
    <m/>
    <m/>
    <n v="0"/>
    <n v="0"/>
    <m/>
    <m/>
    <m/>
    <m/>
    <n v="0"/>
    <n v="0"/>
    <m/>
    <n v="0"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m/>
    <m/>
    <m/>
    <m/>
    <n v="0"/>
    <n v="0"/>
    <m/>
    <n v="0"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m/>
    <m/>
    <m/>
    <m/>
    <n v="0"/>
    <n v="0"/>
    <m/>
    <n v="0"/>
    <m/>
    <m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28"/>
    <x v="262"/>
    <x v="262"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n v="0"/>
    <n v="0"/>
    <n v="0"/>
    <n v="0"/>
    <n v="0"/>
    <n v="0"/>
    <m/>
    <m/>
    <m/>
    <m/>
    <m/>
    <m/>
    <m/>
  </r>
  <r>
    <x v="28"/>
    <x v="263"/>
    <x v="263"/>
    <n v="18"/>
    <n v="15"/>
    <m/>
    <n v="43"/>
    <n v="133"/>
    <n v="294"/>
    <n v="1374"/>
    <n v="1450"/>
    <n v="310"/>
    <n v="92"/>
    <n v="46"/>
    <n v="57"/>
    <n v="18"/>
    <n v="13"/>
    <m/>
    <n v="23"/>
    <n v="115"/>
    <n v="247"/>
    <n v="1280"/>
    <n v="1322"/>
    <n v="255"/>
    <n v="79"/>
    <n v="38"/>
    <n v="55"/>
    <n v="0"/>
    <n v="2"/>
    <m/>
    <n v="20"/>
    <n v="18"/>
    <n v="47"/>
    <n v="94"/>
    <n v="128"/>
    <n v="55"/>
    <n v="13"/>
    <n v="8"/>
    <n v="2"/>
    <n v="47"/>
    <n v="31"/>
    <m/>
    <n v="166"/>
    <n v="294"/>
    <n v="670"/>
    <n v="4822"/>
    <n v="4496"/>
    <n v="772"/>
    <n v="165"/>
    <n v="140"/>
    <n v="208"/>
    <n v="47"/>
    <n v="25"/>
    <m/>
    <n v="55"/>
    <n v="238"/>
    <n v="522"/>
    <n v="4466"/>
    <n v="4058"/>
    <n v="635"/>
    <n v="144"/>
    <n v="117"/>
    <n v="203"/>
    <n v="0"/>
    <n v="6"/>
    <m/>
    <n v="111"/>
    <n v="56"/>
    <n v="148"/>
    <n v="356"/>
    <n v="438"/>
    <n v="137"/>
    <n v="21"/>
    <n v="23"/>
    <n v="5"/>
    <n v="2.6"/>
    <n v="2.1"/>
    <m/>
    <n v="3.9"/>
    <n v="2.2000000000000002"/>
    <n v="2.2999999999999998"/>
    <n v="3.5"/>
    <n v="3.1"/>
    <n v="2.5"/>
    <n v="1.8"/>
    <n v="3"/>
    <n v="3.6"/>
    <n v="2.6"/>
    <n v="1.9"/>
    <m/>
    <n v="2.4"/>
    <n v="2.1"/>
    <n v="2.1"/>
    <n v="3.5"/>
    <n v="3.1"/>
    <n v="2.5"/>
    <n v="1.8"/>
    <n v="3.1"/>
    <n v="3.7"/>
    <n v="0"/>
    <n v="3"/>
    <m/>
    <n v="5.6"/>
    <n v="3.1"/>
    <n v="3.1"/>
    <n v="3.8"/>
    <n v="3.4"/>
    <n v="2.5"/>
    <n v="1.6"/>
    <n v="2.9"/>
    <n v="2.5"/>
  </r>
  <r>
    <x v="28"/>
    <x v="264"/>
    <x v="264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</r>
  <r>
    <x v="28"/>
    <x v="265"/>
    <x v="265"/>
    <m/>
    <n v="0"/>
    <m/>
    <m/>
    <n v="31"/>
    <n v="214"/>
    <n v="885"/>
    <n v="898"/>
    <n v="199"/>
    <n v="86"/>
    <m/>
    <m/>
    <n v="0"/>
    <n v="0"/>
    <m/>
    <m/>
    <n v="16"/>
    <n v="206"/>
    <n v="809"/>
    <n v="828"/>
    <n v="189"/>
    <n v="85"/>
    <m/>
    <m/>
    <m/>
    <n v="0"/>
    <m/>
    <m/>
    <n v="15"/>
    <n v="8"/>
    <n v="76"/>
    <n v="70"/>
    <n v="10"/>
    <n v="1"/>
    <n v="0"/>
    <m/>
    <m/>
    <n v="0"/>
    <m/>
    <m/>
    <n v="69"/>
    <n v="533"/>
    <n v="4776"/>
    <n v="2923"/>
    <n v="439"/>
    <n v="283"/>
    <m/>
    <m/>
    <n v="0"/>
    <n v="0"/>
    <m/>
    <m/>
    <n v="31"/>
    <n v="489"/>
    <n v="4359"/>
    <n v="2223"/>
    <n v="415"/>
    <n v="274"/>
    <m/>
    <m/>
    <m/>
    <n v="0"/>
    <m/>
    <m/>
    <n v="38"/>
    <n v="44"/>
    <n v="417"/>
    <n v="700"/>
    <n v="24"/>
    <n v="9"/>
    <n v="0"/>
    <m/>
    <m/>
    <n v="0"/>
    <m/>
    <m/>
    <n v="2.2000000000000002"/>
    <n v="2.5"/>
    <n v="5.4"/>
    <n v="3.3"/>
    <n v="2.2000000000000002"/>
    <n v="3.3"/>
    <m/>
    <m/>
    <n v="0"/>
    <n v="0"/>
    <m/>
    <m/>
    <n v="1.9"/>
    <n v="2.4"/>
    <n v="5.4"/>
    <n v="2.7"/>
    <n v="2.2000000000000002"/>
    <n v="3.2"/>
    <m/>
    <m/>
    <m/>
    <n v="0"/>
    <m/>
    <m/>
    <n v="2.5"/>
    <n v="5.5"/>
    <n v="5.5"/>
    <n v="10"/>
    <n v="2.4"/>
    <n v="9"/>
    <n v="0"/>
    <m/>
  </r>
  <r>
    <x v="28"/>
    <x v="266"/>
    <x v="266"/>
    <n v="0"/>
    <n v="0"/>
    <n v="0"/>
    <m/>
    <m/>
    <n v="0"/>
    <m/>
    <m/>
    <m/>
    <m/>
    <m/>
    <m/>
    <n v="0"/>
    <n v="0"/>
    <n v="0"/>
    <m/>
    <m/>
    <n v="0"/>
    <m/>
    <m/>
    <m/>
    <m/>
    <m/>
    <m/>
    <n v="0"/>
    <n v="0"/>
    <n v="0"/>
    <n v="0"/>
    <m/>
    <n v="0"/>
    <m/>
    <m/>
    <m/>
    <m/>
    <m/>
    <m/>
    <n v="0"/>
    <n v="0"/>
    <n v="0"/>
    <m/>
    <m/>
    <n v="0"/>
    <m/>
    <m/>
    <m/>
    <m/>
    <m/>
    <m/>
    <n v="0"/>
    <n v="0"/>
    <n v="0"/>
    <m/>
    <m/>
    <n v="0"/>
    <m/>
    <m/>
    <m/>
    <m/>
    <m/>
    <m/>
    <n v="0"/>
    <n v="0"/>
    <n v="0"/>
    <n v="0"/>
    <m/>
    <n v="0"/>
    <m/>
    <m/>
    <m/>
    <m/>
    <m/>
    <m/>
    <n v="0"/>
    <n v="0"/>
    <n v="0"/>
    <m/>
    <m/>
    <n v="0"/>
    <m/>
    <m/>
    <m/>
    <m/>
    <m/>
    <m/>
    <n v="0"/>
    <n v="0"/>
    <n v="0"/>
    <m/>
    <m/>
    <n v="0"/>
    <m/>
    <m/>
    <m/>
    <m/>
    <m/>
    <m/>
    <n v="0"/>
    <n v="0"/>
    <n v="0"/>
    <n v="0"/>
    <m/>
    <n v="0"/>
    <m/>
    <m/>
    <m/>
    <m/>
    <m/>
    <m/>
  </r>
  <r>
    <x v="28"/>
    <x v="267"/>
    <x v="267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28"/>
    <x v="268"/>
    <x v="268"/>
    <n v="0"/>
    <n v="0"/>
    <n v="0"/>
    <n v="0"/>
    <n v="0"/>
    <n v="0"/>
    <m/>
    <m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m/>
    <n v="0"/>
    <m/>
    <m/>
    <n v="0"/>
  </r>
  <r>
    <x v="28"/>
    <x v="269"/>
    <x v="269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28"/>
    <x v="270"/>
    <x v="270"/>
    <m/>
    <n v="12"/>
    <n v="35"/>
    <n v="45"/>
    <n v="114"/>
    <n v="5194"/>
    <n v="17665"/>
    <n v="16480"/>
    <n v="3352"/>
    <n v="548"/>
    <n v="205"/>
    <n v="35"/>
    <m/>
    <m/>
    <n v="25"/>
    <n v="37"/>
    <n v="96"/>
    <n v="4275"/>
    <n v="15171"/>
    <n v="14616"/>
    <n v="2294"/>
    <n v="428"/>
    <n v="173"/>
    <n v="18"/>
    <m/>
    <m/>
    <n v="10"/>
    <n v="8"/>
    <n v="18"/>
    <n v="919"/>
    <n v="2494"/>
    <n v="1864"/>
    <n v="1058"/>
    <n v="120"/>
    <n v="32"/>
    <n v="17"/>
    <m/>
    <n v="14"/>
    <n v="120"/>
    <n v="71"/>
    <n v="197"/>
    <n v="18500"/>
    <n v="75281"/>
    <n v="69775"/>
    <n v="12147"/>
    <n v="1305"/>
    <n v="597"/>
    <n v="85"/>
    <m/>
    <m/>
    <n v="102"/>
    <n v="50"/>
    <n v="157"/>
    <n v="14750"/>
    <n v="63925"/>
    <n v="60811"/>
    <n v="7063"/>
    <n v="984"/>
    <n v="521"/>
    <n v="38"/>
    <m/>
    <m/>
    <n v="18"/>
    <n v="21"/>
    <n v="40"/>
    <n v="3750"/>
    <n v="11356"/>
    <n v="8964"/>
    <n v="5084"/>
    <n v="321"/>
    <n v="76"/>
    <n v="47"/>
    <m/>
    <n v="1.2"/>
    <n v="3.4"/>
    <n v="1.6"/>
    <n v="1.7"/>
    <n v="3.6"/>
    <n v="4.3"/>
    <n v="4.2"/>
    <n v="3.6"/>
    <n v="2.4"/>
    <n v="2.9"/>
    <n v="2.4"/>
    <m/>
    <m/>
    <n v="4.0999999999999996"/>
    <n v="1.4"/>
    <n v="1.6"/>
    <n v="3.5"/>
    <n v="4.2"/>
    <n v="4.2"/>
    <n v="3.1"/>
    <n v="2.2999999999999998"/>
    <n v="3"/>
    <n v="2.1"/>
    <m/>
    <m/>
    <n v="1.8"/>
    <n v="2.6"/>
    <n v="2.2000000000000002"/>
    <n v="4.0999999999999996"/>
    <n v="4.5999999999999996"/>
    <n v="4.8"/>
    <n v="4.8"/>
    <n v="2.7"/>
    <n v="2.4"/>
    <n v="2.8"/>
  </r>
  <r>
    <x v="28"/>
    <x v="271"/>
    <x v="271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n v="0"/>
    <n v="0"/>
    <n v="0"/>
    <n v="0"/>
    <n v="0"/>
    <n v="0"/>
  </r>
  <r>
    <x v="28"/>
    <x v="272"/>
    <x v="272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28"/>
    <x v="273"/>
    <x v="273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0"/>
    <x v="0"/>
    <m/>
    <m/>
    <m/>
    <m/>
    <m/>
    <n v="218"/>
    <n v="243"/>
    <n v="218"/>
    <n v="131"/>
    <m/>
    <n v="237"/>
    <m/>
    <m/>
    <m/>
    <m/>
    <m/>
    <m/>
    <n v="162"/>
    <n v="188"/>
    <n v="142"/>
    <n v="73"/>
    <m/>
    <n v="197"/>
    <m/>
    <m/>
    <m/>
    <m/>
    <m/>
    <m/>
    <n v="56"/>
    <n v="55"/>
    <n v="76"/>
    <n v="58"/>
    <m/>
    <n v="40"/>
    <m/>
    <m/>
    <m/>
    <m/>
    <m/>
    <m/>
    <n v="811"/>
    <n v="562"/>
    <n v="405"/>
    <n v="222"/>
    <m/>
    <n v="446"/>
    <m/>
    <m/>
    <m/>
    <m/>
    <m/>
    <m/>
    <n v="737"/>
    <n v="466"/>
    <n v="276"/>
    <n v="90"/>
    <m/>
    <n v="370"/>
    <m/>
    <m/>
    <m/>
    <m/>
    <m/>
    <m/>
    <n v="74"/>
    <n v="96"/>
    <n v="129"/>
    <n v="132"/>
    <m/>
    <n v="76"/>
    <m/>
    <m/>
    <m/>
    <m/>
    <m/>
    <m/>
    <n v="3.7"/>
    <n v="2.2999999999999998"/>
    <n v="1.9"/>
    <n v="1.7"/>
    <m/>
    <n v="1.9"/>
    <m/>
    <m/>
    <m/>
    <m/>
    <m/>
    <m/>
    <n v="4.5"/>
    <n v="2.5"/>
    <n v="1.9"/>
    <n v="1.2"/>
    <m/>
    <n v="1.9"/>
    <m/>
    <m/>
    <m/>
    <m/>
    <m/>
    <m/>
    <n v="1.3"/>
    <n v="1.7"/>
    <n v="1.7"/>
    <n v="2.2999999999999998"/>
    <m/>
    <n v="1.9"/>
    <m/>
  </r>
  <r>
    <x v="29"/>
    <x v="274"/>
    <x v="274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n v="0"/>
    <n v="0"/>
    <n v="0"/>
    <n v="0"/>
  </r>
  <r>
    <x v="29"/>
    <x v="275"/>
    <x v="275"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  <n v="0"/>
    <n v="0"/>
    <n v="0"/>
    <m/>
    <n v="0"/>
    <m/>
    <m/>
    <m/>
    <m/>
    <n v="0"/>
    <m/>
    <m/>
  </r>
  <r>
    <x v="29"/>
    <x v="276"/>
    <x v="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0"/>
    <x v="0"/>
    <n v="58"/>
    <n v="126"/>
    <n v="118"/>
    <n v="181"/>
    <n v="716"/>
    <n v="1615"/>
    <n v="2449"/>
    <n v="2631"/>
    <n v="1838"/>
    <n v="1328"/>
    <n v="329"/>
    <n v="247"/>
    <n v="39"/>
    <n v="85"/>
    <n v="67"/>
    <n v="108"/>
    <n v="556"/>
    <n v="1345"/>
    <n v="2093"/>
    <n v="2258"/>
    <n v="1480"/>
    <n v="959"/>
    <n v="137"/>
    <n v="133"/>
    <n v="19"/>
    <n v="41"/>
    <n v="51"/>
    <n v="73"/>
    <n v="160"/>
    <n v="270"/>
    <n v="356"/>
    <n v="373"/>
    <n v="358"/>
    <n v="369"/>
    <n v="192"/>
    <n v="114"/>
    <n v="164"/>
    <n v="296"/>
    <n v="306"/>
    <n v="438"/>
    <n v="1421"/>
    <n v="3025"/>
    <n v="7342"/>
    <n v="7350"/>
    <n v="3446"/>
    <n v="2411"/>
    <n v="843"/>
    <n v="588"/>
    <n v="118"/>
    <n v="186"/>
    <n v="170"/>
    <n v="185"/>
    <n v="976"/>
    <n v="2396"/>
    <n v="6559"/>
    <n v="6495"/>
    <n v="2583"/>
    <n v="1534"/>
    <n v="258"/>
    <n v="253"/>
    <n v="46"/>
    <n v="110"/>
    <n v="136"/>
    <n v="253"/>
    <n v="445"/>
    <n v="629"/>
    <n v="783"/>
    <n v="855"/>
    <n v="863"/>
    <n v="877"/>
    <n v="585"/>
    <n v="335"/>
    <n v="2.8"/>
    <n v="2.2999999999999998"/>
    <n v="2.6"/>
    <n v="2.4"/>
    <n v="2"/>
    <n v="1.9"/>
    <n v="3"/>
    <n v="2.8"/>
    <n v="1.9"/>
    <n v="1.8"/>
    <n v="2.6"/>
    <n v="2.4"/>
    <n v="3"/>
    <n v="2.2000000000000002"/>
    <n v="2.5"/>
    <n v="1.7"/>
    <n v="1.8"/>
    <n v="1.8"/>
    <n v="3.1"/>
    <n v="2.9"/>
    <n v="1.7"/>
    <n v="1.6"/>
    <n v="1.9"/>
    <n v="1.9"/>
    <n v="2.4"/>
    <n v="2.7"/>
    <n v="2.7"/>
    <n v="3.5"/>
    <n v="2.8"/>
    <n v="2.2999999999999998"/>
    <n v="2.2000000000000002"/>
    <n v="2.2999999999999998"/>
    <n v="2.4"/>
    <n v="2.4"/>
    <n v="3"/>
    <n v="2.9"/>
  </r>
  <r>
    <x v="30"/>
    <x v="277"/>
    <x v="277"/>
    <m/>
    <m/>
    <m/>
    <m/>
    <m/>
    <m/>
    <m/>
    <m/>
    <m/>
    <n v="0"/>
    <n v="0"/>
    <m/>
    <n v="0"/>
    <n v="0"/>
    <n v="0"/>
    <n v="0"/>
    <m/>
    <m/>
    <m/>
    <n v="0"/>
    <m/>
    <n v="0"/>
    <n v="0"/>
    <m/>
    <m/>
    <m/>
    <m/>
    <m/>
    <n v="0"/>
    <m/>
    <m/>
    <m/>
    <m/>
    <n v="0"/>
    <n v="0"/>
    <n v="0"/>
    <m/>
    <m/>
    <m/>
    <m/>
    <m/>
    <m/>
    <m/>
    <m/>
    <m/>
    <n v="0"/>
    <n v="0"/>
    <m/>
    <n v="0"/>
    <n v="0"/>
    <n v="0"/>
    <n v="0"/>
    <m/>
    <m/>
    <m/>
    <n v="0"/>
    <m/>
    <n v="0"/>
    <n v="0"/>
    <m/>
    <m/>
    <m/>
    <m/>
    <m/>
    <n v="0"/>
    <m/>
    <m/>
    <m/>
    <m/>
    <n v="0"/>
    <n v="0"/>
    <n v="0"/>
    <m/>
    <m/>
    <m/>
    <m/>
    <m/>
    <m/>
    <m/>
    <m/>
    <m/>
    <n v="0"/>
    <n v="0"/>
    <m/>
    <n v="0"/>
    <n v="0"/>
    <n v="0"/>
    <n v="0"/>
    <m/>
    <m/>
    <m/>
    <n v="0"/>
    <m/>
    <n v="0"/>
    <n v="0"/>
    <m/>
    <m/>
    <m/>
    <m/>
    <m/>
    <n v="0"/>
    <m/>
    <m/>
    <m/>
    <m/>
    <n v="0"/>
    <n v="0"/>
    <n v="0"/>
  </r>
  <r>
    <x v="30"/>
    <x v="278"/>
    <x v="2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79"/>
    <x v="279"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</r>
  <r>
    <x v="30"/>
    <x v="280"/>
    <x v="28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</r>
  <r>
    <x v="30"/>
    <x v="281"/>
    <x v="281"/>
    <m/>
    <m/>
    <m/>
    <m/>
    <m/>
    <n v="161"/>
    <n v="794"/>
    <n v="891"/>
    <n v="515"/>
    <m/>
    <m/>
    <m/>
    <m/>
    <m/>
    <m/>
    <m/>
    <m/>
    <n v="161"/>
    <n v="758"/>
    <n v="838"/>
    <n v="489"/>
    <m/>
    <m/>
    <m/>
    <n v="0"/>
    <n v="0"/>
    <n v="0"/>
    <n v="0"/>
    <n v="0"/>
    <n v="0"/>
    <n v="36"/>
    <n v="53"/>
    <n v="26"/>
    <n v="0"/>
    <n v="0"/>
    <n v="0"/>
    <m/>
    <m/>
    <m/>
    <m/>
    <m/>
    <n v="343"/>
    <n v="4000"/>
    <n v="3898"/>
    <n v="944"/>
    <m/>
    <m/>
    <m/>
    <m/>
    <m/>
    <m/>
    <m/>
    <m/>
    <n v="343"/>
    <n v="3888"/>
    <n v="3726"/>
    <n v="878"/>
    <m/>
    <m/>
    <m/>
    <n v="0"/>
    <n v="0"/>
    <n v="0"/>
    <n v="0"/>
    <n v="0"/>
    <n v="0"/>
    <n v="112"/>
    <n v="172"/>
    <n v="66"/>
    <n v="0"/>
    <n v="0"/>
    <n v="0"/>
    <m/>
    <m/>
    <m/>
    <m/>
    <m/>
    <n v="2.1"/>
    <n v="5"/>
    <n v="4.4000000000000004"/>
    <n v="1.8"/>
    <m/>
    <m/>
    <m/>
    <m/>
    <m/>
    <m/>
    <m/>
    <m/>
    <n v="2.1"/>
    <n v="5.0999999999999996"/>
    <n v="4.4000000000000004"/>
    <n v="1.8"/>
    <m/>
    <m/>
    <m/>
    <n v="0"/>
    <n v="0"/>
    <n v="0"/>
    <n v="0"/>
    <n v="0"/>
    <n v="0"/>
    <n v="3.1"/>
    <n v="3.2"/>
    <n v="2.5"/>
    <n v="0"/>
    <n v="0"/>
    <n v="0"/>
  </r>
  <r>
    <x v="30"/>
    <x v="282"/>
    <x v="282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</r>
  <r>
    <x v="30"/>
    <x v="283"/>
    <x v="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84"/>
    <x v="284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85"/>
    <x v="285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n v="0"/>
    <n v="0"/>
  </r>
  <r>
    <x v="30"/>
    <x v="286"/>
    <x v="286"/>
    <m/>
    <m/>
    <m/>
    <m/>
    <m/>
    <n v="208"/>
    <m/>
    <m/>
    <m/>
    <m/>
    <m/>
    <n v="62"/>
    <m/>
    <m/>
    <m/>
    <m/>
    <m/>
    <n v="101"/>
    <m/>
    <m/>
    <m/>
    <m/>
    <m/>
    <n v="16"/>
    <m/>
    <m/>
    <m/>
    <m/>
    <m/>
    <n v="107"/>
    <m/>
    <m/>
    <m/>
    <m/>
    <m/>
    <n v="46"/>
    <m/>
    <m/>
    <m/>
    <m/>
    <m/>
    <n v="567"/>
    <m/>
    <m/>
    <m/>
    <m/>
    <m/>
    <n v="169"/>
    <m/>
    <m/>
    <m/>
    <m/>
    <m/>
    <n v="265"/>
    <m/>
    <m/>
    <m/>
    <m/>
    <m/>
    <n v="35"/>
    <m/>
    <m/>
    <m/>
    <m/>
    <m/>
    <n v="302"/>
    <m/>
    <m/>
    <m/>
    <m/>
    <m/>
    <n v="134"/>
    <m/>
    <m/>
    <m/>
    <m/>
    <m/>
    <n v="2.7"/>
    <m/>
    <m/>
    <m/>
    <m/>
    <m/>
    <n v="2.7"/>
    <m/>
    <m/>
    <m/>
    <m/>
    <m/>
    <n v="2.6"/>
    <m/>
    <m/>
    <m/>
    <m/>
    <m/>
    <n v="2.2000000000000002"/>
    <m/>
    <m/>
    <m/>
    <m/>
    <m/>
    <n v="2.8"/>
    <m/>
    <m/>
    <m/>
    <m/>
    <m/>
    <n v="2.9"/>
  </r>
  <r>
    <x v="31"/>
    <x v="0"/>
    <x v="0"/>
    <m/>
    <m/>
    <m/>
    <m/>
    <m/>
    <n v="965"/>
    <n v="2005"/>
    <n v="2053"/>
    <n v="1387"/>
    <m/>
    <n v="241"/>
    <m/>
    <m/>
    <m/>
    <m/>
    <m/>
    <m/>
    <n v="817"/>
    <n v="1821"/>
    <n v="1851"/>
    <n v="1088"/>
    <m/>
    <n v="152"/>
    <m/>
    <m/>
    <m/>
    <m/>
    <m/>
    <m/>
    <n v="148"/>
    <n v="184"/>
    <n v="202"/>
    <n v="299"/>
    <m/>
    <n v="89"/>
    <m/>
    <m/>
    <m/>
    <m/>
    <m/>
    <m/>
    <n v="1524"/>
    <n v="6797"/>
    <n v="5002"/>
    <n v="2346"/>
    <m/>
    <n v="474"/>
    <m/>
    <m/>
    <m/>
    <m/>
    <m/>
    <m/>
    <n v="1183"/>
    <n v="6376"/>
    <n v="4639"/>
    <n v="1623"/>
    <m/>
    <n v="290"/>
    <m/>
    <m/>
    <m/>
    <m/>
    <m/>
    <m/>
    <n v="341"/>
    <n v="421"/>
    <n v="363"/>
    <n v="723"/>
    <m/>
    <n v="184"/>
    <m/>
    <m/>
    <m/>
    <m/>
    <m/>
    <m/>
    <n v="1.6"/>
    <n v="3.4"/>
    <n v="2.4"/>
    <n v="1.7"/>
    <m/>
    <n v="2"/>
    <m/>
    <m/>
    <m/>
    <m/>
    <m/>
    <m/>
    <n v="1.4"/>
    <n v="3.5"/>
    <n v="2.5"/>
    <n v="1.5"/>
    <m/>
    <n v="1.9"/>
    <m/>
    <m/>
    <m/>
    <m/>
    <m/>
    <m/>
    <n v="2.2999999999999998"/>
    <n v="2.2999999999999998"/>
    <n v="1.8"/>
    <n v="2.4"/>
    <m/>
    <n v="2.1"/>
    <m/>
  </r>
  <r>
    <x v="31"/>
    <x v="287"/>
    <x v="287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m/>
    <n v="0"/>
  </r>
  <r>
    <x v="31"/>
    <x v="288"/>
    <x v="288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1"/>
    <x v="289"/>
    <x v="289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90"/>
    <x v="29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1"/>
    <x v="291"/>
    <x v="291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31"/>
    <x v="292"/>
    <x v="292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n v="0"/>
    <n v="0"/>
    <n v="0"/>
  </r>
  <r>
    <x v="31"/>
    <x v="293"/>
    <x v="293"/>
    <m/>
    <m/>
    <m/>
    <m/>
    <m/>
    <n v="415"/>
    <n v="566"/>
    <n v="600"/>
    <n v="550"/>
    <n v="232"/>
    <n v="82"/>
    <n v="35"/>
    <m/>
    <m/>
    <m/>
    <m/>
    <m/>
    <n v="369"/>
    <n v="493"/>
    <n v="510"/>
    <n v="403"/>
    <n v="176"/>
    <n v="54"/>
    <n v="30"/>
    <m/>
    <m/>
    <m/>
    <m/>
    <m/>
    <n v="46"/>
    <n v="73"/>
    <n v="90"/>
    <n v="147"/>
    <n v="56"/>
    <n v="28"/>
    <n v="5"/>
    <m/>
    <m/>
    <m/>
    <m/>
    <m/>
    <n v="585"/>
    <n v="969"/>
    <n v="1044"/>
    <n v="1001"/>
    <n v="367"/>
    <n v="142"/>
    <n v="52"/>
    <m/>
    <m/>
    <m/>
    <m/>
    <m/>
    <n v="492"/>
    <n v="785"/>
    <n v="867"/>
    <n v="601"/>
    <n v="276"/>
    <n v="76"/>
    <n v="47"/>
    <m/>
    <m/>
    <m/>
    <m/>
    <m/>
    <n v="93"/>
    <n v="184"/>
    <n v="177"/>
    <n v="400"/>
    <n v="91"/>
    <n v="66"/>
    <n v="5"/>
    <m/>
    <m/>
    <m/>
    <m/>
    <m/>
    <n v="1.4"/>
    <n v="1.7"/>
    <n v="1.7"/>
    <n v="1.8"/>
    <n v="1.6"/>
    <n v="1.7"/>
    <n v="1.5"/>
    <m/>
    <m/>
    <m/>
    <m/>
    <m/>
    <n v="1.3"/>
    <n v="1.6"/>
    <n v="1.7"/>
    <n v="1.5"/>
    <n v="1.6"/>
    <n v="1.4"/>
    <n v="1.6"/>
    <m/>
    <m/>
    <m/>
    <m/>
    <m/>
    <n v="2"/>
    <n v="2.5"/>
    <n v="2"/>
    <n v="2.7"/>
    <n v="1.6"/>
    <n v="2.4"/>
    <n v="1"/>
  </r>
  <r>
    <x v="31"/>
    <x v="294"/>
    <x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x v="31"/>
    <x v="295"/>
    <x v="295"/>
    <m/>
    <m/>
    <m/>
    <m/>
    <n v="195"/>
    <m/>
    <n v="361"/>
    <n v="478"/>
    <n v="204"/>
    <n v="237"/>
    <m/>
    <m/>
    <m/>
    <m/>
    <m/>
    <m/>
    <n v="119"/>
    <m/>
    <n v="300"/>
    <n v="421"/>
    <n v="143"/>
    <n v="171"/>
    <m/>
    <m/>
    <m/>
    <m/>
    <m/>
    <m/>
    <n v="76"/>
    <m/>
    <n v="61"/>
    <n v="57"/>
    <n v="61"/>
    <n v="66"/>
    <m/>
    <m/>
    <m/>
    <m/>
    <m/>
    <m/>
    <n v="469"/>
    <m/>
    <n v="1020"/>
    <n v="975"/>
    <n v="402"/>
    <n v="461"/>
    <m/>
    <m/>
    <m/>
    <m/>
    <m/>
    <m/>
    <n v="205"/>
    <m/>
    <n v="874"/>
    <n v="892"/>
    <n v="239"/>
    <n v="301"/>
    <m/>
    <m/>
    <m/>
    <m/>
    <m/>
    <m/>
    <n v="264"/>
    <m/>
    <n v="146"/>
    <n v="83"/>
    <n v="163"/>
    <n v="160"/>
    <m/>
    <m/>
    <m/>
    <m/>
    <m/>
    <m/>
    <n v="2.4"/>
    <m/>
    <n v="2.8"/>
    <n v="2"/>
    <n v="2"/>
    <n v="1.9"/>
    <m/>
    <m/>
    <m/>
    <m/>
    <m/>
    <m/>
    <n v="1.7"/>
    <m/>
    <n v="2.9"/>
    <n v="2.1"/>
    <n v="1.7"/>
    <n v="1.8"/>
    <m/>
    <m/>
    <m/>
    <m/>
    <m/>
    <m/>
    <n v="3.5"/>
    <m/>
    <n v="2.4"/>
    <n v="1.5"/>
    <n v="2.7"/>
    <n v="2.4"/>
    <m/>
    <m/>
  </r>
  <r>
    <x v="31"/>
    <x v="296"/>
    <x v="296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</r>
  <r>
    <x v="32"/>
    <x v="0"/>
    <x v="0"/>
    <m/>
    <m/>
    <m/>
    <m/>
    <m/>
    <n v="693"/>
    <n v="1506"/>
    <n v="1048"/>
    <n v="774"/>
    <m/>
    <m/>
    <m/>
    <m/>
    <m/>
    <m/>
    <m/>
    <m/>
    <n v="570"/>
    <n v="1266"/>
    <n v="908"/>
    <n v="645"/>
    <m/>
    <m/>
    <m/>
    <m/>
    <m/>
    <m/>
    <m/>
    <m/>
    <n v="123"/>
    <n v="240"/>
    <n v="140"/>
    <n v="129"/>
    <m/>
    <m/>
    <m/>
    <m/>
    <m/>
    <m/>
    <m/>
    <m/>
    <n v="1381"/>
    <n v="2811"/>
    <n v="2276"/>
    <n v="1199"/>
    <m/>
    <m/>
    <m/>
    <m/>
    <m/>
    <m/>
    <m/>
    <m/>
    <n v="1164"/>
    <n v="2317"/>
    <n v="2019"/>
    <n v="965"/>
    <m/>
    <m/>
    <m/>
    <m/>
    <m/>
    <m/>
    <m/>
    <m/>
    <n v="217"/>
    <n v="494"/>
    <n v="257"/>
    <n v="234"/>
    <m/>
    <m/>
    <m/>
    <m/>
    <m/>
    <m/>
    <m/>
    <m/>
    <n v="2"/>
    <n v="1.9"/>
    <n v="2.2000000000000002"/>
    <n v="1.5"/>
    <m/>
    <m/>
    <m/>
    <m/>
    <m/>
    <m/>
    <m/>
    <m/>
    <n v="2"/>
    <n v="1.8"/>
    <n v="2.2000000000000002"/>
    <n v="1.5"/>
    <m/>
    <m/>
    <m/>
    <m/>
    <m/>
    <m/>
    <m/>
    <m/>
    <n v="1.8"/>
    <n v="2.1"/>
    <n v="1.8"/>
    <n v="1.8"/>
    <m/>
    <m/>
    <m/>
  </r>
  <r>
    <x v="32"/>
    <x v="297"/>
    <x v="297"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</r>
  <r>
    <x v="32"/>
    <x v="298"/>
    <x v="298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n v="0"/>
    <n v="0"/>
    <n v="0"/>
    <n v="0"/>
    <n v="0"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2"/>
    <x v="299"/>
    <x v="299"/>
    <n v="0"/>
    <n v="0"/>
    <n v="0"/>
    <n v="25"/>
    <n v="190"/>
    <m/>
    <m/>
    <m/>
    <m/>
    <m/>
    <m/>
    <n v="0"/>
    <n v="0"/>
    <n v="0"/>
    <n v="0"/>
    <n v="25"/>
    <m/>
    <m/>
    <m/>
    <m/>
    <m/>
    <m/>
    <m/>
    <n v="0"/>
    <n v="0"/>
    <n v="0"/>
    <n v="0"/>
    <n v="0"/>
    <m/>
    <m/>
    <m/>
    <m/>
    <m/>
    <m/>
    <m/>
    <n v="0"/>
    <n v="0"/>
    <n v="0"/>
    <n v="0"/>
    <n v="31"/>
    <n v="348"/>
    <m/>
    <m/>
    <m/>
    <m/>
    <m/>
    <m/>
    <n v="0"/>
    <n v="0"/>
    <n v="0"/>
    <n v="0"/>
    <n v="31"/>
    <m/>
    <m/>
    <m/>
    <m/>
    <m/>
    <m/>
    <m/>
    <n v="0"/>
    <n v="0"/>
    <n v="0"/>
    <n v="0"/>
    <n v="0"/>
    <m/>
    <m/>
    <m/>
    <m/>
    <m/>
    <m/>
    <m/>
    <n v="0"/>
    <n v="0"/>
    <n v="0"/>
    <n v="0"/>
    <n v="1.2"/>
    <n v="1.8"/>
    <m/>
    <m/>
    <m/>
    <m/>
    <m/>
    <m/>
    <n v="0"/>
    <n v="0"/>
    <n v="0"/>
    <n v="0"/>
    <n v="1.2"/>
    <m/>
    <m/>
    <m/>
    <m/>
    <m/>
    <m/>
    <m/>
    <n v="0"/>
    <n v="0"/>
    <n v="0"/>
    <n v="0"/>
    <n v="0"/>
    <m/>
    <m/>
    <m/>
    <m/>
    <m/>
    <m/>
    <m/>
    <n v="0"/>
  </r>
  <r>
    <x v="32"/>
    <x v="300"/>
    <x v="30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m/>
    <m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33"/>
    <x v="0"/>
    <x v="0"/>
    <n v="145"/>
    <n v="32"/>
    <n v="120"/>
    <n v="166"/>
    <n v="677"/>
    <n v="1837"/>
    <n v="3641"/>
    <n v="4069"/>
    <n v="2729"/>
    <n v="993"/>
    <n v="301"/>
    <n v="775"/>
    <n v="133"/>
    <n v="32"/>
    <n v="114"/>
    <n v="152"/>
    <n v="581"/>
    <n v="1592"/>
    <n v="3356"/>
    <n v="3636"/>
    <n v="2375"/>
    <n v="781"/>
    <n v="186"/>
    <n v="676"/>
    <n v="12"/>
    <n v="0"/>
    <n v="6"/>
    <n v="14"/>
    <n v="96"/>
    <n v="245"/>
    <n v="285"/>
    <n v="433"/>
    <n v="354"/>
    <n v="212"/>
    <n v="115"/>
    <n v="99"/>
    <n v="458"/>
    <n v="58"/>
    <n v="327"/>
    <n v="293"/>
    <n v="1276"/>
    <n v="3439"/>
    <n v="10635"/>
    <n v="12611"/>
    <n v="5773"/>
    <n v="1771"/>
    <n v="488"/>
    <n v="1762"/>
    <n v="417"/>
    <n v="58"/>
    <n v="309"/>
    <n v="274"/>
    <n v="1035"/>
    <n v="3111"/>
    <n v="10090"/>
    <n v="11394"/>
    <n v="4928"/>
    <n v="1474"/>
    <n v="349"/>
    <n v="1586"/>
    <n v="41"/>
    <n v="0"/>
    <n v="18"/>
    <n v="19"/>
    <n v="241"/>
    <n v="328"/>
    <n v="545"/>
    <n v="1217"/>
    <n v="845"/>
    <n v="297"/>
    <n v="139"/>
    <n v="176"/>
    <n v="3.2"/>
    <n v="1.8"/>
    <n v="2.7"/>
    <n v="1.8"/>
    <n v="1.9"/>
    <n v="1.9"/>
    <n v="2.9"/>
    <n v="3.1"/>
    <n v="2.1"/>
    <n v="1.8"/>
    <n v="1.6"/>
    <n v="2.2999999999999998"/>
    <n v="3.1"/>
    <n v="1.8"/>
    <n v="2.7"/>
    <n v="1.8"/>
    <n v="1.8"/>
    <n v="2"/>
    <n v="3"/>
    <n v="3.1"/>
    <n v="2.1"/>
    <n v="1.9"/>
    <n v="1.9"/>
    <n v="2.2999999999999998"/>
    <n v="3.4"/>
    <n v="0"/>
    <n v="3"/>
    <n v="1.4"/>
    <n v="2.5"/>
    <n v="1.3"/>
    <n v="1.9"/>
    <n v="2.8"/>
    <n v="2.4"/>
    <n v="1.4"/>
    <n v="1.2"/>
    <n v="1.8"/>
  </r>
  <r>
    <x v="33"/>
    <x v="301"/>
    <x v="301"/>
    <m/>
    <m/>
    <m/>
    <n v="85"/>
    <n v="333"/>
    <n v="531"/>
    <n v="705"/>
    <n v="739"/>
    <n v="740"/>
    <n v="379"/>
    <n v="217"/>
    <n v="91"/>
    <m/>
    <m/>
    <m/>
    <n v="73"/>
    <n v="249"/>
    <n v="383"/>
    <n v="554"/>
    <n v="504"/>
    <n v="570"/>
    <n v="208"/>
    <n v="104"/>
    <n v="49"/>
    <n v="0"/>
    <n v="0"/>
    <n v="0"/>
    <n v="12"/>
    <n v="84"/>
    <n v="148"/>
    <n v="151"/>
    <n v="235"/>
    <n v="170"/>
    <n v="171"/>
    <n v="113"/>
    <n v="42"/>
    <m/>
    <m/>
    <m/>
    <n v="115"/>
    <n v="650"/>
    <n v="809"/>
    <n v="1505"/>
    <n v="1764"/>
    <n v="1440"/>
    <n v="554"/>
    <n v="298"/>
    <n v="152"/>
    <m/>
    <m/>
    <m/>
    <n v="103"/>
    <n v="429"/>
    <n v="630"/>
    <n v="1262"/>
    <n v="1056"/>
    <n v="1129"/>
    <n v="330"/>
    <n v="163"/>
    <n v="102"/>
    <n v="0"/>
    <n v="0"/>
    <n v="0"/>
    <n v="12"/>
    <n v="221"/>
    <n v="179"/>
    <n v="243"/>
    <n v="708"/>
    <n v="311"/>
    <n v="224"/>
    <n v="135"/>
    <n v="50"/>
    <m/>
    <m/>
    <m/>
    <n v="1.4"/>
    <n v="2"/>
    <n v="1.5"/>
    <n v="2.1"/>
    <n v="2.4"/>
    <n v="1.9"/>
    <n v="1.5"/>
    <n v="1.4"/>
    <n v="1.7"/>
    <m/>
    <m/>
    <m/>
    <n v="1.4"/>
    <n v="1.7"/>
    <n v="1.6"/>
    <n v="2.2999999999999998"/>
    <n v="2.1"/>
    <n v="2"/>
    <n v="1.6"/>
    <n v="1.6"/>
    <n v="2.1"/>
    <n v="0"/>
    <n v="0"/>
    <n v="0"/>
    <n v="1"/>
    <n v="2.6"/>
    <n v="1.2"/>
    <n v="1.6"/>
    <n v="3"/>
    <n v="1.8"/>
    <n v="1.3"/>
    <n v="1.2"/>
    <n v="1.2"/>
  </r>
  <r>
    <x v="33"/>
    <x v="302"/>
    <x v="302"/>
    <m/>
    <n v="0"/>
    <n v="0"/>
    <m/>
    <m/>
    <m/>
    <m/>
    <m/>
    <m/>
    <n v="153"/>
    <m/>
    <n v="98"/>
    <m/>
    <n v="0"/>
    <n v="0"/>
    <m/>
    <m/>
    <m/>
    <m/>
    <m/>
    <m/>
    <n v="153"/>
    <m/>
    <n v="98"/>
    <n v="0"/>
    <n v="0"/>
    <n v="0"/>
    <n v="0"/>
    <n v="0"/>
    <n v="0"/>
    <n v="0"/>
    <m/>
    <n v="0"/>
    <n v="0"/>
    <n v="0"/>
    <n v="0"/>
    <m/>
    <n v="0"/>
    <n v="0"/>
    <m/>
    <m/>
    <m/>
    <m/>
    <m/>
    <m/>
    <n v="313"/>
    <m/>
    <n v="173"/>
    <m/>
    <n v="0"/>
    <n v="0"/>
    <m/>
    <m/>
    <m/>
    <m/>
    <m/>
    <m/>
    <n v="313"/>
    <m/>
    <n v="173"/>
    <n v="0"/>
    <n v="0"/>
    <n v="0"/>
    <n v="0"/>
    <n v="0"/>
    <n v="0"/>
    <n v="0"/>
    <m/>
    <n v="0"/>
    <n v="0"/>
    <n v="0"/>
    <n v="0"/>
    <m/>
    <n v="0"/>
    <n v="0"/>
    <m/>
    <m/>
    <m/>
    <m/>
    <m/>
    <m/>
    <n v="2"/>
    <m/>
    <n v="1.8"/>
    <m/>
    <n v="0"/>
    <n v="0"/>
    <m/>
    <m/>
    <m/>
    <m/>
    <m/>
    <m/>
    <n v="2"/>
    <m/>
    <n v="1.8"/>
    <n v="0"/>
    <n v="0"/>
    <n v="0"/>
    <n v="0"/>
    <n v="0"/>
    <n v="0"/>
    <n v="0"/>
    <m/>
    <n v="0"/>
    <n v="0"/>
    <n v="0"/>
    <n v="0"/>
  </r>
  <r>
    <x v="33"/>
    <x v="303"/>
    <x v="303"/>
    <n v="0"/>
    <m/>
    <n v="0"/>
    <m/>
    <m/>
    <n v="33"/>
    <n v="74"/>
    <n v="75"/>
    <n v="35"/>
    <m/>
    <n v="0"/>
    <m/>
    <n v="0"/>
    <m/>
    <n v="0"/>
    <m/>
    <m/>
    <n v="33"/>
    <n v="74"/>
    <n v="75"/>
    <n v="29"/>
    <m/>
    <n v="0"/>
    <m/>
    <n v="0"/>
    <n v="0"/>
    <n v="0"/>
    <n v="0"/>
    <m/>
    <n v="0"/>
    <n v="0"/>
    <n v="0"/>
    <n v="6"/>
    <m/>
    <n v="0"/>
    <n v="0"/>
    <n v="0"/>
    <m/>
    <n v="0"/>
    <m/>
    <m/>
    <n v="61"/>
    <n v="214"/>
    <n v="254"/>
    <n v="94"/>
    <m/>
    <n v="0"/>
    <m/>
    <n v="0"/>
    <m/>
    <n v="0"/>
    <m/>
    <m/>
    <n v="61"/>
    <n v="214"/>
    <n v="254"/>
    <n v="76"/>
    <m/>
    <n v="0"/>
    <m/>
    <n v="0"/>
    <n v="0"/>
    <n v="0"/>
    <n v="0"/>
    <m/>
    <n v="0"/>
    <n v="0"/>
    <n v="0"/>
    <n v="18"/>
    <m/>
    <n v="0"/>
    <n v="0"/>
    <n v="0"/>
    <m/>
    <n v="0"/>
    <m/>
    <m/>
    <n v="1.8"/>
    <n v="2.9"/>
    <n v="3.4"/>
    <n v="2.7"/>
    <m/>
    <n v="0"/>
    <m/>
    <n v="0"/>
    <m/>
    <n v="0"/>
    <m/>
    <m/>
    <n v="1.8"/>
    <n v="2.9"/>
    <n v="3.4"/>
    <n v="2.6"/>
    <m/>
    <n v="0"/>
    <m/>
    <n v="0"/>
    <n v="0"/>
    <n v="0"/>
    <n v="0"/>
    <m/>
    <n v="0"/>
    <n v="0"/>
    <n v="0"/>
    <n v="3"/>
    <m/>
    <n v="0"/>
    <n v="0"/>
  </r>
  <r>
    <x v="33"/>
    <x v="304"/>
    <x v="304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m/>
    <n v="0"/>
    <n v="0"/>
    <n v="0"/>
  </r>
  <r>
    <x v="33"/>
    <x v="305"/>
    <x v="305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</r>
  <r>
    <x v="33"/>
    <x v="306"/>
    <x v="306"/>
    <m/>
    <m/>
    <m/>
    <m/>
    <n v="28"/>
    <n v="94"/>
    <n v="285"/>
    <n v="307"/>
    <n v="223"/>
    <n v="85"/>
    <m/>
    <n v="52"/>
    <m/>
    <m/>
    <m/>
    <m/>
    <n v="28"/>
    <n v="73"/>
    <n v="251"/>
    <n v="239"/>
    <n v="178"/>
    <n v="69"/>
    <m/>
    <n v="47"/>
    <m/>
    <n v="0"/>
    <m/>
    <n v="0"/>
    <n v="0"/>
    <n v="21"/>
    <n v="34"/>
    <n v="68"/>
    <n v="45"/>
    <n v="16"/>
    <n v="0"/>
    <n v="5"/>
    <m/>
    <m/>
    <m/>
    <m/>
    <n v="74"/>
    <n v="243"/>
    <n v="1048"/>
    <n v="943"/>
    <n v="525"/>
    <n v="206"/>
    <m/>
    <n v="157"/>
    <m/>
    <m/>
    <m/>
    <m/>
    <n v="74"/>
    <n v="201"/>
    <n v="972"/>
    <n v="839"/>
    <n v="467"/>
    <n v="176"/>
    <m/>
    <n v="149"/>
    <m/>
    <n v="0"/>
    <m/>
    <n v="0"/>
    <n v="0"/>
    <n v="42"/>
    <n v="76"/>
    <n v="104"/>
    <n v="58"/>
    <n v="30"/>
    <n v="0"/>
    <n v="8"/>
    <m/>
    <m/>
    <m/>
    <m/>
    <n v="2.6"/>
    <n v="2.6"/>
    <n v="3.7"/>
    <n v="3.1"/>
    <n v="2.4"/>
    <n v="2.4"/>
    <m/>
    <n v="3"/>
    <m/>
    <m/>
    <m/>
    <m/>
    <n v="2.6"/>
    <n v="2.8"/>
    <n v="3.9"/>
    <n v="3.5"/>
    <n v="2.6"/>
    <n v="2.6"/>
    <m/>
    <n v="3.2"/>
    <m/>
    <n v="0"/>
    <m/>
    <n v="0"/>
    <n v="0"/>
    <n v="2"/>
    <n v="2.2000000000000002"/>
    <n v="1.5"/>
    <n v="1.3"/>
    <n v="1.9"/>
    <n v="0"/>
    <n v="1.6"/>
  </r>
  <r>
    <x v="33"/>
    <x v="307"/>
    <x v="307"/>
    <n v="75"/>
    <n v="20"/>
    <n v="27"/>
    <n v="30"/>
    <n v="238"/>
    <n v="792"/>
    <n v="1725"/>
    <n v="2098"/>
    <n v="1168"/>
    <n v="289"/>
    <n v="32"/>
    <n v="466"/>
    <m/>
    <n v="20"/>
    <m/>
    <n v="28"/>
    <n v="235"/>
    <n v="725"/>
    <n v="1670"/>
    <n v="1988"/>
    <n v="1063"/>
    <n v="280"/>
    <n v="30"/>
    <n v="438"/>
    <m/>
    <n v="0"/>
    <m/>
    <n v="2"/>
    <n v="3"/>
    <n v="67"/>
    <n v="55"/>
    <n v="110"/>
    <n v="105"/>
    <n v="9"/>
    <n v="2"/>
    <n v="28"/>
    <n v="225"/>
    <n v="44"/>
    <n v="56"/>
    <n v="62"/>
    <n v="421"/>
    <n v="1515"/>
    <n v="5042"/>
    <n v="7073"/>
    <n v="2605"/>
    <n v="571"/>
    <n v="60"/>
    <n v="1104"/>
    <m/>
    <n v="44"/>
    <m/>
    <n v="55"/>
    <n v="418"/>
    <n v="1425"/>
    <n v="4932"/>
    <n v="6739"/>
    <n v="2250"/>
    <n v="550"/>
    <n v="56"/>
    <n v="1048"/>
    <m/>
    <n v="0"/>
    <m/>
    <n v="7"/>
    <n v="3"/>
    <n v="90"/>
    <n v="110"/>
    <n v="334"/>
    <n v="355"/>
    <n v="21"/>
    <n v="4"/>
    <n v="56"/>
    <n v="3"/>
    <n v="2.2000000000000002"/>
    <n v="2.1"/>
    <n v="2.1"/>
    <n v="1.8"/>
    <n v="1.9"/>
    <n v="2.9"/>
    <n v="3.4"/>
    <n v="2.2000000000000002"/>
    <n v="2"/>
    <n v="1.9"/>
    <n v="2.4"/>
    <m/>
    <n v="2.2000000000000002"/>
    <m/>
    <n v="2"/>
    <n v="1.8"/>
    <n v="2"/>
    <n v="3"/>
    <n v="3.4"/>
    <n v="2.1"/>
    <n v="2"/>
    <n v="1.9"/>
    <n v="2.4"/>
    <m/>
    <n v="0"/>
    <m/>
    <n v="3.5"/>
    <n v="1"/>
    <n v="1.3"/>
    <n v="2"/>
    <n v="3"/>
    <n v="3.4"/>
    <n v="2.2999999999999998"/>
    <n v="2"/>
    <n v="2"/>
  </r>
  <r>
    <x v="33"/>
    <x v="308"/>
    <x v="308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3"/>
    <x v="309"/>
    <x v="309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3"/>
    <x v="310"/>
    <x v="31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  <n v="0"/>
  </r>
  <r>
    <x v="33"/>
    <x v="311"/>
    <x v="311"/>
    <n v="0"/>
    <n v="0"/>
    <n v="0"/>
    <n v="0"/>
    <n v="0"/>
    <m/>
    <m/>
    <m/>
    <m/>
    <m/>
    <n v="0"/>
    <m/>
    <n v="0"/>
    <n v="0"/>
    <n v="0"/>
    <n v="0"/>
    <n v="0"/>
    <n v="0"/>
    <n v="0"/>
    <n v="0"/>
    <m/>
    <m/>
    <n v="0"/>
    <n v="0"/>
    <n v="0"/>
    <n v="0"/>
    <n v="0"/>
    <n v="0"/>
    <n v="0"/>
    <m/>
    <m/>
    <m/>
    <n v="0"/>
    <m/>
    <n v="0"/>
    <m/>
    <n v="0"/>
    <n v="0"/>
    <n v="0"/>
    <n v="0"/>
    <n v="0"/>
    <m/>
    <m/>
    <m/>
    <m/>
    <m/>
    <n v="0"/>
    <m/>
    <n v="0"/>
    <n v="0"/>
    <n v="0"/>
    <n v="0"/>
    <n v="0"/>
    <n v="0"/>
    <n v="0"/>
    <n v="0"/>
    <m/>
    <m/>
    <n v="0"/>
    <n v="0"/>
    <n v="0"/>
    <n v="0"/>
    <n v="0"/>
    <n v="0"/>
    <n v="0"/>
    <m/>
    <m/>
    <m/>
    <n v="0"/>
    <m/>
    <n v="0"/>
    <m/>
    <n v="0"/>
    <n v="0"/>
    <n v="0"/>
    <n v="0"/>
    <n v="0"/>
    <m/>
    <m/>
    <m/>
    <m/>
    <m/>
    <n v="0"/>
    <m/>
    <n v="0"/>
    <n v="0"/>
    <n v="0"/>
    <n v="0"/>
    <n v="0"/>
    <n v="0"/>
    <n v="0"/>
    <n v="0"/>
    <m/>
    <m/>
    <n v="0"/>
    <n v="0"/>
    <n v="0"/>
    <n v="0"/>
    <n v="0"/>
    <n v="0"/>
    <n v="0"/>
    <m/>
    <m/>
    <m/>
    <n v="0"/>
    <m/>
    <n v="0"/>
    <m/>
  </r>
  <r>
    <x v="33"/>
    <x v="312"/>
    <x v="312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n v="0"/>
    <n v="0"/>
    <n v="0"/>
    <n v="0"/>
    <n v="0"/>
    <n v="0"/>
    <n v="0"/>
    <m/>
    <n v="0"/>
    <n v="0"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n v="0"/>
    <n v="0"/>
    <n v="0"/>
    <n v="0"/>
    <n v="0"/>
    <n v="0"/>
    <n v="0"/>
    <m/>
    <n v="0"/>
    <n v="0"/>
    <n v="0"/>
    <n v="0"/>
    <m/>
  </r>
  <r>
    <x v="33"/>
    <x v="313"/>
    <x v="313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n v="0"/>
    <n v="0"/>
    <n v="0"/>
    <n v="0"/>
    <n v="0"/>
    <n v="0"/>
  </r>
  <r>
    <x v="34"/>
    <x v="0"/>
    <x v="0"/>
    <m/>
    <m/>
    <m/>
    <n v="175"/>
    <n v="550"/>
    <n v="1870"/>
    <n v="4752"/>
    <n v="5121"/>
    <n v="3067"/>
    <n v="998"/>
    <m/>
    <n v="704"/>
    <m/>
    <m/>
    <m/>
    <n v="131"/>
    <n v="476"/>
    <n v="1666"/>
    <n v="3890"/>
    <n v="4467"/>
    <n v="2329"/>
    <n v="776"/>
    <m/>
    <n v="617"/>
    <m/>
    <m/>
    <m/>
    <n v="44"/>
    <n v="74"/>
    <n v="204"/>
    <n v="862"/>
    <n v="654"/>
    <n v="738"/>
    <n v="222"/>
    <m/>
    <n v="87"/>
    <m/>
    <m/>
    <m/>
    <n v="528"/>
    <n v="1012"/>
    <n v="3716"/>
    <n v="15030"/>
    <n v="14274"/>
    <n v="6378"/>
    <n v="2047"/>
    <m/>
    <n v="1692"/>
    <m/>
    <m/>
    <m/>
    <n v="287"/>
    <n v="883"/>
    <n v="3277"/>
    <n v="11936"/>
    <n v="12393"/>
    <n v="5085"/>
    <n v="1610"/>
    <m/>
    <n v="1513"/>
    <m/>
    <m/>
    <m/>
    <n v="241"/>
    <n v="129"/>
    <n v="439"/>
    <n v="3094"/>
    <n v="1881"/>
    <n v="1293"/>
    <n v="437"/>
    <m/>
    <n v="179"/>
    <m/>
    <m/>
    <m/>
    <n v="3"/>
    <n v="1.8"/>
    <n v="2"/>
    <n v="3.2"/>
    <n v="2.8"/>
    <n v="2.1"/>
    <n v="2.1"/>
    <m/>
    <n v="2.4"/>
    <m/>
    <m/>
    <m/>
    <n v="2.2000000000000002"/>
    <n v="1.9"/>
    <n v="2"/>
    <n v="3.1"/>
    <n v="2.8"/>
    <n v="2.2000000000000002"/>
    <n v="2.1"/>
    <m/>
    <n v="2.5"/>
    <m/>
    <m/>
    <m/>
    <n v="5.5"/>
    <n v="1.7"/>
    <n v="2.2000000000000002"/>
    <n v="3.6"/>
    <n v="2.9"/>
    <n v="1.8"/>
    <n v="2"/>
    <m/>
    <n v="2.1"/>
  </r>
  <r>
    <x v="34"/>
    <x v="314"/>
    <x v="314"/>
    <n v="50"/>
    <n v="34"/>
    <n v="53"/>
    <n v="150"/>
    <n v="269"/>
    <n v="1040"/>
    <n v="2558"/>
    <n v="3261"/>
    <n v="2094"/>
    <n v="615"/>
    <n v="298"/>
    <n v="524"/>
    <m/>
    <m/>
    <n v="30"/>
    <m/>
    <n v="203"/>
    <n v="881"/>
    <n v="2283"/>
    <n v="2831"/>
    <n v="1465"/>
    <n v="450"/>
    <n v="185"/>
    <n v="449"/>
    <m/>
    <m/>
    <n v="23"/>
    <m/>
    <n v="66"/>
    <n v="159"/>
    <n v="275"/>
    <n v="430"/>
    <n v="629"/>
    <n v="165"/>
    <n v="113"/>
    <n v="75"/>
    <n v="80"/>
    <n v="118"/>
    <n v="201"/>
    <n v="473"/>
    <n v="460"/>
    <n v="2085"/>
    <n v="7446"/>
    <n v="8748"/>
    <n v="3669"/>
    <n v="1120"/>
    <n v="575"/>
    <n v="1314"/>
    <m/>
    <m/>
    <n v="111"/>
    <m/>
    <n v="340"/>
    <n v="1741"/>
    <n v="6614"/>
    <n v="7525"/>
    <n v="2596"/>
    <n v="793"/>
    <n v="294"/>
    <n v="1159"/>
    <m/>
    <m/>
    <n v="90"/>
    <m/>
    <n v="120"/>
    <n v="344"/>
    <n v="832"/>
    <n v="1223"/>
    <n v="1073"/>
    <n v="327"/>
    <n v="281"/>
    <n v="155"/>
    <n v="1.6"/>
    <n v="3.5"/>
    <n v="3.8"/>
    <n v="3.2"/>
    <n v="1.7"/>
    <n v="2"/>
    <n v="2.9"/>
    <n v="2.7"/>
    <n v="1.8"/>
    <n v="1.8"/>
    <n v="1.9"/>
    <n v="2.5"/>
    <m/>
    <m/>
    <n v="3.7"/>
    <m/>
    <n v="1.7"/>
    <n v="2"/>
    <n v="2.9"/>
    <n v="2.7"/>
    <n v="1.8"/>
    <n v="1.8"/>
    <n v="1.6"/>
    <n v="2.6"/>
    <m/>
    <m/>
    <n v="3.9"/>
    <m/>
    <n v="1.8"/>
    <n v="2.2000000000000002"/>
    <n v="3"/>
    <n v="2.8"/>
    <n v="1.7"/>
    <n v="2"/>
    <n v="2.5"/>
    <n v="2.1"/>
  </r>
  <r>
    <x v="34"/>
    <x v="315"/>
    <x v="315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m/>
    <n v="0"/>
    <m/>
    <m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m/>
    <n v="0"/>
    <m/>
    <m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m/>
    <n v="0"/>
    <m/>
    <m/>
    <m/>
    <n v="0"/>
    <n v="0"/>
  </r>
  <r>
    <x v="34"/>
    <x v="316"/>
    <x v="316"/>
    <m/>
    <m/>
    <m/>
    <m/>
    <m/>
    <m/>
    <m/>
    <m/>
    <m/>
    <m/>
    <m/>
    <m/>
    <m/>
    <m/>
    <m/>
    <m/>
    <m/>
    <m/>
    <m/>
    <m/>
    <m/>
    <m/>
    <m/>
    <m/>
    <n v="0"/>
    <n v="0"/>
    <m/>
    <n v="0"/>
    <n v="0"/>
    <n v="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m/>
    <n v="0"/>
    <n v="0"/>
    <n v="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m/>
    <n v="0"/>
    <n v="0"/>
    <n v="0"/>
    <m/>
    <m/>
    <m/>
    <m/>
    <m/>
    <n v="0"/>
  </r>
  <r>
    <x v="34"/>
    <x v="317"/>
    <x v="317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34"/>
    <x v="318"/>
    <x v="318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34"/>
    <x v="319"/>
    <x v="319"/>
    <n v="0"/>
    <n v="0"/>
    <n v="0"/>
    <n v="0"/>
    <n v="0"/>
    <n v="114"/>
    <n v="448"/>
    <n v="542"/>
    <n v="294"/>
    <n v="55"/>
    <m/>
    <m/>
    <n v="0"/>
    <n v="0"/>
    <n v="0"/>
    <n v="0"/>
    <n v="0"/>
    <n v="110"/>
    <n v="427"/>
    <n v="476"/>
    <n v="269"/>
    <n v="53"/>
    <m/>
    <m/>
    <n v="0"/>
    <n v="0"/>
    <n v="0"/>
    <n v="0"/>
    <n v="0"/>
    <n v="4"/>
    <n v="21"/>
    <n v="66"/>
    <n v="25"/>
    <n v="2"/>
    <n v="0"/>
    <n v="0"/>
    <n v="0"/>
    <n v="0"/>
    <n v="0"/>
    <n v="0"/>
    <n v="0"/>
    <n v="315"/>
    <n v="1399"/>
    <n v="1621"/>
    <n v="1302"/>
    <n v="190"/>
    <m/>
    <m/>
    <n v="0"/>
    <n v="0"/>
    <n v="0"/>
    <n v="0"/>
    <n v="0"/>
    <n v="305"/>
    <n v="1368"/>
    <n v="1346"/>
    <n v="1267"/>
    <n v="184"/>
    <m/>
    <m/>
    <n v="0"/>
    <n v="0"/>
    <n v="0"/>
    <n v="0"/>
    <n v="0"/>
    <n v="10"/>
    <n v="31"/>
    <n v="275"/>
    <n v="35"/>
    <n v="6"/>
    <n v="0"/>
    <n v="0"/>
    <n v="0"/>
    <n v="0"/>
    <n v="0"/>
    <n v="0"/>
    <n v="0"/>
    <n v="2.8"/>
    <n v="3.1"/>
    <n v="3"/>
    <n v="4.4000000000000004"/>
    <n v="3.5"/>
    <m/>
    <m/>
    <n v="0"/>
    <n v="0"/>
    <n v="0"/>
    <n v="0"/>
    <n v="0"/>
    <n v="2.8"/>
    <n v="3.2"/>
    <n v="2.8"/>
    <n v="4.7"/>
    <n v="3.5"/>
    <m/>
    <m/>
    <n v="0"/>
    <n v="0"/>
    <n v="0"/>
    <n v="0"/>
    <n v="0"/>
    <n v="2.5"/>
    <n v="1.5"/>
    <n v="4.2"/>
    <n v="1.4"/>
    <n v="3"/>
    <n v="0"/>
    <n v="0"/>
  </r>
  <r>
    <x v="34"/>
    <x v="320"/>
    <x v="320"/>
    <n v="0"/>
    <n v="0"/>
    <n v="0"/>
    <m/>
    <m/>
    <m/>
    <n v="220"/>
    <m/>
    <m/>
    <m/>
    <n v="0"/>
    <m/>
    <n v="0"/>
    <n v="0"/>
    <n v="0"/>
    <m/>
    <m/>
    <m/>
    <n v="215"/>
    <m/>
    <m/>
    <m/>
    <n v="0"/>
    <m/>
    <n v="0"/>
    <n v="0"/>
    <n v="0"/>
    <n v="0"/>
    <n v="0"/>
    <n v="0"/>
    <n v="5"/>
    <m/>
    <m/>
    <n v="0"/>
    <n v="0"/>
    <n v="0"/>
    <n v="0"/>
    <n v="0"/>
    <n v="0"/>
    <m/>
    <m/>
    <m/>
    <n v="814"/>
    <m/>
    <m/>
    <m/>
    <n v="0"/>
    <m/>
    <n v="0"/>
    <n v="0"/>
    <n v="0"/>
    <m/>
    <m/>
    <m/>
    <n v="805"/>
    <m/>
    <m/>
    <m/>
    <n v="0"/>
    <m/>
    <n v="0"/>
    <n v="0"/>
    <n v="0"/>
    <n v="0"/>
    <n v="0"/>
    <n v="0"/>
    <n v="9"/>
    <m/>
    <m/>
    <n v="0"/>
    <n v="0"/>
    <n v="0"/>
    <n v="0"/>
    <n v="0"/>
    <n v="0"/>
    <m/>
    <m/>
    <m/>
    <n v="3.7"/>
    <m/>
    <m/>
    <m/>
    <n v="0"/>
    <m/>
    <n v="0"/>
    <n v="0"/>
    <n v="0"/>
    <m/>
    <m/>
    <m/>
    <n v="3.7"/>
    <m/>
    <m/>
    <m/>
    <n v="0"/>
    <m/>
    <n v="0"/>
    <n v="0"/>
    <n v="0"/>
    <n v="0"/>
    <n v="0"/>
    <n v="0"/>
    <n v="1.8"/>
    <m/>
    <m/>
    <n v="0"/>
    <n v="0"/>
    <n v="0"/>
  </r>
  <r>
    <x v="34"/>
    <x v="321"/>
    <x v="321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322"/>
    <x v="322"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m/>
  </r>
  <r>
    <x v="34"/>
    <x v="323"/>
    <x v="323"/>
    <m/>
    <n v="0"/>
    <n v="0"/>
    <m/>
    <m/>
    <n v="220"/>
    <n v="220"/>
    <n v="272"/>
    <m/>
    <m/>
    <m/>
    <m/>
    <m/>
    <n v="0"/>
    <n v="0"/>
    <m/>
    <m/>
    <n v="216"/>
    <n v="208"/>
    <n v="256"/>
    <m/>
    <m/>
    <m/>
    <m/>
    <n v="0"/>
    <n v="0"/>
    <n v="0"/>
    <n v="0"/>
    <n v="0"/>
    <n v="4"/>
    <n v="12"/>
    <n v="16"/>
    <m/>
    <m/>
    <n v="0"/>
    <n v="0"/>
    <m/>
    <n v="0"/>
    <n v="0"/>
    <m/>
    <m/>
    <n v="454"/>
    <n v="573"/>
    <n v="685"/>
    <m/>
    <m/>
    <m/>
    <m/>
    <m/>
    <n v="0"/>
    <n v="0"/>
    <m/>
    <m/>
    <n v="442"/>
    <n v="539"/>
    <n v="649"/>
    <m/>
    <m/>
    <m/>
    <m/>
    <n v="0"/>
    <n v="0"/>
    <n v="0"/>
    <n v="0"/>
    <n v="0"/>
    <n v="12"/>
    <n v="34"/>
    <n v="36"/>
    <m/>
    <m/>
    <n v="0"/>
    <n v="0"/>
    <m/>
    <n v="0"/>
    <n v="0"/>
    <m/>
    <m/>
    <n v="2.1"/>
    <n v="2.6"/>
    <n v="2.5"/>
    <m/>
    <m/>
    <m/>
    <m/>
    <m/>
    <n v="0"/>
    <n v="0"/>
    <m/>
    <m/>
    <n v="2"/>
    <n v="2.6"/>
    <n v="2.5"/>
    <m/>
    <m/>
    <m/>
    <m/>
    <n v="0"/>
    <n v="0"/>
    <n v="0"/>
    <n v="0"/>
    <n v="0"/>
    <n v="3"/>
    <n v="2.8"/>
    <n v="2.2000000000000002"/>
    <m/>
    <m/>
    <n v="0"/>
    <n v="0"/>
  </r>
  <r>
    <x v="34"/>
    <x v="324"/>
    <x v="324"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n v="0"/>
    <n v="0"/>
    <m/>
    <m/>
    <n v="0"/>
    <n v="0"/>
    <n v="0"/>
    <m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n v="0"/>
    <n v="0"/>
    <m/>
    <m/>
    <n v="0"/>
    <n v="0"/>
    <n v="0"/>
    <m/>
    <m/>
    <n v="0"/>
    <n v="0"/>
    <n v="0"/>
    <m/>
    <m/>
    <m/>
    <m/>
    <n v="0"/>
    <n v="0"/>
    <n v="0"/>
    <m/>
    <m/>
    <n v="0"/>
    <n v="0"/>
    <n v="0"/>
    <m/>
    <m/>
    <m/>
    <m/>
    <n v="0"/>
    <n v="0"/>
    <n v="0"/>
    <m/>
    <n v="0"/>
    <n v="0"/>
    <n v="0"/>
    <n v="0"/>
    <n v="0"/>
    <n v="0"/>
    <m/>
    <m/>
    <n v="0"/>
    <n v="0"/>
    <n v="0"/>
    <m/>
  </r>
  <r>
    <x v="34"/>
    <x v="325"/>
    <x v="325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</r>
  <r>
    <x v="35"/>
    <x v="0"/>
    <x v="0"/>
    <m/>
    <m/>
    <m/>
    <m/>
    <m/>
    <n v="101"/>
    <n v="180"/>
    <n v="339"/>
    <n v="148"/>
    <m/>
    <m/>
    <n v="54"/>
    <m/>
    <m/>
    <m/>
    <m/>
    <m/>
    <n v="60"/>
    <n v="127"/>
    <n v="276"/>
    <n v="101"/>
    <m/>
    <m/>
    <n v="35"/>
    <m/>
    <m/>
    <m/>
    <m/>
    <m/>
    <n v="41"/>
    <n v="53"/>
    <n v="63"/>
    <n v="47"/>
    <m/>
    <m/>
    <n v="19"/>
    <m/>
    <m/>
    <m/>
    <m/>
    <m/>
    <n v="255"/>
    <n v="591"/>
    <n v="1101"/>
    <n v="359"/>
    <m/>
    <m/>
    <n v="75"/>
    <m/>
    <m/>
    <m/>
    <m/>
    <m/>
    <n v="184"/>
    <n v="503"/>
    <n v="939"/>
    <n v="298"/>
    <m/>
    <m/>
    <n v="48"/>
    <m/>
    <m/>
    <m/>
    <m/>
    <m/>
    <n v="71"/>
    <n v="88"/>
    <n v="162"/>
    <n v="61"/>
    <m/>
    <m/>
    <n v="27"/>
    <m/>
    <m/>
    <m/>
    <m/>
    <m/>
    <n v="2.5"/>
    <n v="3.3"/>
    <n v="3.2"/>
    <n v="2.4"/>
    <m/>
    <m/>
    <n v="1.4"/>
    <m/>
    <m/>
    <m/>
    <m/>
    <m/>
    <n v="3.1"/>
    <n v="4"/>
    <n v="3.4"/>
    <n v="3"/>
    <m/>
    <m/>
    <n v="1.4"/>
    <m/>
    <m/>
    <m/>
    <m/>
    <m/>
    <n v="1.7"/>
    <n v="1.7"/>
    <n v="2.6"/>
    <n v="1.3"/>
    <m/>
    <m/>
    <n v="1.4"/>
  </r>
  <r>
    <x v="35"/>
    <x v="326"/>
    <x v="326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5"/>
    <x v="327"/>
    <x v="32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</r>
  <r>
    <x v="35"/>
    <x v="328"/>
    <x v="328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5"/>
    <x v="329"/>
    <x v="329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</r>
  <r>
    <x v="36"/>
    <x v="0"/>
    <x v="0"/>
    <n v="1986"/>
    <n v="1038"/>
    <n v="1650"/>
    <n v="3071"/>
    <n v="9218"/>
    <n v="26334"/>
    <n v="66170"/>
    <n v="74363"/>
    <n v="38429"/>
    <n v="24239"/>
    <n v="4953"/>
    <n v="9830"/>
    <n v="1544"/>
    <n v="942"/>
    <n v="1278"/>
    <n v="2965"/>
    <n v="8945"/>
    <n v="24247"/>
    <n v="58656"/>
    <n v="65925"/>
    <n v="33222"/>
    <n v="21056"/>
    <n v="4243"/>
    <n v="7051"/>
    <n v="442"/>
    <n v="96"/>
    <n v="372"/>
    <n v="106"/>
    <n v="273"/>
    <n v="2087"/>
    <n v="7514"/>
    <n v="8438"/>
    <n v="5207"/>
    <n v="3183"/>
    <n v="710"/>
    <n v="2779"/>
    <n v="3857"/>
    <n v="4002"/>
    <n v="6482"/>
    <n v="8473"/>
    <n v="22196"/>
    <n v="61413"/>
    <n v="197766"/>
    <n v="215311"/>
    <n v="92552"/>
    <n v="55751"/>
    <n v="10735"/>
    <n v="27502"/>
    <n v="3162"/>
    <n v="3280"/>
    <n v="5029"/>
    <n v="8210"/>
    <n v="21434"/>
    <n v="56163"/>
    <n v="173447"/>
    <n v="190282"/>
    <n v="79440"/>
    <n v="48154"/>
    <n v="9168"/>
    <n v="18567"/>
    <n v="695"/>
    <n v="722"/>
    <n v="1453"/>
    <n v="263"/>
    <n v="762"/>
    <n v="5250"/>
    <n v="24319"/>
    <n v="25029"/>
    <n v="13112"/>
    <n v="7597"/>
    <n v="1567"/>
    <n v="8935"/>
    <n v="1.9"/>
    <n v="3.9"/>
    <n v="3.9"/>
    <n v="2.8"/>
    <n v="2.4"/>
    <n v="2.2999999999999998"/>
    <n v="3"/>
    <n v="2.9"/>
    <n v="2.4"/>
    <n v="2.2999999999999998"/>
    <n v="2.2000000000000002"/>
    <n v="2.8"/>
    <n v="2"/>
    <n v="3.5"/>
    <n v="3.9"/>
    <n v="2.8"/>
    <n v="2.4"/>
    <n v="2.2999999999999998"/>
    <n v="3"/>
    <n v="2.9"/>
    <n v="2.4"/>
    <n v="2.2999999999999998"/>
    <n v="2.2000000000000002"/>
    <n v="2.6"/>
    <n v="1.6"/>
    <n v="7.5"/>
    <n v="3.9"/>
    <n v="2.5"/>
    <n v="2.8"/>
    <n v="2.5"/>
    <n v="3.2"/>
    <n v="3"/>
    <n v="2.5"/>
    <n v="2.4"/>
    <n v="2.2000000000000002"/>
    <n v="3.2"/>
  </r>
  <r>
    <x v="36"/>
    <x v="330"/>
    <x v="33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n v="0"/>
    <m/>
    <m/>
    <n v="0"/>
    <n v="0"/>
    <n v="0"/>
    <n v="0"/>
  </r>
  <r>
    <x v="36"/>
    <x v="331"/>
    <x v="331"/>
    <n v="590"/>
    <n v="406"/>
    <n v="533"/>
    <n v="632"/>
    <n v="2022"/>
    <n v="5874"/>
    <n v="13002"/>
    <n v="16779"/>
    <n v="7703"/>
    <n v="4690"/>
    <n v="1267"/>
    <n v="2040"/>
    <n v="523"/>
    <n v="360"/>
    <n v="512"/>
    <n v="600"/>
    <n v="1933"/>
    <n v="4949"/>
    <n v="10671"/>
    <n v="13850"/>
    <n v="5839"/>
    <n v="3413"/>
    <n v="995"/>
    <n v="1155"/>
    <n v="67"/>
    <n v="46"/>
    <n v="21"/>
    <n v="32"/>
    <n v="89"/>
    <n v="925"/>
    <n v="2331"/>
    <n v="2929"/>
    <n v="1864"/>
    <n v="1277"/>
    <n v="272"/>
    <n v="885"/>
    <n v="1401"/>
    <n v="1694"/>
    <n v="1768"/>
    <n v="1600"/>
    <n v="4320"/>
    <n v="12108"/>
    <n v="34598"/>
    <n v="41655"/>
    <n v="15956"/>
    <n v="10042"/>
    <n v="2285"/>
    <n v="5141"/>
    <n v="1250"/>
    <n v="1236"/>
    <n v="1684"/>
    <n v="1532"/>
    <n v="4042"/>
    <n v="10051"/>
    <n v="27264"/>
    <n v="33414"/>
    <n v="11825"/>
    <n v="7079"/>
    <n v="1748"/>
    <n v="2495"/>
    <n v="151"/>
    <n v="458"/>
    <n v="84"/>
    <n v="68"/>
    <n v="278"/>
    <n v="2057"/>
    <n v="7334"/>
    <n v="8241"/>
    <n v="4131"/>
    <n v="2963"/>
    <n v="537"/>
    <n v="2646"/>
    <n v="2.4"/>
    <n v="4.2"/>
    <n v="3.3"/>
    <n v="2.5"/>
    <n v="2.1"/>
    <n v="2.1"/>
    <n v="2.7"/>
    <n v="2.5"/>
    <n v="2.1"/>
    <n v="2.1"/>
    <n v="1.8"/>
    <n v="2.5"/>
    <n v="2.4"/>
    <n v="3.4"/>
    <n v="3.3"/>
    <n v="2.6"/>
    <n v="2.1"/>
    <n v="2"/>
    <n v="2.6"/>
    <n v="2.4"/>
    <n v="2"/>
    <n v="2.1"/>
    <n v="1.8"/>
    <n v="2.2000000000000002"/>
    <n v="2.2999999999999998"/>
    <n v="10"/>
    <n v="4"/>
    <n v="2.1"/>
    <n v="3.1"/>
    <n v="2.2000000000000002"/>
    <n v="3.1"/>
    <n v="2.8"/>
    <n v="2.2000000000000002"/>
    <n v="2.2999999999999998"/>
    <n v="2"/>
    <n v="3"/>
  </r>
  <r>
    <x v="36"/>
    <x v="332"/>
    <x v="332"/>
    <m/>
    <n v="0"/>
    <n v="0"/>
    <m/>
    <m/>
    <n v="264"/>
    <n v="685"/>
    <n v="888"/>
    <n v="468"/>
    <n v="262"/>
    <m/>
    <n v="32"/>
    <m/>
    <n v="0"/>
    <n v="0"/>
    <m/>
    <m/>
    <n v="252"/>
    <n v="644"/>
    <n v="843"/>
    <n v="426"/>
    <n v="233"/>
    <m/>
    <n v="12"/>
    <n v="0"/>
    <n v="0"/>
    <n v="0"/>
    <n v="0"/>
    <m/>
    <n v="12"/>
    <n v="41"/>
    <n v="45"/>
    <n v="42"/>
    <n v="29"/>
    <m/>
    <n v="20"/>
    <m/>
    <n v="0"/>
    <n v="0"/>
    <m/>
    <m/>
    <n v="570"/>
    <n v="2458"/>
    <n v="3242"/>
    <n v="1124"/>
    <n v="598"/>
    <m/>
    <n v="124"/>
    <m/>
    <n v="0"/>
    <n v="0"/>
    <m/>
    <m/>
    <n v="548"/>
    <n v="2261"/>
    <n v="3080"/>
    <n v="1002"/>
    <n v="517"/>
    <m/>
    <n v="36"/>
    <n v="0"/>
    <n v="0"/>
    <n v="0"/>
    <n v="0"/>
    <m/>
    <n v="22"/>
    <n v="197"/>
    <n v="162"/>
    <n v="122"/>
    <n v="81"/>
    <m/>
    <n v="88"/>
    <m/>
    <n v="0"/>
    <n v="0"/>
    <m/>
    <m/>
    <n v="2.2000000000000002"/>
    <n v="3.6"/>
    <n v="3.7"/>
    <n v="2.4"/>
    <n v="2.2999999999999998"/>
    <m/>
    <n v="3.9"/>
    <m/>
    <n v="0"/>
    <n v="0"/>
    <m/>
    <m/>
    <n v="2.2000000000000002"/>
    <n v="3.5"/>
    <n v="3.7"/>
    <n v="2.4"/>
    <n v="2.2000000000000002"/>
    <m/>
    <n v="3"/>
    <n v="0"/>
    <n v="0"/>
    <n v="0"/>
    <n v="0"/>
    <m/>
    <n v="1.8"/>
    <n v="4.8"/>
    <n v="3.6"/>
    <n v="2.9"/>
    <n v="2.8"/>
    <m/>
    <n v="4.4000000000000004"/>
  </r>
  <r>
    <x v="36"/>
    <x v="333"/>
    <x v="333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n v="0"/>
    <m/>
  </r>
  <r>
    <x v="36"/>
    <x v="334"/>
    <x v="334"/>
    <n v="905"/>
    <n v="278"/>
    <n v="806"/>
    <n v="1803"/>
    <n v="2449"/>
    <n v="6095"/>
    <n v="18107"/>
    <n v="22490"/>
    <n v="12402"/>
    <n v="8230"/>
    <n v="929"/>
    <n v="4586"/>
    <n v="606"/>
    <n v="243"/>
    <n v="475"/>
    <n v="1750"/>
    <n v="2407"/>
    <n v="5695"/>
    <n v="16439"/>
    <n v="20703"/>
    <n v="11033"/>
    <n v="7325"/>
    <n v="854"/>
    <n v="3010"/>
    <n v="299"/>
    <n v="35"/>
    <n v="331"/>
    <n v="53"/>
    <n v="42"/>
    <n v="400"/>
    <n v="1668"/>
    <n v="1787"/>
    <n v="1369"/>
    <n v="905"/>
    <n v="75"/>
    <n v="1576"/>
    <n v="1334"/>
    <n v="612"/>
    <n v="2579"/>
    <n v="3716"/>
    <n v="5069"/>
    <n v="13435"/>
    <n v="54549"/>
    <n v="65590"/>
    <n v="28319"/>
    <n v="17898"/>
    <n v="1699"/>
    <n v="13059"/>
    <n v="926"/>
    <n v="541"/>
    <n v="1326"/>
    <n v="3623"/>
    <n v="4981"/>
    <n v="12331"/>
    <n v="48347"/>
    <n v="59371"/>
    <n v="24563"/>
    <n v="15646"/>
    <n v="1552"/>
    <n v="7800"/>
    <n v="408"/>
    <n v="71"/>
    <n v="1253"/>
    <n v="93"/>
    <n v="88"/>
    <n v="1104"/>
    <n v="6202"/>
    <n v="6219"/>
    <n v="3756"/>
    <n v="2252"/>
    <n v="147"/>
    <n v="5259"/>
    <n v="1.5"/>
    <n v="2.2000000000000002"/>
    <n v="3.2"/>
    <n v="2.1"/>
    <n v="2.1"/>
    <n v="2.2000000000000002"/>
    <n v="3"/>
    <n v="2.9"/>
    <n v="2.2999999999999998"/>
    <n v="2.2000000000000002"/>
    <n v="1.8"/>
    <n v="2.8"/>
    <n v="1.5"/>
    <n v="2.2000000000000002"/>
    <n v="2.8"/>
    <n v="2.1"/>
    <n v="2.1"/>
    <n v="2.2000000000000002"/>
    <n v="2.9"/>
    <n v="2.9"/>
    <n v="2.2000000000000002"/>
    <n v="2.1"/>
    <n v="1.8"/>
    <n v="2.6"/>
    <n v="1.4"/>
    <n v="2"/>
    <n v="3.8"/>
    <n v="1.8"/>
    <n v="2.1"/>
    <n v="2.8"/>
    <n v="3.7"/>
    <n v="3.5"/>
    <n v="2.7"/>
    <n v="2.5"/>
    <n v="2"/>
    <n v="3.3"/>
  </r>
  <r>
    <x v="36"/>
    <x v="335"/>
    <x v="335"/>
    <n v="0"/>
    <n v="0"/>
    <n v="0"/>
    <n v="0"/>
    <m/>
    <m/>
    <n v="47"/>
    <n v="84"/>
    <m/>
    <m/>
    <m/>
    <m/>
    <n v="0"/>
    <n v="0"/>
    <n v="0"/>
    <n v="0"/>
    <m/>
    <m/>
    <n v="43"/>
    <n v="79"/>
    <m/>
    <m/>
    <m/>
    <m/>
    <n v="0"/>
    <n v="0"/>
    <n v="0"/>
    <n v="0"/>
    <n v="0"/>
    <n v="0"/>
    <n v="4"/>
    <n v="5"/>
    <m/>
    <n v="0"/>
    <n v="0"/>
    <n v="0"/>
    <n v="0"/>
    <n v="0"/>
    <n v="0"/>
    <n v="0"/>
    <m/>
    <m/>
    <n v="175"/>
    <n v="197"/>
    <m/>
    <m/>
    <m/>
    <m/>
    <n v="0"/>
    <n v="0"/>
    <n v="0"/>
    <n v="0"/>
    <m/>
    <m/>
    <n v="151"/>
    <n v="177"/>
    <m/>
    <m/>
    <m/>
    <m/>
    <n v="0"/>
    <n v="0"/>
    <n v="0"/>
    <n v="0"/>
    <n v="0"/>
    <n v="0"/>
    <n v="24"/>
    <n v="20"/>
    <m/>
    <n v="0"/>
    <n v="0"/>
    <n v="0"/>
    <n v="0"/>
    <n v="0"/>
    <n v="0"/>
    <n v="0"/>
    <m/>
    <m/>
    <n v="3.7"/>
    <n v="2.2999999999999998"/>
    <m/>
    <m/>
    <m/>
    <m/>
    <n v="0"/>
    <n v="0"/>
    <n v="0"/>
    <n v="0"/>
    <m/>
    <m/>
    <n v="3.5"/>
    <n v="2.2000000000000002"/>
    <m/>
    <m/>
    <m/>
    <m/>
    <n v="0"/>
    <n v="0"/>
    <n v="0"/>
    <n v="0"/>
    <n v="0"/>
    <n v="0"/>
    <n v="6"/>
    <n v="4"/>
    <m/>
    <n v="0"/>
    <n v="0"/>
    <n v="0"/>
  </r>
  <r>
    <x v="36"/>
    <x v="336"/>
    <x v="336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n v="0"/>
    <n v="0"/>
    <n v="0"/>
  </r>
  <r>
    <x v="36"/>
    <x v="337"/>
    <x v="337"/>
    <n v="0"/>
    <n v="0"/>
    <n v="0"/>
    <n v="0"/>
    <m/>
    <m/>
    <n v="248"/>
    <n v="351"/>
    <m/>
    <m/>
    <m/>
    <m/>
    <n v="0"/>
    <n v="0"/>
    <n v="0"/>
    <n v="0"/>
    <m/>
    <m/>
    <n v="248"/>
    <n v="351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1150"/>
    <n v="1684"/>
    <m/>
    <m/>
    <m/>
    <m/>
    <n v="0"/>
    <n v="0"/>
    <n v="0"/>
    <n v="0"/>
    <m/>
    <m/>
    <n v="1150"/>
    <n v="1684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4.5999999999999996"/>
    <n v="4.8"/>
    <m/>
    <m/>
    <m/>
    <m/>
    <n v="0"/>
    <n v="0"/>
    <n v="0"/>
    <n v="0"/>
    <m/>
    <m/>
    <n v="4.5999999999999996"/>
    <n v="4.8"/>
    <m/>
    <m/>
    <m/>
    <m/>
    <n v="0"/>
    <n v="0"/>
    <n v="0"/>
    <n v="0"/>
    <n v="0"/>
    <n v="0"/>
    <n v="0"/>
    <n v="0"/>
    <n v="0"/>
    <n v="0"/>
    <n v="0"/>
    <n v="0"/>
  </r>
  <r>
    <x v="36"/>
    <x v="338"/>
    <x v="338"/>
    <n v="0"/>
    <m/>
    <n v="0"/>
    <n v="0"/>
    <m/>
    <n v="26"/>
    <n v="34"/>
    <n v="28"/>
    <m/>
    <m/>
    <m/>
    <n v="0"/>
    <n v="0"/>
    <m/>
    <n v="0"/>
    <n v="0"/>
    <m/>
    <n v="26"/>
    <n v="32"/>
    <n v="28"/>
    <m/>
    <m/>
    <n v="0"/>
    <n v="0"/>
    <n v="0"/>
    <n v="0"/>
    <n v="0"/>
    <n v="0"/>
    <n v="0"/>
    <n v="0"/>
    <n v="2"/>
    <n v="0"/>
    <n v="0"/>
    <n v="0"/>
    <m/>
    <n v="0"/>
    <n v="0"/>
    <m/>
    <n v="0"/>
    <n v="0"/>
    <m/>
    <n v="72"/>
    <n v="126"/>
    <n v="132"/>
    <m/>
    <m/>
    <m/>
    <n v="0"/>
    <n v="0"/>
    <m/>
    <n v="0"/>
    <n v="0"/>
    <m/>
    <n v="72"/>
    <n v="112"/>
    <n v="132"/>
    <m/>
    <m/>
    <n v="0"/>
    <n v="0"/>
    <n v="0"/>
    <n v="0"/>
    <n v="0"/>
    <n v="0"/>
    <n v="0"/>
    <n v="0"/>
    <n v="14"/>
    <n v="0"/>
    <n v="0"/>
    <n v="0"/>
    <m/>
    <n v="0"/>
    <n v="0"/>
    <m/>
    <n v="0"/>
    <n v="0"/>
    <m/>
    <n v="2.8"/>
    <n v="3.7"/>
    <n v="4.7"/>
    <m/>
    <m/>
    <m/>
    <n v="0"/>
    <n v="0"/>
    <m/>
    <n v="0"/>
    <n v="0"/>
    <m/>
    <n v="2.8"/>
    <n v="3.5"/>
    <n v="4.7"/>
    <m/>
    <m/>
    <n v="0"/>
    <n v="0"/>
    <n v="0"/>
    <n v="0"/>
    <n v="0"/>
    <n v="0"/>
    <n v="0"/>
    <n v="0"/>
    <n v="7"/>
    <n v="0"/>
    <n v="0"/>
    <n v="0"/>
    <m/>
    <n v="0"/>
  </r>
  <r>
    <x v="36"/>
    <x v="339"/>
    <x v="339"/>
    <n v="0"/>
    <n v="0"/>
    <n v="0"/>
    <n v="0"/>
    <m/>
    <m/>
    <m/>
    <m/>
    <m/>
    <m/>
    <m/>
    <m/>
    <n v="0"/>
    <n v="0"/>
    <n v="0"/>
    <n v="0"/>
    <m/>
    <m/>
    <m/>
    <m/>
    <n v="0"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n v="0"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n v="0"/>
    <m/>
    <m/>
    <m/>
    <n v="0"/>
    <n v="0"/>
    <n v="0"/>
    <n v="0"/>
    <n v="0"/>
    <n v="0"/>
    <n v="0"/>
    <n v="0"/>
    <m/>
    <n v="0"/>
    <n v="0"/>
    <n v="0"/>
  </r>
  <r>
    <x v="36"/>
    <x v="340"/>
    <x v="340"/>
    <m/>
    <m/>
    <n v="0"/>
    <m/>
    <n v="23"/>
    <n v="62"/>
    <m/>
    <m/>
    <m/>
    <n v="90"/>
    <m/>
    <m/>
    <m/>
    <m/>
    <n v="0"/>
    <m/>
    <n v="23"/>
    <n v="60"/>
    <m/>
    <m/>
    <m/>
    <n v="79"/>
    <m/>
    <m/>
    <n v="0"/>
    <n v="0"/>
    <n v="0"/>
    <n v="0"/>
    <n v="0"/>
    <n v="2"/>
    <m/>
    <m/>
    <m/>
    <n v="11"/>
    <n v="0"/>
    <n v="0"/>
    <m/>
    <m/>
    <n v="0"/>
    <m/>
    <n v="73"/>
    <n v="190"/>
    <m/>
    <m/>
    <m/>
    <n v="228"/>
    <m/>
    <m/>
    <m/>
    <m/>
    <n v="0"/>
    <m/>
    <n v="73"/>
    <n v="174"/>
    <m/>
    <m/>
    <m/>
    <n v="194"/>
    <m/>
    <m/>
    <n v="0"/>
    <n v="0"/>
    <n v="0"/>
    <n v="0"/>
    <n v="0"/>
    <n v="16"/>
    <m/>
    <m/>
    <m/>
    <n v="34"/>
    <n v="0"/>
    <n v="0"/>
    <m/>
    <m/>
    <n v="0"/>
    <m/>
    <n v="3.2"/>
    <n v="3.1"/>
    <m/>
    <m/>
    <m/>
    <n v="2.5"/>
    <m/>
    <m/>
    <m/>
    <m/>
    <n v="0"/>
    <m/>
    <n v="3.2"/>
    <n v="2.9"/>
    <m/>
    <m/>
    <m/>
    <n v="2.5"/>
    <m/>
    <m/>
    <n v="0"/>
    <n v="0"/>
    <n v="0"/>
    <n v="0"/>
    <n v="0"/>
    <n v="8"/>
    <m/>
    <m/>
    <m/>
    <n v="3.1"/>
    <n v="0"/>
    <n v="0"/>
  </r>
  <r>
    <x v="36"/>
    <x v="341"/>
    <x v="341"/>
    <m/>
    <n v="23"/>
    <n v="34"/>
    <n v="92"/>
    <n v="255"/>
    <n v="333"/>
    <n v="584"/>
    <n v="629"/>
    <n v="427"/>
    <n v="270"/>
    <m/>
    <n v="44"/>
    <m/>
    <n v="18"/>
    <n v="19"/>
    <n v="91"/>
    <n v="244"/>
    <n v="313"/>
    <n v="546"/>
    <n v="594"/>
    <n v="401"/>
    <n v="253"/>
    <m/>
    <n v="42"/>
    <m/>
    <n v="5"/>
    <n v="15"/>
    <n v="1"/>
    <n v="11"/>
    <n v="20"/>
    <n v="38"/>
    <n v="35"/>
    <n v="26"/>
    <n v="17"/>
    <m/>
    <n v="2"/>
    <m/>
    <n v="66"/>
    <n v="157"/>
    <n v="387"/>
    <n v="815"/>
    <n v="751"/>
    <n v="1845"/>
    <n v="2125"/>
    <n v="933"/>
    <n v="589"/>
    <m/>
    <n v="171"/>
    <m/>
    <n v="41"/>
    <n v="56"/>
    <n v="386"/>
    <n v="772"/>
    <n v="692"/>
    <n v="1725"/>
    <n v="2055"/>
    <n v="883"/>
    <n v="566"/>
    <m/>
    <n v="165"/>
    <m/>
    <n v="25"/>
    <n v="101"/>
    <n v="1"/>
    <n v="43"/>
    <n v="59"/>
    <n v="120"/>
    <n v="70"/>
    <n v="50"/>
    <n v="23"/>
    <m/>
    <n v="6"/>
    <m/>
    <n v="2.9"/>
    <n v="4.5999999999999996"/>
    <n v="4.2"/>
    <n v="3.2"/>
    <n v="2.2999999999999998"/>
    <n v="3.2"/>
    <n v="3.4"/>
    <n v="2.2000000000000002"/>
    <n v="2.2000000000000002"/>
    <m/>
    <n v="3.9"/>
    <m/>
    <n v="2.2999999999999998"/>
    <n v="2.9"/>
    <n v="4.2"/>
    <n v="3.2"/>
    <n v="2.2000000000000002"/>
    <n v="3.2"/>
    <n v="3.5"/>
    <n v="2.2000000000000002"/>
    <n v="2.2000000000000002"/>
    <m/>
    <n v="3.9"/>
    <m/>
    <n v="5"/>
    <n v="6.7"/>
    <n v="1"/>
    <n v="3.9"/>
    <n v="3"/>
    <n v="3.2"/>
    <n v="2"/>
    <n v="1.9"/>
    <n v="1.4"/>
    <m/>
    <n v="3"/>
  </r>
  <r>
    <x v="36"/>
    <x v="342"/>
    <x v="342"/>
    <m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n v="0"/>
    <m/>
    <m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n v="0"/>
    <m/>
    <m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m/>
    <n v="0"/>
    <n v="0"/>
    <n v="0"/>
    <n v="0"/>
    <m/>
    <m/>
    <n v="0"/>
    <n v="0"/>
    <n v="0"/>
    <n v="0"/>
    <n v="0"/>
  </r>
  <r>
    <x v="36"/>
    <x v="343"/>
    <x v="343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344"/>
    <x v="344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345"/>
    <x v="345"/>
    <n v="0"/>
    <n v="0"/>
    <n v="0"/>
    <n v="0"/>
    <m/>
    <n v="37"/>
    <n v="75"/>
    <n v="79"/>
    <n v="54"/>
    <m/>
    <m/>
    <m/>
    <n v="0"/>
    <n v="0"/>
    <n v="0"/>
    <n v="0"/>
    <m/>
    <n v="35"/>
    <n v="75"/>
    <n v="73"/>
    <n v="51"/>
    <m/>
    <m/>
    <m/>
    <n v="0"/>
    <n v="0"/>
    <n v="0"/>
    <n v="0"/>
    <n v="0"/>
    <n v="2"/>
    <n v="0"/>
    <n v="6"/>
    <n v="3"/>
    <m/>
    <n v="0"/>
    <n v="0"/>
    <n v="0"/>
    <n v="0"/>
    <n v="0"/>
    <n v="0"/>
    <m/>
    <n v="124"/>
    <n v="354"/>
    <n v="348"/>
    <n v="187"/>
    <m/>
    <m/>
    <m/>
    <n v="0"/>
    <n v="0"/>
    <n v="0"/>
    <n v="0"/>
    <m/>
    <n v="120"/>
    <n v="354"/>
    <n v="314"/>
    <n v="176"/>
    <m/>
    <m/>
    <m/>
    <n v="0"/>
    <n v="0"/>
    <n v="0"/>
    <n v="0"/>
    <n v="0"/>
    <n v="4"/>
    <n v="0"/>
    <n v="34"/>
    <n v="11"/>
    <m/>
    <n v="0"/>
    <n v="0"/>
    <n v="0"/>
    <n v="0"/>
    <n v="0"/>
    <n v="0"/>
    <m/>
    <n v="3.4"/>
    <n v="4.7"/>
    <n v="4.4000000000000004"/>
    <n v="3.5"/>
    <m/>
    <m/>
    <m/>
    <n v="0"/>
    <n v="0"/>
    <n v="0"/>
    <n v="0"/>
    <m/>
    <n v="3.4"/>
    <n v="4.7"/>
    <n v="4.3"/>
    <n v="3.5"/>
    <m/>
    <m/>
    <m/>
    <n v="0"/>
    <n v="0"/>
    <n v="0"/>
    <n v="0"/>
    <n v="0"/>
    <n v="2"/>
    <n v="0"/>
    <n v="5.7"/>
    <n v="3.7"/>
    <m/>
    <n v="0"/>
    <n v="0"/>
  </r>
  <r>
    <x v="36"/>
    <x v="346"/>
    <x v="346"/>
    <m/>
    <m/>
    <m/>
    <n v="43"/>
    <n v="263"/>
    <n v="774"/>
    <n v="1806"/>
    <n v="2169"/>
    <n v="1189"/>
    <n v="597"/>
    <m/>
    <n v="142"/>
    <m/>
    <m/>
    <m/>
    <n v="40"/>
    <n v="247"/>
    <n v="686"/>
    <n v="1576"/>
    <n v="1873"/>
    <n v="999"/>
    <n v="512"/>
    <m/>
    <n v="118"/>
    <n v="0"/>
    <n v="0"/>
    <n v="0"/>
    <n v="3"/>
    <n v="16"/>
    <n v="88"/>
    <n v="230"/>
    <n v="296"/>
    <n v="190"/>
    <n v="85"/>
    <m/>
    <n v="24"/>
    <m/>
    <m/>
    <m/>
    <n v="83"/>
    <n v="558"/>
    <n v="1691"/>
    <n v="5137"/>
    <n v="6193"/>
    <n v="2318"/>
    <n v="1107"/>
    <m/>
    <n v="298"/>
    <m/>
    <m/>
    <m/>
    <n v="77"/>
    <n v="526"/>
    <n v="1524"/>
    <n v="4477"/>
    <n v="5455"/>
    <n v="1929"/>
    <n v="946"/>
    <m/>
    <n v="250"/>
    <n v="0"/>
    <n v="0"/>
    <n v="0"/>
    <n v="6"/>
    <n v="32"/>
    <n v="167"/>
    <n v="660"/>
    <n v="738"/>
    <n v="389"/>
    <n v="161"/>
    <m/>
    <n v="48"/>
    <m/>
    <m/>
    <m/>
    <n v="1.9"/>
    <n v="2.1"/>
    <n v="2.2000000000000002"/>
    <n v="2.8"/>
    <n v="2.9"/>
    <n v="1.9"/>
    <n v="1.9"/>
    <m/>
    <n v="2.1"/>
    <m/>
    <m/>
    <m/>
    <n v="1.9"/>
    <n v="2.1"/>
    <n v="2.2000000000000002"/>
    <n v="2.8"/>
    <n v="2.9"/>
    <n v="1.9"/>
    <n v="1.8"/>
    <m/>
    <n v="2.1"/>
    <n v="0"/>
    <n v="0"/>
    <n v="0"/>
    <n v="2"/>
    <n v="2"/>
    <n v="1.9"/>
    <n v="2.9"/>
    <n v="2.5"/>
    <n v="2"/>
    <n v="1.9"/>
    <m/>
    <n v="2"/>
  </r>
  <r>
    <x v="36"/>
    <x v="347"/>
    <x v="347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n v="0"/>
    <m/>
    <n v="0"/>
    <n v="0"/>
    <n v="0"/>
  </r>
  <r>
    <x v="36"/>
    <x v="348"/>
    <x v="348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m/>
    <n v="0"/>
    <m/>
    <m/>
    <m/>
    <m/>
    <n v="0"/>
    <n v="0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m/>
    <n v="0"/>
    <m/>
    <m/>
    <m/>
    <m/>
    <n v="0"/>
    <n v="0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m/>
    <n v="0"/>
    <m/>
    <m/>
    <m/>
    <m/>
    <n v="0"/>
    <n v="0"/>
  </r>
  <r>
    <x v="36"/>
    <x v="349"/>
    <x v="349"/>
    <n v="29"/>
    <n v="0"/>
    <m/>
    <m/>
    <n v="359"/>
    <n v="447"/>
    <n v="625"/>
    <n v="737"/>
    <n v="556"/>
    <m/>
    <m/>
    <n v="94"/>
    <n v="25"/>
    <n v="0"/>
    <m/>
    <m/>
    <n v="354"/>
    <n v="440"/>
    <n v="586"/>
    <n v="689"/>
    <n v="496"/>
    <m/>
    <m/>
    <n v="74"/>
    <n v="4"/>
    <n v="0"/>
    <m/>
    <n v="0"/>
    <n v="5"/>
    <n v="7"/>
    <n v="39"/>
    <n v="48"/>
    <n v="60"/>
    <m/>
    <m/>
    <n v="20"/>
    <n v="87"/>
    <n v="0"/>
    <m/>
    <m/>
    <n v="702"/>
    <n v="891"/>
    <n v="1786"/>
    <n v="2158"/>
    <n v="1550"/>
    <m/>
    <m/>
    <n v="176"/>
    <n v="81"/>
    <n v="0"/>
    <m/>
    <m/>
    <n v="695"/>
    <n v="860"/>
    <n v="1719"/>
    <n v="2033"/>
    <n v="1383"/>
    <m/>
    <m/>
    <n v="148"/>
    <n v="6"/>
    <n v="0"/>
    <m/>
    <n v="0"/>
    <n v="7"/>
    <n v="31"/>
    <n v="67"/>
    <n v="125"/>
    <n v="167"/>
    <m/>
    <m/>
    <n v="28"/>
    <n v="3"/>
    <n v="0"/>
    <m/>
    <m/>
    <n v="2"/>
    <n v="2"/>
    <n v="2.9"/>
    <n v="2.9"/>
    <n v="2.8"/>
    <m/>
    <m/>
    <n v="1.9"/>
    <n v="3.2"/>
    <n v="0"/>
    <m/>
    <m/>
    <n v="2"/>
    <n v="2"/>
    <n v="2.9"/>
    <n v="3"/>
    <n v="2.8"/>
    <m/>
    <m/>
    <n v="2"/>
    <n v="1.5"/>
    <n v="0"/>
    <m/>
    <n v="0"/>
    <n v="1.4"/>
    <n v="4.4000000000000004"/>
    <n v="1.7"/>
    <n v="2.6"/>
    <n v="2.8"/>
    <m/>
    <m/>
    <n v="1.4"/>
  </r>
  <r>
    <x v="36"/>
    <x v="350"/>
    <x v="350"/>
    <n v="163"/>
    <m/>
    <n v="198"/>
    <n v="300"/>
    <n v="1816"/>
    <n v="4227"/>
    <n v="8559"/>
    <n v="8531"/>
    <n v="4600"/>
    <n v="2906"/>
    <n v="820"/>
    <n v="764"/>
    <n v="107"/>
    <m/>
    <n v="198"/>
    <n v="299"/>
    <n v="1770"/>
    <n v="3969"/>
    <n v="8131"/>
    <n v="7936"/>
    <n v="4171"/>
    <n v="2595"/>
    <n v="593"/>
    <n v="716"/>
    <n v="56"/>
    <n v="0"/>
    <n v="0"/>
    <n v="1"/>
    <n v="46"/>
    <n v="258"/>
    <n v="428"/>
    <n v="595"/>
    <n v="429"/>
    <n v="311"/>
    <n v="227"/>
    <n v="48"/>
    <n v="249"/>
    <m/>
    <n v="1770"/>
    <n v="2175"/>
    <n v="6028"/>
    <n v="13656"/>
    <n v="31223"/>
    <n v="30297"/>
    <n v="16900"/>
    <n v="9678"/>
    <n v="3040"/>
    <n v="2338"/>
    <n v="193"/>
    <m/>
    <n v="1770"/>
    <n v="2171"/>
    <n v="5943"/>
    <n v="12770"/>
    <n v="29394"/>
    <n v="28229"/>
    <n v="15435"/>
    <n v="8827"/>
    <n v="2491"/>
    <n v="2195"/>
    <n v="56"/>
    <n v="0"/>
    <n v="0"/>
    <n v="4"/>
    <n v="85"/>
    <n v="886"/>
    <n v="1829"/>
    <n v="2068"/>
    <n v="1465"/>
    <n v="851"/>
    <n v="549"/>
    <n v="143"/>
    <n v="1.5"/>
    <m/>
    <n v="8.9"/>
    <n v="7.2"/>
    <n v="3.3"/>
    <n v="3.2"/>
    <n v="3.6"/>
    <n v="3.6"/>
    <n v="3.7"/>
    <n v="3.3"/>
    <n v="3.7"/>
    <n v="3.1"/>
    <n v="1.8"/>
    <m/>
    <n v="8.9"/>
    <n v="7.3"/>
    <n v="3.4"/>
    <n v="3.2"/>
    <n v="3.6"/>
    <n v="3.6"/>
    <n v="3.7"/>
    <n v="3.4"/>
    <n v="4.2"/>
    <n v="3.1"/>
    <n v="1"/>
    <n v="0"/>
    <n v="0"/>
    <n v="4"/>
    <n v="1.8"/>
    <n v="3.4"/>
    <n v="4.3"/>
    <n v="3.5"/>
    <n v="3.4"/>
    <n v="2.7"/>
    <n v="2.4"/>
    <n v="3"/>
  </r>
  <r>
    <x v="36"/>
    <x v="351"/>
    <x v="351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m/>
    <n v="0"/>
    <m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m/>
    <n v="0"/>
    <m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m/>
    <n v="0"/>
    <m/>
    <n v="0"/>
    <n v="0"/>
    <n v="0"/>
  </r>
  <r>
    <x v="36"/>
    <x v="352"/>
    <x v="352"/>
    <n v="15"/>
    <n v="0"/>
    <n v="0"/>
    <m/>
    <n v="163"/>
    <n v="433"/>
    <n v="6738"/>
    <n v="4849"/>
    <n v="953"/>
    <n v="104"/>
    <m/>
    <n v="210"/>
    <n v="15"/>
    <n v="0"/>
    <n v="0"/>
    <m/>
    <n v="163"/>
    <n v="405"/>
    <n v="5517"/>
    <n v="3903"/>
    <n v="642"/>
    <n v="88"/>
    <m/>
    <n v="207"/>
    <n v="0"/>
    <n v="0"/>
    <n v="0"/>
    <n v="0"/>
    <n v="0"/>
    <n v="28"/>
    <n v="1221"/>
    <n v="946"/>
    <n v="311"/>
    <n v="16"/>
    <n v="0"/>
    <n v="3"/>
    <n v="24"/>
    <n v="0"/>
    <n v="0"/>
    <m/>
    <n v="390"/>
    <n v="954"/>
    <n v="15594"/>
    <n v="10794"/>
    <n v="2295"/>
    <n v="331"/>
    <m/>
    <n v="714"/>
    <n v="24"/>
    <n v="0"/>
    <n v="0"/>
    <m/>
    <n v="390"/>
    <n v="921"/>
    <n v="12672"/>
    <n v="8648"/>
    <n v="1644"/>
    <n v="275"/>
    <m/>
    <n v="705"/>
    <n v="0"/>
    <n v="0"/>
    <n v="0"/>
    <n v="0"/>
    <n v="0"/>
    <n v="33"/>
    <n v="2922"/>
    <n v="2146"/>
    <n v="651"/>
    <n v="56"/>
    <n v="0"/>
    <n v="9"/>
    <n v="1.6"/>
    <n v="0"/>
    <n v="0"/>
    <m/>
    <n v="2.4"/>
    <n v="2.2000000000000002"/>
    <n v="2.2999999999999998"/>
    <n v="2.2000000000000002"/>
    <n v="2.4"/>
    <n v="3.2"/>
    <m/>
    <n v="3.4"/>
    <n v="1.6"/>
    <n v="0"/>
    <n v="0"/>
    <m/>
    <n v="2.4"/>
    <n v="2.2999999999999998"/>
    <n v="2.2999999999999998"/>
    <n v="2.2000000000000002"/>
    <n v="2.6"/>
    <n v="3.1"/>
    <m/>
    <n v="3.4"/>
    <n v="0"/>
    <n v="0"/>
    <n v="0"/>
    <n v="0"/>
    <n v="0"/>
    <n v="1.2"/>
    <n v="2.4"/>
    <n v="2.2999999999999998"/>
    <n v="2.1"/>
    <n v="3.5"/>
    <n v="0"/>
    <n v="3"/>
  </r>
  <r>
    <x v="36"/>
    <x v="353"/>
    <x v="353"/>
    <n v="0"/>
    <n v="0"/>
    <n v="0"/>
    <n v="0"/>
    <n v="0"/>
    <n v="0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</r>
  <r>
    <x v="36"/>
    <x v="354"/>
    <x v="354"/>
    <n v="0"/>
    <m/>
    <m/>
    <m/>
    <n v="181"/>
    <m/>
    <n v="1330"/>
    <n v="1643"/>
    <n v="760"/>
    <m/>
    <m/>
    <m/>
    <n v="0"/>
    <n v="0"/>
    <m/>
    <m/>
    <n v="174"/>
    <m/>
    <n v="1171"/>
    <n v="1419"/>
    <n v="644"/>
    <m/>
    <m/>
    <m/>
    <n v="0"/>
    <m/>
    <m/>
    <m/>
    <n v="7"/>
    <m/>
    <n v="159"/>
    <n v="224"/>
    <n v="116"/>
    <m/>
    <m/>
    <m/>
    <n v="0"/>
    <m/>
    <m/>
    <m/>
    <n v="424"/>
    <m/>
    <n v="4636"/>
    <n v="5717"/>
    <n v="1796"/>
    <m/>
    <m/>
    <m/>
    <n v="0"/>
    <n v="0"/>
    <m/>
    <m/>
    <n v="409"/>
    <m/>
    <n v="4042"/>
    <n v="4888"/>
    <n v="1490"/>
    <m/>
    <m/>
    <m/>
    <n v="0"/>
    <m/>
    <m/>
    <m/>
    <n v="15"/>
    <m/>
    <n v="594"/>
    <n v="829"/>
    <n v="306"/>
    <m/>
    <m/>
    <m/>
    <n v="0"/>
    <m/>
    <m/>
    <m/>
    <n v="2.2999999999999998"/>
    <m/>
    <n v="3.5"/>
    <n v="3.5"/>
    <n v="2.4"/>
    <m/>
    <m/>
    <m/>
    <n v="0"/>
    <n v="0"/>
    <m/>
    <m/>
    <n v="2.4"/>
    <m/>
    <n v="3.5"/>
    <n v="3.4"/>
    <n v="2.2999999999999998"/>
    <m/>
    <m/>
    <m/>
    <n v="0"/>
    <m/>
    <m/>
    <m/>
    <n v="2.1"/>
    <m/>
    <n v="3.7"/>
    <n v="3.7"/>
    <n v="2.6"/>
    <m/>
    <m/>
    <m/>
  </r>
  <r>
    <x v="36"/>
    <x v="355"/>
    <x v="355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</r>
  <r>
    <x v="36"/>
    <x v="356"/>
    <x v="356"/>
    <m/>
    <m/>
    <n v="0"/>
    <m/>
    <m/>
    <n v="79"/>
    <n v="140"/>
    <n v="125"/>
    <n v="132"/>
    <n v="47"/>
    <m/>
    <n v="25"/>
    <m/>
    <m/>
    <n v="0"/>
    <m/>
    <m/>
    <n v="79"/>
    <n v="140"/>
    <n v="125"/>
    <n v="132"/>
    <n v="47"/>
    <m/>
    <n v="25"/>
    <n v="0"/>
    <n v="0"/>
    <n v="0"/>
    <n v="0"/>
    <n v="0"/>
    <n v="0"/>
    <n v="0"/>
    <n v="0"/>
    <n v="0"/>
    <n v="0"/>
    <n v="0"/>
    <n v="0"/>
    <m/>
    <m/>
    <n v="0"/>
    <m/>
    <m/>
    <n v="246"/>
    <n v="493"/>
    <n v="554"/>
    <n v="434"/>
    <n v="159"/>
    <m/>
    <n v="51"/>
    <m/>
    <m/>
    <n v="0"/>
    <m/>
    <m/>
    <n v="246"/>
    <n v="493"/>
    <n v="554"/>
    <n v="434"/>
    <n v="159"/>
    <m/>
    <n v="51"/>
    <n v="0"/>
    <n v="0"/>
    <n v="0"/>
    <n v="0"/>
    <n v="0"/>
    <n v="0"/>
    <n v="0"/>
    <n v="0"/>
    <n v="0"/>
    <n v="0"/>
    <n v="0"/>
    <n v="0"/>
    <m/>
    <m/>
    <n v="0"/>
    <m/>
    <m/>
    <n v="3.1"/>
    <n v="3.5"/>
    <n v="4.4000000000000004"/>
    <n v="3.3"/>
    <n v="3.4"/>
    <m/>
    <n v="2"/>
    <m/>
    <m/>
    <n v="0"/>
    <m/>
    <m/>
    <n v="3.1"/>
    <n v="3.5"/>
    <n v="4.4000000000000004"/>
    <n v="3.3"/>
    <n v="3.4"/>
    <m/>
    <n v="2"/>
    <n v="0"/>
    <n v="0"/>
    <n v="0"/>
    <n v="0"/>
    <n v="0"/>
    <n v="0"/>
    <n v="0"/>
    <n v="0"/>
    <n v="0"/>
    <n v="0"/>
    <n v="0"/>
    <n v="0"/>
  </r>
  <r>
    <x v="36"/>
    <x v="357"/>
    <x v="357"/>
    <n v="35"/>
    <m/>
    <n v="0"/>
    <n v="0"/>
    <m/>
    <n v="267"/>
    <n v="653"/>
    <n v="668"/>
    <n v="386"/>
    <n v="191"/>
    <m/>
    <m/>
    <n v="35"/>
    <m/>
    <n v="0"/>
    <n v="0"/>
    <m/>
    <n v="249"/>
    <n v="601"/>
    <n v="598"/>
    <n v="327"/>
    <n v="137"/>
    <m/>
    <m/>
    <n v="0"/>
    <n v="0"/>
    <n v="0"/>
    <n v="0"/>
    <m/>
    <n v="18"/>
    <n v="52"/>
    <n v="70"/>
    <n v="59"/>
    <n v="54"/>
    <n v="0"/>
    <n v="0"/>
    <n v="114"/>
    <m/>
    <n v="0"/>
    <n v="0"/>
    <m/>
    <n v="619"/>
    <n v="1604"/>
    <n v="1719"/>
    <n v="738"/>
    <n v="385"/>
    <m/>
    <m/>
    <n v="114"/>
    <m/>
    <n v="0"/>
    <n v="0"/>
    <m/>
    <n v="587"/>
    <n v="1480"/>
    <n v="1534"/>
    <n v="628"/>
    <n v="316"/>
    <m/>
    <m/>
    <n v="0"/>
    <n v="0"/>
    <n v="0"/>
    <n v="0"/>
    <m/>
    <n v="32"/>
    <n v="124"/>
    <n v="185"/>
    <n v="110"/>
    <n v="69"/>
    <n v="0"/>
    <n v="0"/>
    <n v="3.3"/>
    <m/>
    <n v="0"/>
    <n v="0"/>
    <m/>
    <n v="2.2999999999999998"/>
    <n v="2.5"/>
    <n v="2.6"/>
    <n v="1.9"/>
    <n v="2"/>
    <m/>
    <m/>
    <n v="3.3"/>
    <m/>
    <n v="0"/>
    <n v="0"/>
    <m/>
    <n v="2.4"/>
    <n v="2.5"/>
    <n v="2.6"/>
    <n v="1.9"/>
    <n v="2.2999999999999998"/>
    <m/>
    <m/>
    <n v="0"/>
    <n v="0"/>
    <n v="0"/>
    <n v="0"/>
    <m/>
    <n v="1.8"/>
    <n v="2.4"/>
    <n v="2.6"/>
    <n v="1.9"/>
    <n v="1.3"/>
    <n v="0"/>
    <n v="0"/>
  </r>
  <r>
    <x v="36"/>
    <x v="358"/>
    <x v="358"/>
    <m/>
    <m/>
    <n v="0"/>
    <m/>
    <n v="140"/>
    <n v="187"/>
    <n v="682"/>
    <n v="708"/>
    <n v="237"/>
    <n v="197"/>
    <m/>
    <n v="113"/>
    <m/>
    <m/>
    <n v="0"/>
    <m/>
    <n v="132"/>
    <n v="182"/>
    <n v="639"/>
    <n v="635"/>
    <n v="226"/>
    <n v="195"/>
    <m/>
    <n v="86"/>
    <m/>
    <m/>
    <n v="0"/>
    <m/>
    <n v="8"/>
    <n v="5"/>
    <n v="43"/>
    <n v="73"/>
    <n v="11"/>
    <n v="2"/>
    <m/>
    <n v="27"/>
    <m/>
    <m/>
    <n v="0"/>
    <m/>
    <n v="455"/>
    <n v="668"/>
    <n v="2837"/>
    <n v="2806"/>
    <n v="634"/>
    <n v="518"/>
    <m/>
    <n v="347"/>
    <m/>
    <m/>
    <n v="0"/>
    <m/>
    <n v="350"/>
    <n v="628"/>
    <n v="2689"/>
    <n v="2571"/>
    <n v="602"/>
    <n v="514"/>
    <m/>
    <n v="279"/>
    <m/>
    <m/>
    <n v="0"/>
    <m/>
    <n v="105"/>
    <n v="40"/>
    <n v="148"/>
    <n v="235"/>
    <n v="32"/>
    <n v="4"/>
    <m/>
    <n v="68"/>
    <m/>
    <m/>
    <n v="0"/>
    <m/>
    <n v="3.2"/>
    <n v="3.6"/>
    <n v="4.2"/>
    <n v="4"/>
    <n v="2.7"/>
    <n v="2.6"/>
    <m/>
    <n v="3.1"/>
    <m/>
    <m/>
    <n v="0"/>
    <m/>
    <n v="2.7"/>
    <n v="3.5"/>
    <n v="4.2"/>
    <n v="4"/>
    <n v="2.7"/>
    <n v="2.6"/>
    <m/>
    <n v="3.2"/>
    <m/>
    <m/>
    <n v="0"/>
    <m/>
    <n v="13.1"/>
    <n v="8"/>
    <n v="3.4"/>
    <n v="3.2"/>
    <n v="2.9"/>
    <n v="2"/>
    <m/>
    <n v="2.5"/>
  </r>
  <r>
    <x v="36"/>
    <x v="359"/>
    <x v="359"/>
    <m/>
    <m/>
    <n v="55"/>
    <m/>
    <m/>
    <m/>
    <n v="875"/>
    <n v="973"/>
    <n v="407"/>
    <n v="207"/>
    <n v="116"/>
    <n v="90"/>
    <m/>
    <m/>
    <n v="54"/>
    <m/>
    <m/>
    <m/>
    <n v="717"/>
    <n v="855"/>
    <n v="370"/>
    <n v="175"/>
    <n v="97"/>
    <n v="60"/>
    <n v="0"/>
    <m/>
    <n v="1"/>
    <m/>
    <m/>
    <m/>
    <n v="158"/>
    <n v="118"/>
    <n v="37"/>
    <n v="32"/>
    <n v="19"/>
    <n v="30"/>
    <m/>
    <m/>
    <n v="121"/>
    <m/>
    <m/>
    <m/>
    <n v="2283"/>
    <n v="2167"/>
    <n v="827"/>
    <n v="453"/>
    <n v="255"/>
    <n v="254"/>
    <m/>
    <m/>
    <n v="120"/>
    <m/>
    <m/>
    <m/>
    <n v="1771"/>
    <n v="1855"/>
    <n v="753"/>
    <n v="398"/>
    <n v="217"/>
    <n v="139"/>
    <n v="0"/>
    <m/>
    <n v="1"/>
    <m/>
    <m/>
    <m/>
    <n v="512"/>
    <n v="312"/>
    <n v="74"/>
    <n v="55"/>
    <n v="38"/>
    <n v="115"/>
    <m/>
    <m/>
    <n v="2.2000000000000002"/>
    <m/>
    <m/>
    <m/>
    <n v="2.6"/>
    <n v="2.2000000000000002"/>
    <n v="2"/>
    <n v="2.2000000000000002"/>
    <n v="2.2000000000000002"/>
    <n v="2.8"/>
    <m/>
    <m/>
    <n v="2.2000000000000002"/>
    <m/>
    <m/>
    <m/>
    <n v="2.5"/>
    <n v="2.2000000000000002"/>
    <n v="2"/>
    <n v="2.2999999999999998"/>
    <n v="2.2000000000000002"/>
    <n v="2.2999999999999998"/>
    <n v="0"/>
    <m/>
    <n v="1"/>
    <m/>
    <m/>
    <m/>
    <n v="3.2"/>
    <n v="2.6"/>
    <n v="2"/>
    <n v="1.7"/>
    <n v="2"/>
    <n v="3.8"/>
  </r>
  <r>
    <x v="36"/>
    <x v="360"/>
    <x v="360"/>
    <m/>
    <m/>
    <n v="0"/>
    <n v="11"/>
    <m/>
    <n v="5074"/>
    <n v="7716"/>
    <n v="7926"/>
    <n v="5825"/>
    <m/>
    <m/>
    <m/>
    <m/>
    <m/>
    <n v="0"/>
    <n v="11"/>
    <m/>
    <n v="4867"/>
    <n v="7060"/>
    <n v="7281"/>
    <n v="5396"/>
    <m/>
    <m/>
    <m/>
    <n v="0"/>
    <n v="0"/>
    <n v="0"/>
    <n v="0"/>
    <m/>
    <n v="207"/>
    <n v="656"/>
    <n v="645"/>
    <n v="429"/>
    <m/>
    <m/>
    <m/>
    <m/>
    <m/>
    <n v="0"/>
    <n v="35"/>
    <m/>
    <n v="10234"/>
    <n v="21650"/>
    <n v="22000"/>
    <n v="12313"/>
    <m/>
    <m/>
    <m/>
    <m/>
    <m/>
    <n v="0"/>
    <n v="35"/>
    <m/>
    <n v="9732"/>
    <n v="19764"/>
    <n v="20228"/>
    <n v="11243"/>
    <m/>
    <m/>
    <m/>
    <n v="0"/>
    <n v="0"/>
    <n v="0"/>
    <n v="0"/>
    <m/>
    <n v="502"/>
    <n v="1886"/>
    <n v="1772"/>
    <n v="1070"/>
    <m/>
    <m/>
    <m/>
    <m/>
    <m/>
    <n v="0"/>
    <n v="3.2"/>
    <m/>
    <n v="2"/>
    <n v="2.8"/>
    <n v="2.8"/>
    <n v="2.1"/>
    <m/>
    <m/>
    <m/>
    <m/>
    <m/>
    <n v="0"/>
    <n v="3.2"/>
    <m/>
    <n v="2"/>
    <n v="2.8"/>
    <n v="2.8"/>
    <n v="2.1"/>
    <m/>
    <m/>
    <m/>
    <n v="0"/>
    <n v="0"/>
    <n v="0"/>
    <n v="0"/>
    <m/>
    <n v="2.4"/>
    <n v="2.9"/>
    <n v="2.7"/>
    <n v="2.5"/>
    <m/>
    <m/>
    <m/>
  </r>
  <r>
    <x v="36"/>
    <x v="361"/>
    <x v="361"/>
    <m/>
    <n v="0"/>
    <n v="0"/>
    <m/>
    <m/>
    <n v="118"/>
    <n v="104"/>
    <n v="108"/>
    <m/>
    <m/>
    <m/>
    <n v="0"/>
    <m/>
    <n v="0"/>
    <n v="0"/>
    <m/>
    <m/>
    <n v="88"/>
    <n v="104"/>
    <n v="99"/>
    <m/>
    <m/>
    <m/>
    <n v="0"/>
    <n v="0"/>
    <n v="0"/>
    <n v="0"/>
    <n v="0"/>
    <n v="0"/>
    <n v="30"/>
    <n v="0"/>
    <n v="9"/>
    <m/>
    <n v="0"/>
    <n v="0"/>
    <n v="0"/>
    <m/>
    <n v="0"/>
    <n v="0"/>
    <m/>
    <m/>
    <n v="265"/>
    <n v="480"/>
    <n v="419"/>
    <m/>
    <m/>
    <m/>
    <n v="0"/>
    <m/>
    <n v="0"/>
    <n v="0"/>
    <m/>
    <m/>
    <n v="193"/>
    <n v="480"/>
    <n v="368"/>
    <m/>
    <m/>
    <m/>
    <n v="0"/>
    <n v="0"/>
    <n v="0"/>
    <n v="0"/>
    <n v="0"/>
    <n v="0"/>
    <n v="72"/>
    <n v="0"/>
    <n v="51"/>
    <m/>
    <n v="0"/>
    <n v="0"/>
    <n v="0"/>
    <m/>
    <n v="0"/>
    <n v="0"/>
    <m/>
    <m/>
    <n v="2.2000000000000002"/>
    <n v="4.5999999999999996"/>
    <n v="3.9"/>
    <m/>
    <m/>
    <m/>
    <n v="0"/>
    <m/>
    <n v="0"/>
    <n v="0"/>
    <m/>
    <m/>
    <n v="2.2000000000000002"/>
    <n v="4.5999999999999996"/>
    <n v="3.7"/>
    <m/>
    <m/>
    <m/>
    <n v="0"/>
    <n v="0"/>
    <n v="0"/>
    <n v="0"/>
    <n v="0"/>
    <n v="0"/>
    <n v="2.4"/>
    <n v="0"/>
    <n v="5.7"/>
    <m/>
    <n v="0"/>
    <n v="0"/>
    <n v="0"/>
  </r>
  <r>
    <x v="36"/>
    <x v="362"/>
    <x v="362"/>
    <n v="0"/>
    <m/>
    <n v="0"/>
    <n v="0"/>
    <n v="75"/>
    <n v="88"/>
    <n v="153"/>
    <n v="262"/>
    <n v="63"/>
    <n v="46"/>
    <n v="0"/>
    <n v="27"/>
    <n v="0"/>
    <m/>
    <n v="0"/>
    <n v="0"/>
    <n v="75"/>
    <n v="84"/>
    <n v="110"/>
    <n v="210"/>
    <n v="63"/>
    <n v="42"/>
    <n v="0"/>
    <n v="27"/>
    <n v="0"/>
    <n v="0"/>
    <n v="0"/>
    <n v="0"/>
    <n v="0"/>
    <n v="4"/>
    <n v="43"/>
    <n v="52"/>
    <n v="0"/>
    <n v="4"/>
    <n v="0"/>
    <n v="0"/>
    <n v="0"/>
    <m/>
    <n v="0"/>
    <n v="0"/>
    <n v="175"/>
    <n v="238"/>
    <n v="920"/>
    <n v="1242"/>
    <n v="170"/>
    <n v="109"/>
    <n v="0"/>
    <n v="111"/>
    <n v="0"/>
    <m/>
    <n v="0"/>
    <n v="0"/>
    <n v="175"/>
    <n v="210"/>
    <n v="672"/>
    <n v="997"/>
    <n v="170"/>
    <n v="101"/>
    <n v="0"/>
    <n v="111"/>
    <n v="0"/>
    <n v="0"/>
    <n v="0"/>
    <n v="0"/>
    <n v="0"/>
    <n v="28"/>
    <n v="248"/>
    <n v="245"/>
    <n v="0"/>
    <n v="8"/>
    <n v="0"/>
    <n v="0"/>
    <n v="0"/>
    <m/>
    <n v="0"/>
    <n v="0"/>
    <n v="2.2999999999999998"/>
    <n v="2.7"/>
    <n v="6"/>
    <n v="4.7"/>
    <n v="2.7"/>
    <n v="2.4"/>
    <n v="0"/>
    <n v="4.0999999999999996"/>
    <n v="0"/>
    <m/>
    <n v="0"/>
    <n v="0"/>
    <n v="2.2999999999999998"/>
    <n v="2.5"/>
    <n v="6.1"/>
    <n v="4.7"/>
    <n v="2.7"/>
    <n v="2.4"/>
    <n v="0"/>
    <n v="4.0999999999999996"/>
    <n v="0"/>
    <n v="0"/>
    <n v="0"/>
    <n v="0"/>
    <n v="0"/>
    <n v="7"/>
    <n v="5.8"/>
    <n v="4.7"/>
    <n v="0"/>
    <n v="2"/>
    <n v="0"/>
    <n v="0"/>
  </r>
  <r>
    <x v="36"/>
    <x v="363"/>
    <x v="363"/>
    <n v="0"/>
    <m/>
    <n v="0"/>
    <n v="0"/>
    <m/>
    <m/>
    <n v="37"/>
    <n v="41"/>
    <m/>
    <m/>
    <n v="0"/>
    <n v="0"/>
    <n v="0"/>
    <m/>
    <n v="0"/>
    <n v="0"/>
    <m/>
    <m/>
    <n v="30"/>
    <n v="36"/>
    <m/>
    <m/>
    <n v="0"/>
    <n v="0"/>
    <n v="0"/>
    <n v="0"/>
    <n v="0"/>
    <n v="0"/>
    <n v="0"/>
    <n v="0"/>
    <n v="7"/>
    <n v="5"/>
    <n v="0"/>
    <n v="0"/>
    <n v="0"/>
    <n v="0"/>
    <n v="0"/>
    <m/>
    <n v="0"/>
    <n v="0"/>
    <m/>
    <m/>
    <n v="104"/>
    <n v="125"/>
    <m/>
    <m/>
    <n v="0"/>
    <n v="0"/>
    <n v="0"/>
    <m/>
    <n v="0"/>
    <n v="0"/>
    <m/>
    <m/>
    <n v="85"/>
    <n v="114"/>
    <m/>
    <m/>
    <n v="0"/>
    <n v="0"/>
    <n v="0"/>
    <n v="0"/>
    <n v="0"/>
    <n v="0"/>
    <n v="0"/>
    <n v="0"/>
    <n v="19"/>
    <n v="11"/>
    <n v="0"/>
    <n v="0"/>
    <n v="0"/>
    <n v="0"/>
    <n v="0"/>
    <m/>
    <n v="0"/>
    <n v="0"/>
    <m/>
    <m/>
    <n v="2.8"/>
    <n v="3"/>
    <m/>
    <m/>
    <n v="0"/>
    <n v="0"/>
    <n v="0"/>
    <m/>
    <n v="0"/>
    <n v="0"/>
    <m/>
    <m/>
    <n v="2.8"/>
    <n v="3.2"/>
    <m/>
    <m/>
    <n v="0"/>
    <n v="0"/>
    <n v="0"/>
    <n v="0"/>
    <n v="0"/>
    <n v="0"/>
    <n v="0"/>
    <n v="0"/>
    <n v="2.7"/>
    <n v="2.2000000000000002"/>
    <n v="0"/>
    <n v="0"/>
    <n v="0"/>
    <n v="0"/>
  </r>
  <r>
    <x v="36"/>
    <x v="364"/>
    <x v="364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365"/>
    <x v="365"/>
    <n v="0"/>
    <n v="0"/>
    <n v="0"/>
    <m/>
    <m/>
    <m/>
    <n v="257"/>
    <n v="448"/>
    <n v="149"/>
    <m/>
    <m/>
    <m/>
    <n v="0"/>
    <n v="0"/>
    <n v="0"/>
    <m/>
    <m/>
    <m/>
    <n v="219"/>
    <n v="338"/>
    <n v="122"/>
    <m/>
    <m/>
    <m/>
    <n v="0"/>
    <n v="0"/>
    <n v="0"/>
    <n v="0"/>
    <n v="0"/>
    <m/>
    <n v="38"/>
    <n v="110"/>
    <n v="27"/>
    <n v="0"/>
    <n v="0"/>
    <n v="0"/>
    <n v="0"/>
    <n v="0"/>
    <n v="0"/>
    <m/>
    <m/>
    <m/>
    <n v="597"/>
    <n v="1053"/>
    <n v="323"/>
    <m/>
    <m/>
    <m/>
    <n v="0"/>
    <n v="0"/>
    <n v="0"/>
    <m/>
    <m/>
    <m/>
    <n v="521"/>
    <n v="833"/>
    <n v="269"/>
    <m/>
    <m/>
    <m/>
    <n v="0"/>
    <n v="0"/>
    <n v="0"/>
    <n v="0"/>
    <n v="0"/>
    <m/>
    <n v="76"/>
    <n v="220"/>
    <n v="54"/>
    <n v="0"/>
    <n v="0"/>
    <n v="0"/>
    <n v="0"/>
    <n v="0"/>
    <n v="0"/>
    <m/>
    <m/>
    <m/>
    <n v="2.2999999999999998"/>
    <n v="2.4"/>
    <n v="2.2000000000000002"/>
    <m/>
    <m/>
    <m/>
    <n v="0"/>
    <n v="0"/>
    <n v="0"/>
    <m/>
    <m/>
    <m/>
    <n v="2.4"/>
    <n v="2.5"/>
    <n v="2.2000000000000002"/>
    <m/>
    <m/>
    <m/>
    <n v="0"/>
    <n v="0"/>
    <n v="0"/>
    <n v="0"/>
    <n v="0"/>
    <m/>
    <n v="2"/>
    <n v="2"/>
    <n v="2"/>
    <n v="0"/>
    <n v="0"/>
    <n v="0"/>
  </r>
  <r>
    <x v="36"/>
    <x v="366"/>
    <x v="366"/>
    <n v="0"/>
    <n v="0"/>
    <m/>
    <m/>
    <m/>
    <m/>
    <n v="68"/>
    <n v="74"/>
    <m/>
    <n v="0"/>
    <n v="0"/>
    <m/>
    <n v="0"/>
    <n v="0"/>
    <m/>
    <m/>
    <n v="0"/>
    <m/>
    <n v="57"/>
    <n v="58"/>
    <m/>
    <n v="0"/>
    <n v="0"/>
    <m/>
    <n v="0"/>
    <n v="0"/>
    <n v="0"/>
    <n v="0"/>
    <m/>
    <n v="0"/>
    <n v="11"/>
    <n v="16"/>
    <m/>
    <n v="0"/>
    <n v="0"/>
    <n v="0"/>
    <n v="0"/>
    <n v="0"/>
    <m/>
    <m/>
    <m/>
    <m/>
    <n v="170"/>
    <n v="201"/>
    <m/>
    <n v="0"/>
    <n v="0"/>
    <m/>
    <n v="0"/>
    <n v="0"/>
    <m/>
    <m/>
    <n v="0"/>
    <m/>
    <n v="124"/>
    <n v="162"/>
    <m/>
    <n v="0"/>
    <n v="0"/>
    <m/>
    <n v="0"/>
    <n v="0"/>
    <n v="0"/>
    <n v="0"/>
    <m/>
    <n v="0"/>
    <n v="46"/>
    <n v="39"/>
    <m/>
    <n v="0"/>
    <n v="0"/>
    <n v="0"/>
    <n v="0"/>
    <n v="0"/>
    <m/>
    <m/>
    <m/>
    <m/>
    <n v="2.5"/>
    <n v="2.7"/>
    <m/>
    <n v="0"/>
    <n v="0"/>
    <m/>
    <n v="0"/>
    <n v="0"/>
    <m/>
    <m/>
    <n v="0"/>
    <m/>
    <n v="2.2000000000000002"/>
    <n v="2.8"/>
    <m/>
    <n v="0"/>
    <n v="0"/>
    <m/>
    <n v="0"/>
    <n v="0"/>
    <n v="0"/>
    <n v="0"/>
    <m/>
    <n v="0"/>
    <n v="4.2"/>
    <n v="2.4"/>
    <m/>
    <n v="0"/>
    <n v="0"/>
    <n v="0"/>
  </r>
  <r>
    <x v="36"/>
    <x v="367"/>
    <x v="367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36"/>
    <x v="368"/>
    <x v="368"/>
    <n v="0"/>
    <n v="0"/>
    <n v="0"/>
    <m/>
    <m/>
    <m/>
    <n v="96"/>
    <m/>
    <m/>
    <m/>
    <n v="0"/>
    <n v="0"/>
    <n v="0"/>
    <n v="0"/>
    <n v="0"/>
    <m/>
    <m/>
    <m/>
    <n v="96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n v="298"/>
    <m/>
    <m/>
    <m/>
    <n v="0"/>
    <n v="0"/>
    <n v="0"/>
    <n v="0"/>
    <n v="0"/>
    <m/>
    <m/>
    <m/>
    <n v="298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n v="3.1"/>
    <m/>
    <m/>
    <m/>
    <n v="0"/>
    <n v="0"/>
    <n v="0"/>
    <n v="0"/>
    <n v="0"/>
    <m/>
    <m/>
    <m/>
    <n v="3.1"/>
    <m/>
    <m/>
    <m/>
    <n v="0"/>
    <n v="0"/>
    <n v="0"/>
    <n v="0"/>
    <n v="0"/>
    <n v="0"/>
    <n v="0"/>
    <n v="0"/>
    <n v="0"/>
    <n v="0"/>
    <m/>
    <n v="0"/>
    <n v="0"/>
    <n v="0"/>
  </r>
  <r>
    <x v="36"/>
    <x v="369"/>
    <x v="369"/>
    <m/>
    <n v="0"/>
    <n v="0"/>
    <n v="0"/>
    <m/>
    <n v="130"/>
    <n v="650"/>
    <n v="899"/>
    <n v="660"/>
    <n v="160"/>
    <n v="30"/>
    <n v="151"/>
    <m/>
    <n v="0"/>
    <n v="0"/>
    <n v="0"/>
    <m/>
    <n v="130"/>
    <n v="576"/>
    <n v="773"/>
    <n v="606"/>
    <n v="150"/>
    <n v="30"/>
    <n v="150"/>
    <n v="0"/>
    <n v="0"/>
    <n v="0"/>
    <n v="0"/>
    <n v="0"/>
    <n v="0"/>
    <n v="74"/>
    <n v="126"/>
    <n v="54"/>
    <n v="10"/>
    <n v="0"/>
    <n v="1"/>
    <m/>
    <n v="0"/>
    <n v="0"/>
    <n v="0"/>
    <m/>
    <n v="315"/>
    <n v="2494"/>
    <n v="2730"/>
    <n v="1956"/>
    <n v="303"/>
    <n v="68"/>
    <n v="363"/>
    <m/>
    <n v="0"/>
    <n v="0"/>
    <n v="0"/>
    <m/>
    <n v="315"/>
    <n v="2137"/>
    <n v="2375"/>
    <n v="1809"/>
    <n v="287"/>
    <n v="68"/>
    <n v="357"/>
    <n v="0"/>
    <n v="0"/>
    <n v="0"/>
    <n v="0"/>
    <n v="0"/>
    <n v="0"/>
    <n v="357"/>
    <n v="355"/>
    <n v="147"/>
    <n v="16"/>
    <n v="0"/>
    <n v="6"/>
    <m/>
    <n v="0"/>
    <n v="0"/>
    <n v="0"/>
    <m/>
    <n v="2.4"/>
    <n v="3.8"/>
    <n v="3"/>
    <n v="3"/>
    <n v="1.9"/>
    <n v="2.2999999999999998"/>
    <n v="2.4"/>
    <m/>
    <n v="0"/>
    <n v="0"/>
    <n v="0"/>
    <m/>
    <n v="2.4"/>
    <n v="3.7"/>
    <n v="3.1"/>
    <n v="3"/>
    <n v="1.9"/>
    <n v="2.2999999999999998"/>
    <n v="2.4"/>
    <n v="0"/>
    <n v="0"/>
    <n v="0"/>
    <n v="0"/>
    <n v="0"/>
    <n v="0"/>
    <n v="4.8"/>
    <n v="2.8"/>
    <n v="2.7"/>
    <n v="1.6"/>
    <n v="0"/>
    <n v="6"/>
  </r>
  <r>
    <x v="36"/>
    <x v="370"/>
    <x v="370"/>
    <n v="37"/>
    <n v="0"/>
    <n v="0"/>
    <n v="0"/>
    <n v="35"/>
    <m/>
    <n v="424"/>
    <n v="574"/>
    <n v="100"/>
    <n v="28"/>
    <m/>
    <n v="72"/>
    <n v="35"/>
    <n v="0"/>
    <n v="0"/>
    <n v="0"/>
    <n v="35"/>
    <m/>
    <n v="383"/>
    <n v="492"/>
    <n v="88"/>
    <n v="23"/>
    <m/>
    <n v="72"/>
    <n v="2"/>
    <n v="0"/>
    <n v="0"/>
    <n v="0"/>
    <n v="0"/>
    <m/>
    <n v="41"/>
    <n v="82"/>
    <n v="12"/>
    <n v="5"/>
    <n v="0"/>
    <n v="0"/>
    <n v="52"/>
    <n v="0"/>
    <n v="0"/>
    <n v="0"/>
    <n v="77"/>
    <m/>
    <n v="1286"/>
    <n v="1910"/>
    <n v="220"/>
    <n v="63"/>
    <m/>
    <n v="200"/>
    <n v="50"/>
    <n v="0"/>
    <n v="0"/>
    <n v="0"/>
    <n v="77"/>
    <m/>
    <n v="1179"/>
    <n v="1748"/>
    <n v="200"/>
    <n v="50"/>
    <m/>
    <n v="200"/>
    <n v="2"/>
    <n v="0"/>
    <n v="0"/>
    <n v="0"/>
    <n v="0"/>
    <m/>
    <n v="107"/>
    <n v="162"/>
    <n v="20"/>
    <n v="13"/>
    <n v="0"/>
    <n v="0"/>
    <n v="1.4"/>
    <n v="0"/>
    <n v="0"/>
    <n v="0"/>
    <n v="2.2000000000000002"/>
    <m/>
    <n v="3"/>
    <n v="3.3"/>
    <n v="2.2000000000000002"/>
    <n v="2.2000000000000002"/>
    <m/>
    <n v="2.8"/>
    <n v="1.4"/>
    <n v="0"/>
    <n v="0"/>
    <n v="0"/>
    <n v="2.2000000000000002"/>
    <m/>
    <n v="3.1"/>
    <n v="3.6"/>
    <n v="2.2999999999999998"/>
    <n v="2.2000000000000002"/>
    <m/>
    <n v="2.8"/>
    <n v="1"/>
    <n v="0"/>
    <n v="0"/>
    <n v="0"/>
    <n v="0"/>
    <m/>
    <n v="2.6"/>
    <n v="2"/>
    <n v="1.7"/>
    <n v="2.6"/>
    <n v="0"/>
    <n v="0"/>
  </r>
  <r>
    <x v="36"/>
    <x v="371"/>
    <x v="371"/>
    <m/>
    <n v="0"/>
    <n v="0"/>
    <n v="0"/>
    <n v="81"/>
    <n v="257"/>
    <n v="950"/>
    <n v="875"/>
    <n v="482"/>
    <n v="235"/>
    <n v="36"/>
    <n v="158"/>
    <m/>
    <n v="0"/>
    <n v="0"/>
    <n v="0"/>
    <n v="81"/>
    <n v="245"/>
    <n v="885"/>
    <n v="816"/>
    <n v="426"/>
    <n v="205"/>
    <n v="36"/>
    <n v="137"/>
    <m/>
    <n v="0"/>
    <n v="0"/>
    <n v="0"/>
    <n v="0"/>
    <n v="12"/>
    <n v="65"/>
    <n v="59"/>
    <n v="56"/>
    <n v="30"/>
    <n v="0"/>
    <n v="21"/>
    <m/>
    <n v="0"/>
    <n v="0"/>
    <n v="0"/>
    <n v="193"/>
    <n v="704"/>
    <n v="3506"/>
    <n v="2941"/>
    <n v="1194"/>
    <n v="439"/>
    <n v="78"/>
    <n v="489"/>
    <m/>
    <n v="0"/>
    <n v="0"/>
    <n v="0"/>
    <n v="193"/>
    <n v="674"/>
    <n v="3254"/>
    <n v="2691"/>
    <n v="1007"/>
    <n v="394"/>
    <n v="78"/>
    <n v="419"/>
    <m/>
    <n v="0"/>
    <n v="0"/>
    <n v="0"/>
    <n v="0"/>
    <n v="30"/>
    <n v="252"/>
    <n v="250"/>
    <n v="187"/>
    <n v="45"/>
    <n v="0"/>
    <n v="70"/>
    <m/>
    <n v="0"/>
    <n v="0"/>
    <n v="0"/>
    <n v="2.4"/>
    <n v="2.7"/>
    <n v="3.7"/>
    <n v="3.4"/>
    <n v="2.5"/>
    <n v="1.9"/>
    <n v="2.2000000000000002"/>
    <n v="3.1"/>
    <m/>
    <n v="0"/>
    <n v="0"/>
    <n v="0"/>
    <n v="2.4"/>
    <n v="2.8"/>
    <n v="3.7"/>
    <n v="3.3"/>
    <n v="2.4"/>
    <n v="1.9"/>
    <n v="2.2000000000000002"/>
    <n v="3.1"/>
    <m/>
    <n v="0"/>
    <n v="0"/>
    <n v="0"/>
    <n v="0"/>
    <n v="2.5"/>
    <n v="3.9"/>
    <n v="4.2"/>
    <n v="3.3"/>
    <n v="1.5"/>
    <n v="0"/>
    <n v="3.3"/>
  </r>
  <r>
    <x v="36"/>
    <x v="372"/>
    <x v="372"/>
    <m/>
    <n v="0"/>
    <n v="0"/>
    <n v="0"/>
    <n v="0"/>
    <m/>
    <m/>
    <m/>
    <m/>
    <n v="0"/>
    <n v="0"/>
    <n v="0"/>
    <m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n v="0"/>
    <n v="0"/>
    <n v="0"/>
    <m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n v="0"/>
    <n v="0"/>
    <n v="0"/>
    <m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7"/>
    <x v="0"/>
    <x v="0"/>
    <n v="327"/>
    <n v="390"/>
    <n v="381"/>
    <n v="553"/>
    <n v="1496"/>
    <n v="3162"/>
    <n v="4901"/>
    <n v="5786"/>
    <n v="4257"/>
    <n v="3340"/>
    <n v="973"/>
    <n v="908"/>
    <n v="280"/>
    <n v="343"/>
    <n v="338"/>
    <n v="459"/>
    <n v="1351"/>
    <n v="2818"/>
    <n v="4400"/>
    <n v="5060"/>
    <n v="3525"/>
    <n v="2854"/>
    <n v="671"/>
    <n v="795"/>
    <n v="47"/>
    <n v="47"/>
    <n v="43"/>
    <n v="94"/>
    <n v="145"/>
    <n v="344"/>
    <n v="501"/>
    <n v="726"/>
    <n v="732"/>
    <n v="486"/>
    <n v="302"/>
    <n v="113"/>
    <n v="662"/>
    <n v="969"/>
    <n v="722"/>
    <n v="1013"/>
    <n v="3374"/>
    <n v="6324"/>
    <n v="12572"/>
    <n v="15300"/>
    <n v="8621"/>
    <n v="6150"/>
    <n v="1691"/>
    <n v="1900"/>
    <n v="545"/>
    <n v="730"/>
    <n v="611"/>
    <n v="791"/>
    <n v="3000"/>
    <n v="5603"/>
    <n v="11302"/>
    <n v="13854"/>
    <n v="6893"/>
    <n v="4898"/>
    <n v="1086"/>
    <n v="1619"/>
    <n v="117"/>
    <n v="239"/>
    <n v="111"/>
    <n v="222"/>
    <n v="374"/>
    <n v="721"/>
    <n v="1270"/>
    <n v="1446"/>
    <n v="1728"/>
    <n v="1252"/>
    <n v="605"/>
    <n v="281"/>
    <n v="2"/>
    <n v="2.5"/>
    <n v="1.9"/>
    <n v="1.8"/>
    <n v="2.2999999999999998"/>
    <n v="2"/>
    <n v="2.6"/>
    <n v="2.6"/>
    <n v="2"/>
    <n v="1.8"/>
    <n v="1.7"/>
    <n v="2.1"/>
    <n v="1.9"/>
    <n v="2.1"/>
    <n v="1.8"/>
    <n v="1.7"/>
    <n v="2.2000000000000002"/>
    <n v="2"/>
    <n v="2.6"/>
    <n v="2.7"/>
    <n v="2"/>
    <n v="1.7"/>
    <n v="1.6"/>
    <n v="2"/>
    <n v="2.5"/>
    <n v="5.0999999999999996"/>
    <n v="2.6"/>
    <n v="2.4"/>
    <n v="2.6"/>
    <n v="2.1"/>
    <n v="2.5"/>
    <n v="2"/>
    <n v="2.4"/>
    <n v="2.6"/>
    <n v="2"/>
    <n v="2.5"/>
  </r>
  <r>
    <x v="37"/>
    <x v="373"/>
    <x v="373"/>
    <n v="165"/>
    <n v="168"/>
    <n v="151"/>
    <n v="282"/>
    <n v="696"/>
    <n v="1468"/>
    <n v="1766"/>
    <n v="2250"/>
    <n v="1960"/>
    <n v="1935"/>
    <n v="572"/>
    <n v="478"/>
    <m/>
    <m/>
    <n v="131"/>
    <n v="201"/>
    <n v="578"/>
    <n v="1222"/>
    <n v="1454"/>
    <n v="1842"/>
    <n v="1498"/>
    <n v="1482"/>
    <n v="303"/>
    <n v="382"/>
    <m/>
    <m/>
    <n v="20"/>
    <n v="81"/>
    <n v="118"/>
    <n v="246"/>
    <n v="312"/>
    <n v="408"/>
    <n v="462"/>
    <n v="453"/>
    <n v="269"/>
    <n v="96"/>
    <n v="431"/>
    <n v="549"/>
    <n v="403"/>
    <n v="629"/>
    <n v="1728"/>
    <n v="3014"/>
    <n v="4025"/>
    <n v="5668"/>
    <n v="3952"/>
    <n v="3634"/>
    <n v="1048"/>
    <n v="1063"/>
    <m/>
    <m/>
    <n v="327"/>
    <n v="427"/>
    <n v="1414"/>
    <n v="2517"/>
    <n v="3313"/>
    <n v="4870"/>
    <n v="2944"/>
    <n v="2462"/>
    <n v="501"/>
    <n v="835"/>
    <m/>
    <m/>
    <n v="76"/>
    <n v="202"/>
    <n v="314"/>
    <n v="497"/>
    <n v="712"/>
    <n v="798"/>
    <n v="1008"/>
    <n v="1172"/>
    <n v="547"/>
    <n v="228"/>
    <n v="2.6"/>
    <n v="3.3"/>
    <n v="2.7"/>
    <n v="2.2000000000000002"/>
    <n v="2.5"/>
    <n v="2.1"/>
    <n v="2.2999999999999998"/>
    <n v="2.5"/>
    <n v="2"/>
    <n v="1.9"/>
    <n v="1.8"/>
    <n v="2.2000000000000002"/>
    <m/>
    <m/>
    <n v="2.5"/>
    <n v="2.1"/>
    <n v="2.4"/>
    <n v="2.1"/>
    <n v="2.2999999999999998"/>
    <n v="2.6"/>
    <n v="2"/>
    <n v="1.7"/>
    <n v="1.7"/>
    <n v="2.2000000000000002"/>
    <m/>
    <m/>
    <n v="3.8"/>
    <n v="2.5"/>
    <n v="2.7"/>
    <n v="2"/>
    <n v="2.2999999999999998"/>
    <n v="2"/>
    <n v="2.2000000000000002"/>
    <n v="2.6"/>
    <n v="2"/>
    <n v="2.4"/>
  </r>
  <r>
    <x v="37"/>
    <x v="374"/>
    <x v="374"/>
    <m/>
    <n v="0"/>
    <n v="0"/>
    <m/>
    <n v="44"/>
    <n v="75"/>
    <n v="459"/>
    <n v="359"/>
    <n v="269"/>
    <m/>
    <m/>
    <n v="36"/>
    <m/>
    <n v="0"/>
    <n v="0"/>
    <m/>
    <n v="44"/>
    <n v="75"/>
    <n v="435"/>
    <n v="334"/>
    <n v="201"/>
    <m/>
    <m/>
    <n v="36"/>
    <n v="0"/>
    <n v="0"/>
    <n v="0"/>
    <n v="0"/>
    <n v="0"/>
    <n v="0"/>
    <n v="24"/>
    <n v="25"/>
    <n v="68"/>
    <n v="0"/>
    <n v="0"/>
    <n v="0"/>
    <m/>
    <n v="0"/>
    <n v="0"/>
    <m/>
    <n v="82"/>
    <n v="101"/>
    <n v="1590"/>
    <n v="1115"/>
    <n v="657"/>
    <m/>
    <m/>
    <n v="95"/>
    <m/>
    <n v="0"/>
    <n v="0"/>
    <m/>
    <n v="82"/>
    <n v="101"/>
    <n v="1524"/>
    <n v="1065"/>
    <n v="385"/>
    <m/>
    <m/>
    <n v="95"/>
    <n v="0"/>
    <n v="0"/>
    <n v="0"/>
    <n v="0"/>
    <n v="0"/>
    <n v="0"/>
    <n v="66"/>
    <n v="50"/>
    <n v="272"/>
    <n v="0"/>
    <n v="0"/>
    <n v="0"/>
    <m/>
    <n v="0"/>
    <n v="0"/>
    <m/>
    <n v="1.9"/>
    <n v="1.3"/>
    <n v="3.5"/>
    <n v="3.1"/>
    <n v="2.4"/>
    <m/>
    <m/>
    <n v="2.6"/>
    <m/>
    <n v="0"/>
    <n v="0"/>
    <m/>
    <n v="1.9"/>
    <n v="1.3"/>
    <n v="3.5"/>
    <n v="3.2"/>
    <n v="1.9"/>
    <m/>
    <m/>
    <n v="2.6"/>
    <n v="0"/>
    <n v="0"/>
    <n v="0"/>
    <n v="0"/>
    <n v="0"/>
    <n v="0"/>
    <n v="2.8"/>
    <n v="2"/>
    <n v="4"/>
    <n v="0"/>
    <n v="0"/>
    <n v="0"/>
  </r>
  <r>
    <x v="37"/>
    <x v="375"/>
    <x v="375"/>
    <m/>
    <m/>
    <n v="0"/>
    <m/>
    <n v="95"/>
    <n v="135"/>
    <n v="302"/>
    <n v="278"/>
    <n v="198"/>
    <n v="76"/>
    <n v="12"/>
    <m/>
    <m/>
    <m/>
    <n v="0"/>
    <m/>
    <n v="93"/>
    <n v="133"/>
    <n v="286"/>
    <n v="258"/>
    <n v="188"/>
    <n v="64"/>
    <m/>
    <m/>
    <n v="0"/>
    <m/>
    <n v="0"/>
    <n v="0"/>
    <n v="2"/>
    <n v="2"/>
    <n v="16"/>
    <n v="20"/>
    <n v="10"/>
    <n v="12"/>
    <m/>
    <m/>
    <m/>
    <m/>
    <n v="0"/>
    <m/>
    <n v="276"/>
    <n v="385"/>
    <n v="999"/>
    <n v="1153"/>
    <n v="471"/>
    <n v="156"/>
    <n v="46"/>
    <m/>
    <m/>
    <m/>
    <n v="0"/>
    <m/>
    <n v="266"/>
    <n v="381"/>
    <n v="887"/>
    <n v="1081"/>
    <n v="457"/>
    <n v="133"/>
    <m/>
    <m/>
    <n v="0"/>
    <m/>
    <n v="0"/>
    <n v="0"/>
    <n v="10"/>
    <n v="4"/>
    <n v="112"/>
    <n v="72"/>
    <n v="14"/>
    <n v="23"/>
    <m/>
    <m/>
    <m/>
    <m/>
    <n v="0"/>
    <m/>
    <n v="2.9"/>
    <n v="2.9"/>
    <n v="3.3"/>
    <n v="4.0999999999999996"/>
    <n v="2.4"/>
    <n v="2.1"/>
    <n v="3.8"/>
    <m/>
    <m/>
    <m/>
    <n v="0"/>
    <m/>
    <n v="2.9"/>
    <n v="2.9"/>
    <n v="3.1"/>
    <n v="4.2"/>
    <n v="2.4"/>
    <n v="2.1"/>
    <m/>
    <m/>
    <n v="0"/>
    <m/>
    <n v="0"/>
    <n v="0"/>
    <n v="5"/>
    <n v="2"/>
    <n v="7"/>
    <n v="3.6"/>
    <n v="1.4"/>
    <n v="1.9"/>
    <m/>
    <m/>
  </r>
  <r>
    <x v="37"/>
    <x v="376"/>
    <x v="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0"/>
  </r>
  <r>
    <x v="37"/>
    <x v="377"/>
    <x v="377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378"/>
    <x v="378"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</r>
  <r>
    <x v="37"/>
    <x v="379"/>
    <x v="379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37"/>
    <x v="380"/>
    <x v="38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</r>
  <r>
    <x v="37"/>
    <x v="381"/>
    <x v="381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</r>
  <r>
    <x v="37"/>
    <x v="382"/>
    <x v="382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37"/>
    <x v="383"/>
    <x v="383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37"/>
    <x v="384"/>
    <x v="384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m/>
    <n v="0"/>
    <n v="0"/>
    <n v="0"/>
    <n v="0"/>
  </r>
  <r>
    <x v="37"/>
    <x v="385"/>
    <x v="385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386"/>
    <x v="386"/>
    <n v="0"/>
    <m/>
    <n v="0"/>
    <n v="0"/>
    <n v="0"/>
    <n v="0"/>
    <m/>
    <m/>
    <m/>
    <m/>
    <m/>
    <m/>
    <n v="0"/>
    <m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m/>
    <m/>
    <n v="0"/>
    <m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m/>
    <m/>
    <n v="0"/>
    <m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</r>
  <r>
    <x v="37"/>
    <x v="387"/>
    <x v="387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</r>
  <r>
    <x v="37"/>
    <x v="388"/>
    <x v="388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n v="0"/>
    <n v="0"/>
    <n v="0"/>
    <n v="0"/>
    <n v="0"/>
    <n v="0"/>
  </r>
  <r>
    <x v="37"/>
    <x v="389"/>
    <x v="389"/>
    <m/>
    <n v="0"/>
    <n v="0"/>
    <n v="0"/>
    <m/>
    <n v="685"/>
    <n v="969"/>
    <n v="1175"/>
    <n v="903"/>
    <n v="608"/>
    <m/>
    <n v="123"/>
    <m/>
    <n v="0"/>
    <n v="0"/>
    <n v="0"/>
    <m/>
    <n v="661"/>
    <n v="952"/>
    <n v="1171"/>
    <n v="870"/>
    <n v="602"/>
    <m/>
    <n v="119"/>
    <n v="0"/>
    <n v="0"/>
    <n v="0"/>
    <n v="0"/>
    <m/>
    <n v="24"/>
    <n v="17"/>
    <n v="4"/>
    <n v="33"/>
    <n v="6"/>
    <n v="0"/>
    <n v="4"/>
    <m/>
    <n v="0"/>
    <n v="0"/>
    <n v="0"/>
    <m/>
    <n v="1446"/>
    <n v="2697"/>
    <n v="3266"/>
    <n v="1658"/>
    <n v="1139"/>
    <m/>
    <n v="298"/>
    <m/>
    <n v="0"/>
    <n v="0"/>
    <n v="0"/>
    <m/>
    <n v="1398"/>
    <n v="2633"/>
    <n v="3261"/>
    <n v="1619"/>
    <n v="1127"/>
    <m/>
    <n v="284"/>
    <n v="0"/>
    <n v="0"/>
    <n v="0"/>
    <n v="0"/>
    <m/>
    <n v="48"/>
    <n v="64"/>
    <n v="5"/>
    <n v="39"/>
    <n v="12"/>
    <n v="0"/>
    <n v="14"/>
    <m/>
    <n v="0"/>
    <n v="0"/>
    <n v="0"/>
    <m/>
    <n v="2.1"/>
    <n v="2.8"/>
    <n v="2.8"/>
    <n v="1.8"/>
    <n v="1.9"/>
    <m/>
    <n v="2.4"/>
    <m/>
    <n v="0"/>
    <n v="0"/>
    <n v="0"/>
    <m/>
    <n v="2.1"/>
    <n v="2.8"/>
    <n v="2.8"/>
    <n v="1.9"/>
    <n v="1.9"/>
    <m/>
    <n v="2.4"/>
    <n v="0"/>
    <n v="0"/>
    <n v="0"/>
    <n v="0"/>
    <m/>
    <n v="2"/>
    <n v="3.8"/>
    <n v="1.2"/>
    <n v="1.2"/>
    <n v="2"/>
    <n v="0"/>
    <n v="3.5"/>
  </r>
  <r>
    <x v="37"/>
    <x v="390"/>
    <x v="39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37"/>
    <x v="391"/>
    <x v="391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392"/>
    <x v="392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393"/>
    <x v="393"/>
    <n v="137"/>
    <n v="205"/>
    <m/>
    <n v="212"/>
    <n v="360"/>
    <n v="499"/>
    <n v="776"/>
    <n v="887"/>
    <n v="461"/>
    <n v="501"/>
    <n v="335"/>
    <n v="212"/>
    <n v="137"/>
    <n v="204"/>
    <m/>
    <m/>
    <n v="348"/>
    <n v="465"/>
    <n v="706"/>
    <n v="742"/>
    <n v="376"/>
    <n v="486"/>
    <n v="305"/>
    <n v="206"/>
    <n v="0"/>
    <n v="1"/>
    <m/>
    <m/>
    <n v="12"/>
    <n v="34"/>
    <n v="70"/>
    <n v="145"/>
    <n v="85"/>
    <n v="15"/>
    <n v="30"/>
    <n v="6"/>
    <n v="177"/>
    <n v="372"/>
    <m/>
    <n v="289"/>
    <n v="717"/>
    <n v="789"/>
    <n v="1009"/>
    <n v="1421"/>
    <n v="681"/>
    <n v="805"/>
    <n v="415"/>
    <n v="287"/>
    <n v="177"/>
    <n v="368"/>
    <m/>
    <m/>
    <n v="696"/>
    <n v="686"/>
    <n v="898"/>
    <n v="1187"/>
    <n v="490"/>
    <n v="760"/>
    <n v="364"/>
    <n v="280"/>
    <n v="0"/>
    <n v="4"/>
    <m/>
    <m/>
    <n v="21"/>
    <n v="103"/>
    <n v="111"/>
    <n v="234"/>
    <n v="191"/>
    <n v="45"/>
    <n v="51"/>
    <n v="7"/>
    <n v="1.3"/>
    <n v="1.8"/>
    <m/>
    <n v="1.4"/>
    <n v="2"/>
    <n v="1.6"/>
    <n v="1.3"/>
    <n v="1.6"/>
    <n v="1.5"/>
    <n v="1.6"/>
    <n v="1.2"/>
    <n v="1.4"/>
    <n v="1.3"/>
    <n v="1.8"/>
    <m/>
    <m/>
    <n v="2"/>
    <n v="1.5"/>
    <n v="1.3"/>
    <n v="1.6"/>
    <n v="1.3"/>
    <n v="1.6"/>
    <n v="1.2"/>
    <n v="1.4"/>
    <n v="0"/>
    <n v="4"/>
    <m/>
    <m/>
    <n v="1.8"/>
    <n v="3"/>
    <n v="1.6"/>
    <n v="1.6"/>
    <n v="2.2000000000000002"/>
    <n v="3"/>
    <n v="1.7"/>
    <n v="1.2"/>
  </r>
  <r>
    <x v="38"/>
    <x v="0"/>
    <x v="0"/>
    <n v="97"/>
    <n v="62"/>
    <n v="45"/>
    <n v="108"/>
    <n v="349"/>
    <n v="1220"/>
    <n v="3862"/>
    <n v="4525"/>
    <n v="2029"/>
    <n v="742"/>
    <n v="168"/>
    <n v="431"/>
    <m/>
    <m/>
    <m/>
    <n v="99"/>
    <n v="302"/>
    <n v="1117"/>
    <n v="3638"/>
    <n v="4311"/>
    <n v="1871"/>
    <n v="664"/>
    <n v="116"/>
    <n v="416"/>
    <m/>
    <m/>
    <m/>
    <n v="9"/>
    <n v="47"/>
    <n v="103"/>
    <n v="224"/>
    <n v="214"/>
    <n v="158"/>
    <n v="78"/>
    <n v="52"/>
    <n v="15"/>
    <n v="335"/>
    <n v="91"/>
    <n v="87"/>
    <n v="279"/>
    <n v="809"/>
    <n v="2654"/>
    <n v="10680"/>
    <n v="12187"/>
    <n v="4696"/>
    <n v="1804"/>
    <n v="495"/>
    <n v="1073"/>
    <m/>
    <m/>
    <m/>
    <n v="256"/>
    <n v="642"/>
    <n v="2412"/>
    <n v="10044"/>
    <n v="11609"/>
    <n v="4340"/>
    <n v="1616"/>
    <n v="410"/>
    <n v="1055"/>
    <m/>
    <m/>
    <m/>
    <n v="23"/>
    <n v="167"/>
    <n v="242"/>
    <n v="636"/>
    <n v="578"/>
    <n v="356"/>
    <n v="188"/>
    <n v="85"/>
    <n v="18"/>
    <n v="3.5"/>
    <n v="1.5"/>
    <n v="1.9"/>
    <n v="2.6"/>
    <n v="2.2999999999999998"/>
    <n v="2.2000000000000002"/>
    <n v="2.8"/>
    <n v="2.7"/>
    <n v="2.2999999999999998"/>
    <n v="2.4"/>
    <n v="2.9"/>
    <n v="2.5"/>
    <m/>
    <m/>
    <m/>
    <n v="2.6"/>
    <n v="2.1"/>
    <n v="2.2000000000000002"/>
    <n v="2.8"/>
    <n v="2.7"/>
    <n v="2.2999999999999998"/>
    <n v="2.4"/>
    <n v="3.5"/>
    <n v="2.5"/>
    <m/>
    <m/>
    <m/>
    <n v="2.6"/>
    <n v="3.6"/>
    <n v="2.2999999999999998"/>
    <n v="2.8"/>
    <n v="2.7"/>
    <n v="2.2999999999999998"/>
    <n v="2.4"/>
    <n v="1.6"/>
    <n v="1.2"/>
  </r>
  <r>
    <x v="38"/>
    <x v="394"/>
    <x v="394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38"/>
    <x v="395"/>
    <x v="395"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m/>
    <m/>
    <m/>
    <m/>
    <m/>
    <n v="0"/>
    <m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m/>
    <m/>
    <m/>
    <m/>
    <m/>
    <n v="0"/>
    <m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m/>
    <m/>
    <m/>
    <m/>
    <m/>
    <n v="0"/>
    <m/>
  </r>
  <r>
    <x v="38"/>
    <x v="396"/>
    <x v="396"/>
    <m/>
    <n v="0"/>
    <n v="0"/>
    <m/>
    <n v="0"/>
    <m/>
    <m/>
    <m/>
    <m/>
    <m/>
    <n v="0"/>
    <n v="0"/>
    <m/>
    <n v="0"/>
    <n v="0"/>
    <m/>
    <n v="0"/>
    <m/>
    <m/>
    <m/>
    <m/>
    <m/>
    <n v="0"/>
    <n v="0"/>
    <n v="0"/>
    <n v="0"/>
    <n v="0"/>
    <n v="0"/>
    <n v="0"/>
    <n v="0"/>
    <m/>
    <m/>
    <n v="0"/>
    <m/>
    <n v="0"/>
    <n v="0"/>
    <m/>
    <n v="0"/>
    <n v="0"/>
    <m/>
    <n v="0"/>
    <m/>
    <m/>
    <m/>
    <m/>
    <m/>
    <n v="0"/>
    <n v="0"/>
    <m/>
    <n v="0"/>
    <n v="0"/>
    <m/>
    <n v="0"/>
    <m/>
    <m/>
    <m/>
    <m/>
    <m/>
    <n v="0"/>
    <n v="0"/>
    <n v="0"/>
    <n v="0"/>
    <n v="0"/>
    <n v="0"/>
    <n v="0"/>
    <n v="0"/>
    <m/>
    <m/>
    <n v="0"/>
    <m/>
    <n v="0"/>
    <n v="0"/>
    <m/>
    <n v="0"/>
    <n v="0"/>
    <m/>
    <n v="0"/>
    <m/>
    <m/>
    <m/>
    <m/>
    <m/>
    <n v="0"/>
    <n v="0"/>
    <m/>
    <n v="0"/>
    <n v="0"/>
    <m/>
    <n v="0"/>
    <m/>
    <m/>
    <m/>
    <m/>
    <m/>
    <n v="0"/>
    <n v="0"/>
    <n v="0"/>
    <n v="0"/>
    <n v="0"/>
    <n v="0"/>
    <n v="0"/>
    <n v="0"/>
    <m/>
    <m/>
    <n v="0"/>
    <m/>
    <n v="0"/>
    <n v="0"/>
  </r>
  <r>
    <x v="38"/>
    <x v="397"/>
    <x v="397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n v="0"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n v="0"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n v="0"/>
    <m/>
    <n v="0"/>
    <n v="0"/>
    <n v="0"/>
  </r>
  <r>
    <x v="38"/>
    <x v="398"/>
    <x v="398"/>
    <m/>
    <m/>
    <m/>
    <n v="61"/>
    <n v="164"/>
    <n v="682"/>
    <n v="1356"/>
    <n v="1448"/>
    <n v="831"/>
    <n v="260"/>
    <m/>
    <n v="59"/>
    <m/>
    <m/>
    <m/>
    <m/>
    <m/>
    <n v="610"/>
    <n v="1248"/>
    <n v="1338"/>
    <n v="779"/>
    <n v="240"/>
    <m/>
    <n v="48"/>
    <m/>
    <m/>
    <m/>
    <m/>
    <m/>
    <n v="72"/>
    <n v="108"/>
    <n v="110"/>
    <n v="52"/>
    <n v="20"/>
    <m/>
    <n v="11"/>
    <m/>
    <m/>
    <m/>
    <n v="150"/>
    <n v="325"/>
    <n v="1340"/>
    <n v="2867"/>
    <n v="3016"/>
    <n v="1646"/>
    <n v="507"/>
    <m/>
    <n v="98"/>
    <m/>
    <m/>
    <m/>
    <m/>
    <m/>
    <n v="1163"/>
    <n v="2525"/>
    <n v="2763"/>
    <n v="1527"/>
    <n v="459"/>
    <m/>
    <n v="86"/>
    <m/>
    <m/>
    <m/>
    <m/>
    <m/>
    <n v="177"/>
    <n v="342"/>
    <n v="253"/>
    <n v="119"/>
    <n v="48"/>
    <m/>
    <n v="12"/>
    <m/>
    <m/>
    <m/>
    <n v="2.5"/>
    <n v="2"/>
    <n v="2"/>
    <n v="2.1"/>
    <n v="2.1"/>
    <n v="2"/>
    <n v="2"/>
    <m/>
    <n v="1.7"/>
    <m/>
    <m/>
    <m/>
    <m/>
    <m/>
    <n v="1.9"/>
    <n v="2"/>
    <n v="2.1"/>
    <n v="2"/>
    <n v="1.9"/>
    <m/>
    <n v="1.8"/>
    <m/>
    <m/>
    <m/>
    <m/>
    <m/>
    <n v="2.5"/>
    <n v="3.2"/>
    <n v="2.2999999999999998"/>
    <n v="2.2999999999999998"/>
    <n v="2.4"/>
    <m/>
    <n v="1.1000000000000001"/>
  </r>
  <r>
    <x v="38"/>
    <x v="399"/>
    <x v="399"/>
    <m/>
    <n v="0"/>
    <n v="0"/>
    <n v="0"/>
    <n v="0"/>
    <n v="0"/>
    <m/>
    <m/>
    <m/>
    <n v="0"/>
    <n v="0"/>
    <n v="0"/>
    <m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n v="0"/>
    <n v="0"/>
    <n v="0"/>
    <m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n v="0"/>
    <n v="0"/>
    <n v="0"/>
    <m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8"/>
    <x v="400"/>
    <x v="40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401"/>
    <x v="401"/>
    <n v="0"/>
    <n v="0"/>
    <n v="0"/>
    <m/>
    <m/>
    <n v="94"/>
    <n v="659"/>
    <n v="1251"/>
    <n v="281"/>
    <m/>
    <m/>
    <m/>
    <n v="0"/>
    <n v="0"/>
    <n v="0"/>
    <m/>
    <m/>
    <n v="81"/>
    <n v="629"/>
    <n v="1217"/>
    <n v="249"/>
    <m/>
    <m/>
    <m/>
    <n v="0"/>
    <n v="0"/>
    <n v="0"/>
    <m/>
    <m/>
    <n v="13"/>
    <n v="30"/>
    <n v="34"/>
    <n v="32"/>
    <m/>
    <m/>
    <m/>
    <n v="0"/>
    <n v="0"/>
    <n v="0"/>
    <m/>
    <m/>
    <n v="208"/>
    <n v="1547"/>
    <n v="2659"/>
    <n v="696"/>
    <m/>
    <m/>
    <m/>
    <n v="0"/>
    <n v="0"/>
    <n v="0"/>
    <m/>
    <m/>
    <n v="184"/>
    <n v="1501"/>
    <n v="2587"/>
    <n v="628"/>
    <m/>
    <m/>
    <m/>
    <n v="0"/>
    <n v="0"/>
    <n v="0"/>
    <m/>
    <m/>
    <n v="24"/>
    <n v="46"/>
    <n v="72"/>
    <n v="68"/>
    <m/>
    <m/>
    <m/>
    <n v="0"/>
    <n v="0"/>
    <n v="0"/>
    <m/>
    <m/>
    <n v="2.2000000000000002"/>
    <n v="2.2999999999999998"/>
    <n v="2.1"/>
    <n v="2.5"/>
    <m/>
    <m/>
    <m/>
    <n v="0"/>
    <n v="0"/>
    <n v="0"/>
    <m/>
    <m/>
    <n v="2.2999999999999998"/>
    <n v="2.4"/>
    <n v="2.1"/>
    <n v="2.5"/>
    <m/>
    <m/>
    <m/>
    <n v="0"/>
    <n v="0"/>
    <n v="0"/>
    <m/>
    <m/>
    <n v="1.8"/>
    <n v="1.5"/>
    <n v="2.1"/>
    <n v="2.1"/>
    <m/>
    <m/>
    <m/>
  </r>
  <r>
    <x v="38"/>
    <x v="402"/>
    <x v="402"/>
    <n v="0"/>
    <n v="0"/>
    <n v="0"/>
    <m/>
    <m/>
    <m/>
    <m/>
    <n v="415"/>
    <m/>
    <m/>
    <n v="0"/>
    <m/>
    <n v="0"/>
    <n v="0"/>
    <n v="0"/>
    <m/>
    <m/>
    <m/>
    <m/>
    <n v="415"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m/>
    <n v="1963"/>
    <m/>
    <m/>
    <n v="0"/>
    <m/>
    <n v="0"/>
    <n v="0"/>
    <n v="0"/>
    <m/>
    <m/>
    <m/>
    <m/>
    <n v="1963"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m/>
    <n v="4.7"/>
    <m/>
    <m/>
    <n v="0"/>
    <m/>
    <n v="0"/>
    <n v="0"/>
    <n v="0"/>
    <m/>
    <m/>
    <m/>
    <m/>
    <n v="4.7"/>
    <m/>
    <m/>
    <n v="0"/>
    <m/>
    <n v="0"/>
    <n v="0"/>
    <n v="0"/>
    <n v="0"/>
    <n v="0"/>
    <n v="0"/>
    <n v="0"/>
    <n v="0"/>
    <n v="0"/>
    <n v="0"/>
    <n v="0"/>
    <n v="0"/>
  </r>
  <r>
    <x v="38"/>
    <x v="403"/>
    <x v="403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404"/>
    <x v="404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n v="0"/>
    <n v="0"/>
    <n v="0"/>
    <n v="0"/>
  </r>
  <r>
    <x v="38"/>
    <x v="405"/>
    <x v="405"/>
    <n v="0"/>
    <n v="0"/>
    <m/>
    <n v="0"/>
    <m/>
    <m/>
    <m/>
    <m/>
    <m/>
    <m/>
    <m/>
    <n v="0"/>
    <n v="0"/>
    <n v="0"/>
    <m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n v="0"/>
    <n v="0"/>
    <m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n v="0"/>
    <n v="0"/>
    <m/>
    <n v="0"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39"/>
    <x v="0"/>
    <x v="0"/>
    <n v="795"/>
    <n v="639"/>
    <n v="416"/>
    <n v="1107"/>
    <n v="2480"/>
    <n v="6991"/>
    <n v="22082"/>
    <n v="25769"/>
    <n v="15189"/>
    <n v="7925"/>
    <n v="3315"/>
    <n v="2630"/>
    <n v="711"/>
    <n v="608"/>
    <n v="406"/>
    <n v="1090"/>
    <n v="2391"/>
    <n v="6205"/>
    <n v="18636"/>
    <n v="21419"/>
    <n v="11706"/>
    <n v="5379"/>
    <n v="2495"/>
    <n v="1995"/>
    <n v="84"/>
    <n v="31"/>
    <n v="10"/>
    <n v="17"/>
    <n v="89"/>
    <n v="786"/>
    <n v="3446"/>
    <n v="4350"/>
    <n v="3483"/>
    <n v="2546"/>
    <n v="820"/>
    <n v="635"/>
    <n v="5689"/>
    <n v="4399"/>
    <n v="4736"/>
    <n v="5918"/>
    <n v="9432"/>
    <n v="24045"/>
    <n v="75903"/>
    <n v="82113"/>
    <n v="44387"/>
    <n v="27199"/>
    <n v="14081"/>
    <n v="10327"/>
    <n v="5270"/>
    <n v="4331"/>
    <n v="4702"/>
    <n v="5870"/>
    <n v="9194"/>
    <n v="22091"/>
    <n v="64599"/>
    <n v="68293"/>
    <n v="35044"/>
    <n v="20783"/>
    <n v="12331"/>
    <n v="8874"/>
    <n v="419"/>
    <n v="68"/>
    <n v="34"/>
    <n v="48"/>
    <n v="238"/>
    <n v="1954"/>
    <n v="11304"/>
    <n v="13820"/>
    <n v="9343"/>
    <n v="6416"/>
    <n v="1750"/>
    <n v="1453"/>
    <n v="7.2"/>
    <n v="6.9"/>
    <n v="11.4"/>
    <n v="5.3"/>
    <n v="3.8"/>
    <n v="3.4"/>
    <n v="3.4"/>
    <n v="3.2"/>
    <n v="2.9"/>
    <n v="3.4"/>
    <n v="4.2"/>
    <n v="3.9"/>
    <n v="7.4"/>
    <n v="7.1"/>
    <n v="11.6"/>
    <n v="5.4"/>
    <n v="3.8"/>
    <n v="3.6"/>
    <n v="3.5"/>
    <n v="3.2"/>
    <n v="3"/>
    <n v="3.9"/>
    <n v="4.9000000000000004"/>
    <n v="4.4000000000000004"/>
    <n v="5"/>
    <n v="2.2000000000000002"/>
    <n v="3.4"/>
    <n v="2.8"/>
    <n v="2.7"/>
    <n v="2.5"/>
    <n v="3.3"/>
    <n v="3.2"/>
    <n v="2.7"/>
    <n v="2.5"/>
    <n v="2.1"/>
    <n v="2.2999999999999998"/>
  </r>
  <r>
    <x v="39"/>
    <x v="406"/>
    <x v="406"/>
    <n v="0"/>
    <m/>
    <n v="0"/>
    <m/>
    <m/>
    <n v="41"/>
    <n v="157"/>
    <n v="180"/>
    <m/>
    <m/>
    <m/>
    <m/>
    <n v="0"/>
    <m/>
    <n v="0"/>
    <m/>
    <m/>
    <n v="33"/>
    <n v="142"/>
    <n v="157"/>
    <m/>
    <m/>
    <m/>
    <m/>
    <n v="0"/>
    <n v="0"/>
    <n v="0"/>
    <m/>
    <m/>
    <n v="8"/>
    <n v="15"/>
    <n v="23"/>
    <m/>
    <m/>
    <m/>
    <n v="0"/>
    <n v="0"/>
    <m/>
    <n v="0"/>
    <m/>
    <m/>
    <n v="121"/>
    <n v="586"/>
    <n v="592"/>
    <m/>
    <m/>
    <m/>
    <m/>
    <n v="0"/>
    <m/>
    <n v="0"/>
    <m/>
    <m/>
    <n v="92"/>
    <n v="509"/>
    <n v="521"/>
    <m/>
    <m/>
    <m/>
    <m/>
    <n v="0"/>
    <n v="0"/>
    <n v="0"/>
    <m/>
    <m/>
    <n v="29"/>
    <n v="77"/>
    <n v="71"/>
    <m/>
    <m/>
    <m/>
    <n v="0"/>
    <n v="0"/>
    <m/>
    <n v="0"/>
    <m/>
    <m/>
    <n v="3"/>
    <n v="3.7"/>
    <n v="3.3"/>
    <m/>
    <m/>
    <m/>
    <m/>
    <n v="0"/>
    <m/>
    <n v="0"/>
    <m/>
    <m/>
    <n v="2.8"/>
    <n v="3.6"/>
    <n v="3.3"/>
    <m/>
    <m/>
    <m/>
    <m/>
    <n v="0"/>
    <n v="0"/>
    <n v="0"/>
    <m/>
    <m/>
    <n v="3.6"/>
    <n v="5.0999999999999996"/>
    <n v="3.1"/>
    <m/>
    <m/>
    <m/>
    <n v="0"/>
  </r>
  <r>
    <x v="39"/>
    <x v="407"/>
    <x v="407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m/>
    <n v="0"/>
    <n v="0"/>
    <n v="0"/>
    <n v="0"/>
  </r>
  <r>
    <x v="39"/>
    <x v="408"/>
    <x v="408"/>
    <m/>
    <m/>
    <m/>
    <n v="75"/>
    <n v="349"/>
    <n v="2031"/>
    <n v="7894"/>
    <n v="10126"/>
    <n v="6573"/>
    <n v="3595"/>
    <n v="1285"/>
    <n v="1024"/>
    <m/>
    <m/>
    <m/>
    <n v="69"/>
    <n v="297"/>
    <n v="1491"/>
    <n v="5732"/>
    <n v="7540"/>
    <n v="4002"/>
    <n v="1528"/>
    <n v="663"/>
    <n v="571"/>
    <m/>
    <m/>
    <m/>
    <n v="6"/>
    <n v="52"/>
    <n v="540"/>
    <n v="2162"/>
    <n v="2586"/>
    <n v="2571"/>
    <n v="2067"/>
    <n v="622"/>
    <n v="453"/>
    <m/>
    <m/>
    <m/>
    <n v="123"/>
    <n v="665"/>
    <n v="4208"/>
    <n v="22758"/>
    <n v="26488"/>
    <n v="14180"/>
    <n v="8429"/>
    <n v="2476"/>
    <n v="2134"/>
    <m/>
    <m/>
    <m/>
    <n v="99"/>
    <n v="570"/>
    <n v="2915"/>
    <n v="15720"/>
    <n v="19129"/>
    <n v="7351"/>
    <n v="3276"/>
    <n v="1115"/>
    <n v="1122"/>
    <m/>
    <m/>
    <m/>
    <n v="24"/>
    <n v="95"/>
    <n v="1293"/>
    <n v="7038"/>
    <n v="7359"/>
    <n v="6829"/>
    <n v="5153"/>
    <n v="1361"/>
    <n v="1012"/>
    <m/>
    <m/>
    <m/>
    <n v="1.6"/>
    <n v="1.9"/>
    <n v="2.1"/>
    <n v="2.9"/>
    <n v="2.6"/>
    <n v="2.2000000000000002"/>
    <n v="2.2999999999999998"/>
    <n v="1.9"/>
    <n v="2.1"/>
    <m/>
    <m/>
    <m/>
    <n v="1.4"/>
    <n v="1.9"/>
    <n v="2"/>
    <n v="2.7"/>
    <n v="2.5"/>
    <n v="1.8"/>
    <n v="2.1"/>
    <n v="1.7"/>
    <n v="2"/>
    <m/>
    <m/>
    <m/>
    <n v="4"/>
    <n v="1.8"/>
    <n v="2.4"/>
    <n v="3.3"/>
    <n v="2.8"/>
    <n v="2.7"/>
    <n v="2.5"/>
    <n v="2.2000000000000002"/>
    <n v="2.2000000000000002"/>
  </r>
  <r>
    <x v="39"/>
    <x v="409"/>
    <x v="409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m/>
    <m/>
    <m/>
    <m/>
    <m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m/>
    <m/>
    <m/>
    <m/>
    <m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m/>
    <m/>
    <m/>
    <m/>
    <m/>
    <n v="0"/>
    <n v="0"/>
  </r>
  <r>
    <x v="39"/>
    <x v="410"/>
    <x v="41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9"/>
    <x v="411"/>
    <x v="411"/>
    <n v="0"/>
    <m/>
    <n v="0"/>
    <m/>
    <n v="0"/>
    <n v="0"/>
    <m/>
    <m/>
    <m/>
    <n v="0"/>
    <n v="0"/>
    <n v="0"/>
    <n v="0"/>
    <m/>
    <n v="0"/>
    <m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m/>
    <m/>
    <m/>
    <n v="0"/>
    <n v="0"/>
    <n v="0"/>
    <n v="0"/>
    <m/>
    <n v="0"/>
    <m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m/>
    <m/>
    <m/>
    <n v="0"/>
    <n v="0"/>
    <n v="0"/>
    <n v="0"/>
    <m/>
    <n v="0"/>
    <m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39"/>
    <x v="412"/>
    <x v="412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n v="0"/>
    <n v="0"/>
  </r>
  <r>
    <x v="39"/>
    <x v="413"/>
    <x v="413"/>
    <n v="0"/>
    <n v="0"/>
    <n v="0"/>
    <m/>
    <m/>
    <n v="43"/>
    <m/>
    <m/>
    <m/>
    <n v="13"/>
    <n v="0"/>
    <m/>
    <n v="0"/>
    <n v="0"/>
    <n v="0"/>
    <n v="0"/>
    <m/>
    <n v="43"/>
    <m/>
    <m/>
    <m/>
    <n v="13"/>
    <n v="0"/>
    <m/>
    <n v="0"/>
    <n v="0"/>
    <n v="0"/>
    <m/>
    <m/>
    <n v="0"/>
    <m/>
    <m/>
    <m/>
    <n v="0"/>
    <n v="0"/>
    <n v="0"/>
    <n v="0"/>
    <n v="0"/>
    <n v="0"/>
    <m/>
    <m/>
    <n v="97"/>
    <m/>
    <m/>
    <m/>
    <n v="33"/>
    <n v="0"/>
    <m/>
    <n v="0"/>
    <n v="0"/>
    <n v="0"/>
    <n v="0"/>
    <m/>
    <n v="97"/>
    <m/>
    <m/>
    <m/>
    <n v="33"/>
    <n v="0"/>
    <m/>
    <n v="0"/>
    <n v="0"/>
    <n v="0"/>
    <m/>
    <m/>
    <n v="0"/>
    <m/>
    <m/>
    <m/>
    <n v="0"/>
    <n v="0"/>
    <n v="0"/>
    <n v="0"/>
    <n v="0"/>
    <n v="0"/>
    <m/>
    <m/>
    <n v="2.2999999999999998"/>
    <m/>
    <m/>
    <m/>
    <n v="2.5"/>
    <n v="0"/>
    <m/>
    <n v="0"/>
    <n v="0"/>
    <n v="0"/>
    <n v="0"/>
    <m/>
    <n v="2.2999999999999998"/>
    <m/>
    <m/>
    <m/>
    <n v="2.5"/>
    <n v="0"/>
    <m/>
    <n v="0"/>
    <n v="0"/>
    <n v="0"/>
    <m/>
    <m/>
    <n v="0"/>
    <m/>
    <m/>
    <m/>
    <n v="0"/>
    <n v="0"/>
    <n v="0"/>
  </r>
  <r>
    <x v="39"/>
    <x v="414"/>
    <x v="414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</r>
  <r>
    <x v="39"/>
    <x v="415"/>
    <x v="415"/>
    <m/>
    <n v="0"/>
    <n v="0"/>
    <m/>
    <m/>
    <n v="35"/>
    <n v="192"/>
    <n v="296"/>
    <n v="100"/>
    <n v="16"/>
    <m/>
    <n v="17"/>
    <m/>
    <n v="0"/>
    <n v="0"/>
    <m/>
    <m/>
    <n v="33"/>
    <n v="175"/>
    <n v="255"/>
    <n v="86"/>
    <n v="14"/>
    <m/>
    <n v="15"/>
    <m/>
    <n v="0"/>
    <n v="0"/>
    <m/>
    <n v="0"/>
    <n v="2"/>
    <n v="17"/>
    <n v="41"/>
    <n v="14"/>
    <n v="2"/>
    <m/>
    <n v="2"/>
    <m/>
    <n v="0"/>
    <n v="0"/>
    <m/>
    <m/>
    <n v="73"/>
    <n v="556"/>
    <n v="865"/>
    <n v="252"/>
    <n v="20"/>
    <m/>
    <n v="37"/>
    <m/>
    <n v="0"/>
    <n v="0"/>
    <m/>
    <m/>
    <n v="64"/>
    <n v="532"/>
    <n v="737"/>
    <n v="201"/>
    <n v="18"/>
    <m/>
    <n v="33"/>
    <m/>
    <n v="0"/>
    <n v="0"/>
    <m/>
    <n v="0"/>
    <n v="9"/>
    <n v="24"/>
    <n v="128"/>
    <n v="51"/>
    <n v="2"/>
    <m/>
    <n v="4"/>
    <m/>
    <n v="0"/>
    <n v="0"/>
    <m/>
    <m/>
    <n v="2.1"/>
    <n v="2.9"/>
    <n v="2.9"/>
    <n v="2.5"/>
    <n v="1.2"/>
    <m/>
    <n v="2.2000000000000002"/>
    <m/>
    <n v="0"/>
    <n v="0"/>
    <m/>
    <m/>
    <n v="1.9"/>
    <n v="3"/>
    <n v="2.9"/>
    <n v="2.2999999999999998"/>
    <n v="1.3"/>
    <m/>
    <n v="2.2000000000000002"/>
    <m/>
    <n v="0"/>
    <n v="0"/>
    <m/>
    <n v="0"/>
    <n v="4.5"/>
    <n v="1.4"/>
    <n v="3.1"/>
    <n v="3.6"/>
    <n v="1"/>
    <m/>
    <n v="2"/>
  </r>
  <r>
    <x v="39"/>
    <x v="416"/>
    <x v="416"/>
    <m/>
    <m/>
    <m/>
    <m/>
    <n v="148"/>
    <m/>
    <n v="394"/>
    <n v="460"/>
    <n v="140"/>
    <n v="151"/>
    <m/>
    <m/>
    <m/>
    <m/>
    <m/>
    <m/>
    <n v="148"/>
    <m/>
    <n v="374"/>
    <n v="447"/>
    <n v="138"/>
    <n v="151"/>
    <m/>
    <m/>
    <n v="0"/>
    <n v="0"/>
    <n v="0"/>
    <n v="0"/>
    <n v="0"/>
    <m/>
    <n v="20"/>
    <n v="13"/>
    <n v="2"/>
    <n v="0"/>
    <n v="0"/>
    <m/>
    <m/>
    <m/>
    <m/>
    <m/>
    <n v="355"/>
    <m/>
    <n v="1627"/>
    <n v="1581"/>
    <n v="309"/>
    <n v="364"/>
    <m/>
    <m/>
    <m/>
    <m/>
    <m/>
    <m/>
    <n v="355"/>
    <m/>
    <n v="1533"/>
    <n v="1551"/>
    <n v="301"/>
    <n v="364"/>
    <m/>
    <m/>
    <n v="0"/>
    <n v="0"/>
    <n v="0"/>
    <n v="0"/>
    <n v="0"/>
    <m/>
    <n v="94"/>
    <n v="30"/>
    <n v="8"/>
    <n v="0"/>
    <n v="0"/>
    <m/>
    <m/>
    <m/>
    <m/>
    <m/>
    <n v="2.4"/>
    <m/>
    <n v="4.0999999999999996"/>
    <n v="3.4"/>
    <n v="2.2000000000000002"/>
    <n v="2.4"/>
    <m/>
    <m/>
    <m/>
    <m/>
    <m/>
    <m/>
    <n v="2.4"/>
    <m/>
    <n v="4.0999999999999996"/>
    <n v="3.5"/>
    <n v="2.2000000000000002"/>
    <n v="2.4"/>
    <m/>
    <m/>
    <n v="0"/>
    <n v="0"/>
    <n v="0"/>
    <n v="0"/>
    <n v="0"/>
    <m/>
    <n v="4.7"/>
    <n v="2.2999999999999998"/>
    <n v="4"/>
    <n v="0"/>
    <n v="0"/>
    <m/>
  </r>
  <r>
    <x v="39"/>
    <x v="417"/>
    <x v="417"/>
    <m/>
    <n v="0"/>
    <m/>
    <m/>
    <m/>
    <n v="39"/>
    <n v="198"/>
    <n v="163"/>
    <m/>
    <m/>
    <m/>
    <m/>
    <m/>
    <n v="0"/>
    <m/>
    <m/>
    <m/>
    <n v="35"/>
    <n v="165"/>
    <n v="148"/>
    <m/>
    <m/>
    <m/>
    <m/>
    <n v="0"/>
    <n v="0"/>
    <n v="0"/>
    <m/>
    <n v="0"/>
    <n v="4"/>
    <n v="33"/>
    <n v="15"/>
    <m/>
    <m/>
    <n v="0"/>
    <n v="0"/>
    <m/>
    <n v="0"/>
    <m/>
    <m/>
    <m/>
    <n v="85"/>
    <n v="557"/>
    <n v="557"/>
    <m/>
    <m/>
    <m/>
    <m/>
    <m/>
    <n v="0"/>
    <m/>
    <m/>
    <m/>
    <n v="73"/>
    <n v="465"/>
    <n v="502"/>
    <m/>
    <m/>
    <m/>
    <m/>
    <n v="0"/>
    <n v="0"/>
    <n v="0"/>
    <m/>
    <n v="0"/>
    <n v="12"/>
    <n v="92"/>
    <n v="55"/>
    <m/>
    <m/>
    <n v="0"/>
    <n v="0"/>
    <m/>
    <n v="0"/>
    <m/>
    <m/>
    <m/>
    <n v="2.2000000000000002"/>
    <n v="2.8"/>
    <n v="3.4"/>
    <m/>
    <m/>
    <m/>
    <m/>
    <m/>
    <n v="0"/>
    <m/>
    <m/>
    <m/>
    <n v="2.1"/>
    <n v="2.8"/>
    <n v="3.4"/>
    <m/>
    <m/>
    <m/>
    <m/>
    <n v="0"/>
    <n v="0"/>
    <n v="0"/>
    <m/>
    <n v="0"/>
    <n v="3"/>
    <n v="2.8"/>
    <n v="3.7"/>
    <m/>
    <m/>
    <n v="0"/>
    <n v="0"/>
  </r>
  <r>
    <x v="39"/>
    <x v="418"/>
    <x v="418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419"/>
    <x v="419"/>
    <n v="0"/>
    <m/>
    <n v="0"/>
    <m/>
    <m/>
    <m/>
    <m/>
    <m/>
    <m/>
    <m/>
    <m/>
    <m/>
    <n v="0"/>
    <n v="0"/>
    <n v="0"/>
    <m/>
    <m/>
    <m/>
    <m/>
    <m/>
    <m/>
    <m/>
    <m/>
    <m/>
    <n v="0"/>
    <m/>
    <n v="0"/>
    <n v="0"/>
    <n v="0"/>
    <m/>
    <m/>
    <m/>
    <m/>
    <m/>
    <n v="0"/>
    <n v="0"/>
    <n v="0"/>
    <m/>
    <n v="0"/>
    <m/>
    <m/>
    <m/>
    <m/>
    <m/>
    <m/>
    <m/>
    <m/>
    <m/>
    <n v="0"/>
    <n v="0"/>
    <n v="0"/>
    <m/>
    <m/>
    <m/>
    <m/>
    <m/>
    <m/>
    <m/>
    <m/>
    <m/>
    <n v="0"/>
    <m/>
    <n v="0"/>
    <n v="0"/>
    <n v="0"/>
    <m/>
    <m/>
    <m/>
    <m/>
    <m/>
    <n v="0"/>
    <n v="0"/>
    <n v="0"/>
    <m/>
    <n v="0"/>
    <m/>
    <m/>
    <m/>
    <m/>
    <m/>
    <m/>
    <m/>
    <m/>
    <m/>
    <n v="0"/>
    <n v="0"/>
    <n v="0"/>
    <m/>
    <m/>
    <m/>
    <m/>
    <m/>
    <m/>
    <m/>
    <m/>
    <m/>
    <n v="0"/>
    <m/>
    <n v="0"/>
    <n v="0"/>
    <n v="0"/>
    <m/>
    <m/>
    <m/>
    <m/>
    <m/>
    <n v="0"/>
    <n v="0"/>
  </r>
  <r>
    <x v="39"/>
    <x v="420"/>
    <x v="42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m/>
    <m/>
    <m/>
  </r>
  <r>
    <x v="39"/>
    <x v="421"/>
    <x v="421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  <n v="0"/>
    <m/>
    <n v="0"/>
    <n v="0"/>
    <m/>
    <m/>
    <n v="0"/>
    <m/>
    <m/>
    <m/>
    <m/>
    <n v="0"/>
  </r>
  <r>
    <x v="39"/>
    <x v="422"/>
    <x v="422"/>
    <m/>
    <m/>
    <m/>
    <n v="354"/>
    <n v="1152"/>
    <n v="2150"/>
    <n v="7896"/>
    <n v="8188"/>
    <n v="4624"/>
    <n v="2132"/>
    <m/>
    <n v="1094"/>
    <m/>
    <m/>
    <m/>
    <n v="352"/>
    <n v="1123"/>
    <n v="1960"/>
    <n v="6831"/>
    <n v="7379"/>
    <n v="3920"/>
    <n v="1820"/>
    <m/>
    <n v="937"/>
    <m/>
    <m/>
    <m/>
    <n v="2"/>
    <n v="29"/>
    <n v="190"/>
    <n v="1065"/>
    <n v="809"/>
    <n v="704"/>
    <n v="312"/>
    <m/>
    <n v="157"/>
    <m/>
    <m/>
    <m/>
    <n v="1108"/>
    <n v="3280"/>
    <n v="5667"/>
    <n v="25697"/>
    <n v="25029"/>
    <n v="12861"/>
    <n v="4900"/>
    <m/>
    <n v="3536"/>
    <m/>
    <m/>
    <m/>
    <n v="1106"/>
    <n v="3167"/>
    <n v="5154"/>
    <n v="22173"/>
    <n v="22534"/>
    <n v="11135"/>
    <n v="4256"/>
    <m/>
    <n v="3161"/>
    <m/>
    <m/>
    <m/>
    <n v="2"/>
    <n v="113"/>
    <n v="513"/>
    <n v="3524"/>
    <n v="2495"/>
    <n v="1726"/>
    <n v="644"/>
    <m/>
    <n v="375"/>
    <m/>
    <m/>
    <m/>
    <n v="3.1"/>
    <n v="2.8"/>
    <n v="2.6"/>
    <n v="3.3"/>
    <n v="3.1"/>
    <n v="2.8"/>
    <n v="2.2999999999999998"/>
    <m/>
    <n v="3.2"/>
    <m/>
    <m/>
    <m/>
    <n v="3.1"/>
    <n v="2.8"/>
    <n v="2.6"/>
    <n v="3.2"/>
    <n v="3.1"/>
    <n v="2.8"/>
    <n v="2.2999999999999998"/>
    <m/>
    <n v="3.4"/>
    <m/>
    <m/>
    <m/>
    <n v="1"/>
    <n v="3.9"/>
    <n v="2.7"/>
    <n v="3.3"/>
    <n v="3.1"/>
    <n v="2.5"/>
    <n v="2.1"/>
    <m/>
    <n v="2.4"/>
  </r>
  <r>
    <x v="39"/>
    <x v="423"/>
    <x v="423"/>
    <n v="0"/>
    <n v="0"/>
    <n v="0"/>
    <n v="0"/>
    <n v="0"/>
    <n v="0"/>
    <m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m/>
    <m/>
    <n v="0"/>
    <n v="0"/>
    <n v="0"/>
    <n v="0"/>
  </r>
  <r>
    <x v="39"/>
    <x v="424"/>
    <x v="424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40"/>
    <x v="0"/>
    <x v="0"/>
    <m/>
    <m/>
    <m/>
    <m/>
    <n v="1185"/>
    <n v="3073"/>
    <n v="10102"/>
    <n v="4985"/>
    <n v="3258"/>
    <n v="2614"/>
    <m/>
    <m/>
    <m/>
    <m/>
    <m/>
    <m/>
    <m/>
    <n v="2842"/>
    <n v="10052"/>
    <n v="4543"/>
    <n v="2791"/>
    <n v="2282"/>
    <m/>
    <m/>
    <m/>
    <n v="0"/>
    <m/>
    <m/>
    <m/>
    <n v="231"/>
    <n v="50"/>
    <n v="442"/>
    <n v="467"/>
    <n v="332"/>
    <m/>
    <m/>
    <m/>
    <m/>
    <m/>
    <m/>
    <n v="7382"/>
    <n v="19794"/>
    <n v="30267"/>
    <n v="27666"/>
    <n v="15866"/>
    <n v="17770"/>
    <m/>
    <m/>
    <m/>
    <m/>
    <m/>
    <m/>
    <m/>
    <n v="18701"/>
    <n v="30120"/>
    <n v="25458"/>
    <n v="13374"/>
    <n v="15974"/>
    <m/>
    <m/>
    <m/>
    <n v="0"/>
    <m/>
    <m/>
    <m/>
    <n v="1093"/>
    <n v="147"/>
    <n v="2208"/>
    <n v="2492"/>
    <n v="1796"/>
    <m/>
    <m/>
    <m/>
    <m/>
    <m/>
    <m/>
    <n v="6.2"/>
    <n v="6.4"/>
    <n v="3"/>
    <n v="5.5"/>
    <n v="4.9000000000000004"/>
    <n v="6.8"/>
    <m/>
    <m/>
    <m/>
    <m/>
    <m/>
    <m/>
    <m/>
    <n v="6.6"/>
    <n v="3"/>
    <n v="5.6"/>
    <n v="4.8"/>
    <n v="7"/>
    <m/>
    <m/>
    <m/>
    <n v="0"/>
    <m/>
    <m/>
    <m/>
    <n v="4.7"/>
    <n v="2.9"/>
    <n v="5"/>
    <n v="5.3"/>
    <n v="5.4"/>
    <m/>
    <m/>
  </r>
  <r>
    <x v="40"/>
    <x v="425"/>
    <x v="425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</r>
  <r>
    <x v="40"/>
    <x v="426"/>
    <x v="426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n v="0"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n v="0"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m/>
    <n v="0"/>
    <n v="0"/>
    <m/>
    <n v="0"/>
    <n v="0"/>
    <n v="0"/>
  </r>
  <r>
    <x v="40"/>
    <x v="427"/>
    <x v="427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m/>
    <n v="0"/>
    <n v="0"/>
    <n v="0"/>
    <n v="0"/>
    <n v="0"/>
  </r>
  <r>
    <x v="40"/>
    <x v="428"/>
    <x v="428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40"/>
    <x v="429"/>
    <x v="429"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n v="0"/>
    <n v="0"/>
    <n v="0"/>
    <n v="0"/>
    <n v="0"/>
    <n v="0"/>
  </r>
  <r>
    <x v="40"/>
    <x v="430"/>
    <x v="430"/>
    <m/>
    <n v="0"/>
    <n v="0"/>
    <m/>
    <m/>
    <m/>
    <n v="53"/>
    <n v="45"/>
    <m/>
    <m/>
    <m/>
    <m/>
    <m/>
    <n v="0"/>
    <n v="0"/>
    <m/>
    <m/>
    <m/>
    <n v="49"/>
    <n v="45"/>
    <m/>
    <m/>
    <m/>
    <m/>
    <n v="0"/>
    <n v="0"/>
    <n v="0"/>
    <n v="0"/>
    <n v="0"/>
    <n v="0"/>
    <n v="4"/>
    <n v="0"/>
    <m/>
    <n v="0"/>
    <n v="0"/>
    <n v="0"/>
    <m/>
    <n v="0"/>
    <n v="0"/>
    <m/>
    <m/>
    <m/>
    <n v="261"/>
    <n v="156"/>
    <m/>
    <m/>
    <m/>
    <m/>
    <m/>
    <n v="0"/>
    <n v="0"/>
    <m/>
    <m/>
    <m/>
    <n v="233"/>
    <n v="156"/>
    <m/>
    <m/>
    <m/>
    <m/>
    <n v="0"/>
    <n v="0"/>
    <n v="0"/>
    <n v="0"/>
    <n v="0"/>
    <n v="0"/>
    <n v="28"/>
    <n v="0"/>
    <m/>
    <n v="0"/>
    <n v="0"/>
    <n v="0"/>
    <m/>
    <n v="0"/>
    <n v="0"/>
    <m/>
    <m/>
    <m/>
    <n v="4.9000000000000004"/>
    <n v="3.5"/>
    <m/>
    <m/>
    <m/>
    <m/>
    <m/>
    <n v="0"/>
    <n v="0"/>
    <m/>
    <m/>
    <m/>
    <n v="4.8"/>
    <n v="3.5"/>
    <m/>
    <m/>
    <m/>
    <m/>
    <n v="0"/>
    <n v="0"/>
    <n v="0"/>
    <n v="0"/>
    <n v="0"/>
    <n v="0"/>
    <n v="7"/>
    <n v="0"/>
    <m/>
    <n v="0"/>
    <n v="0"/>
    <n v="0"/>
  </r>
  <r>
    <x v="40"/>
    <x v="431"/>
    <x v="431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m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m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m/>
    <n v="0"/>
    <n v="0"/>
  </r>
  <r>
    <x v="40"/>
    <x v="432"/>
    <x v="432"/>
    <m/>
    <m/>
    <m/>
    <m/>
    <m/>
    <n v="2675"/>
    <n v="9403"/>
    <n v="4295"/>
    <n v="2755"/>
    <m/>
    <m/>
    <m/>
    <m/>
    <m/>
    <m/>
    <m/>
    <m/>
    <n v="2454"/>
    <n v="9365"/>
    <m/>
    <n v="2299"/>
    <m/>
    <m/>
    <m/>
    <m/>
    <n v="0"/>
    <m/>
    <m/>
    <m/>
    <n v="221"/>
    <n v="38"/>
    <m/>
    <n v="456"/>
    <m/>
    <m/>
    <m/>
    <m/>
    <m/>
    <m/>
    <m/>
    <m/>
    <n v="18713"/>
    <n v="25533"/>
    <n v="24830"/>
    <n v="14737"/>
    <m/>
    <m/>
    <m/>
    <m/>
    <m/>
    <m/>
    <m/>
    <m/>
    <n v="17640"/>
    <n v="25438"/>
    <m/>
    <n v="12280"/>
    <m/>
    <m/>
    <m/>
    <m/>
    <n v="0"/>
    <m/>
    <m/>
    <m/>
    <n v="1073"/>
    <n v="95"/>
    <m/>
    <n v="2457"/>
    <m/>
    <m/>
    <m/>
    <m/>
    <m/>
    <m/>
    <m/>
    <m/>
    <n v="7"/>
    <n v="2.7"/>
    <n v="5.8"/>
    <n v="5.3"/>
    <m/>
    <m/>
    <m/>
    <m/>
    <m/>
    <m/>
    <m/>
    <m/>
    <n v="7.2"/>
    <n v="2.7"/>
    <m/>
    <n v="5.3"/>
    <m/>
    <m/>
    <m/>
    <m/>
    <n v="0"/>
    <m/>
    <m/>
    <m/>
    <n v="4.9000000000000004"/>
    <n v="2.5"/>
    <m/>
    <n v="5.4"/>
    <m/>
    <m/>
    <m/>
  </r>
  <r>
    <x v="41"/>
    <x v="0"/>
    <x v="0"/>
    <n v="192"/>
    <n v="149"/>
    <n v="95"/>
    <n v="583"/>
    <n v="1272"/>
    <n v="3438"/>
    <n v="10997"/>
    <n v="12505"/>
    <n v="6451"/>
    <n v="2408"/>
    <n v="292"/>
    <n v="1296"/>
    <n v="172"/>
    <n v="122"/>
    <n v="87"/>
    <n v="566"/>
    <n v="1233"/>
    <n v="2835"/>
    <n v="9644"/>
    <n v="11221"/>
    <n v="4797"/>
    <n v="1909"/>
    <n v="213"/>
    <n v="1151"/>
    <n v="20"/>
    <n v="27"/>
    <n v="8"/>
    <n v="17"/>
    <n v="39"/>
    <n v="603"/>
    <n v="1353"/>
    <n v="1284"/>
    <n v="1654"/>
    <n v="499"/>
    <n v="79"/>
    <n v="145"/>
    <n v="498"/>
    <n v="356"/>
    <n v="185"/>
    <n v="1300"/>
    <n v="2715"/>
    <n v="8203"/>
    <n v="34047"/>
    <n v="38677"/>
    <n v="15600"/>
    <n v="5022"/>
    <n v="536"/>
    <n v="3378"/>
    <n v="445"/>
    <n v="276"/>
    <n v="168"/>
    <n v="1267"/>
    <n v="2647"/>
    <n v="6512"/>
    <n v="29423"/>
    <n v="35160"/>
    <n v="11007"/>
    <n v="3855"/>
    <n v="367"/>
    <n v="2958"/>
    <n v="53"/>
    <n v="80"/>
    <n v="17"/>
    <n v="33"/>
    <n v="68"/>
    <n v="1691"/>
    <n v="4624"/>
    <n v="3517"/>
    <n v="4593"/>
    <n v="1167"/>
    <n v="169"/>
    <n v="420"/>
    <n v="2.6"/>
    <n v="2.4"/>
    <n v="1.9"/>
    <n v="2.2000000000000002"/>
    <n v="2.1"/>
    <n v="2.4"/>
    <n v="3.1"/>
    <n v="3.1"/>
    <n v="2.4"/>
    <n v="2.1"/>
    <n v="1.8"/>
    <n v="2.6"/>
    <n v="2.6"/>
    <n v="2.2999999999999998"/>
    <n v="1.9"/>
    <n v="2.2000000000000002"/>
    <n v="2.1"/>
    <n v="2.2999999999999998"/>
    <n v="3.1"/>
    <n v="3.1"/>
    <n v="2.2999999999999998"/>
    <n v="2"/>
    <n v="1.7"/>
    <n v="2.6"/>
    <n v="2.6"/>
    <n v="3"/>
    <n v="2.1"/>
    <n v="1.9"/>
    <n v="1.7"/>
    <n v="2.8"/>
    <n v="3.4"/>
    <n v="2.7"/>
    <n v="2.8"/>
    <n v="2.2999999999999998"/>
    <n v="2.1"/>
    <n v="2.9"/>
  </r>
  <r>
    <x v="41"/>
    <x v="433"/>
    <x v="433"/>
    <m/>
    <n v="0"/>
    <n v="0"/>
    <m/>
    <m/>
    <m/>
    <n v="1115"/>
    <n v="1117"/>
    <m/>
    <m/>
    <m/>
    <n v="205"/>
    <m/>
    <n v="0"/>
    <n v="0"/>
    <m/>
    <m/>
    <m/>
    <m/>
    <n v="1074"/>
    <m/>
    <m/>
    <m/>
    <n v="205"/>
    <n v="0"/>
    <n v="0"/>
    <n v="0"/>
    <m/>
    <m/>
    <m/>
    <m/>
    <n v="43"/>
    <m/>
    <m/>
    <n v="0"/>
    <n v="0"/>
    <m/>
    <n v="0"/>
    <n v="0"/>
    <m/>
    <m/>
    <m/>
    <n v="3492"/>
    <n v="3426"/>
    <m/>
    <m/>
    <m/>
    <n v="407"/>
    <m/>
    <n v="0"/>
    <n v="0"/>
    <m/>
    <m/>
    <m/>
    <m/>
    <n v="3326"/>
    <m/>
    <m/>
    <m/>
    <n v="407"/>
    <n v="0"/>
    <n v="0"/>
    <n v="0"/>
    <m/>
    <m/>
    <m/>
    <m/>
    <n v="100"/>
    <m/>
    <m/>
    <n v="0"/>
    <n v="0"/>
    <m/>
    <n v="0"/>
    <n v="0"/>
    <m/>
    <m/>
    <m/>
    <n v="3.1"/>
    <n v="3.1"/>
    <m/>
    <m/>
    <m/>
    <n v="2"/>
    <m/>
    <n v="0"/>
    <n v="0"/>
    <m/>
    <m/>
    <m/>
    <m/>
    <n v="3.1"/>
    <m/>
    <m/>
    <m/>
    <n v="2"/>
    <n v="0"/>
    <n v="0"/>
    <n v="0"/>
    <m/>
    <m/>
    <m/>
    <m/>
    <n v="2.2999999999999998"/>
    <m/>
    <m/>
    <n v="0"/>
    <n v="0"/>
  </r>
  <r>
    <x v="41"/>
    <x v="434"/>
    <x v="434"/>
    <m/>
    <n v="0"/>
    <n v="0"/>
    <n v="0"/>
    <m/>
    <m/>
    <n v="860"/>
    <n v="898"/>
    <m/>
    <m/>
    <n v="0"/>
    <n v="105"/>
    <m/>
    <n v="0"/>
    <n v="0"/>
    <n v="0"/>
    <m/>
    <m/>
    <n v="811"/>
    <n v="852"/>
    <m/>
    <m/>
    <n v="0"/>
    <n v="105"/>
    <n v="0"/>
    <n v="0"/>
    <n v="0"/>
    <n v="0"/>
    <n v="0"/>
    <m/>
    <n v="49"/>
    <n v="46"/>
    <m/>
    <m/>
    <n v="0"/>
    <n v="0"/>
    <m/>
    <n v="0"/>
    <n v="0"/>
    <n v="0"/>
    <m/>
    <m/>
    <n v="2712"/>
    <n v="3009"/>
    <m/>
    <m/>
    <n v="0"/>
    <n v="274"/>
    <m/>
    <n v="0"/>
    <n v="0"/>
    <n v="0"/>
    <m/>
    <m/>
    <n v="2521"/>
    <n v="2892"/>
    <m/>
    <m/>
    <n v="0"/>
    <n v="274"/>
    <n v="0"/>
    <n v="0"/>
    <n v="0"/>
    <n v="0"/>
    <n v="0"/>
    <m/>
    <n v="191"/>
    <n v="117"/>
    <m/>
    <m/>
    <n v="0"/>
    <n v="0"/>
    <m/>
    <n v="0"/>
    <n v="0"/>
    <n v="0"/>
    <m/>
    <m/>
    <n v="3.2"/>
    <n v="3.4"/>
    <m/>
    <m/>
    <n v="0"/>
    <n v="2.6"/>
    <m/>
    <n v="0"/>
    <n v="0"/>
    <n v="0"/>
    <m/>
    <m/>
    <n v="3.1"/>
    <n v="3.4"/>
    <m/>
    <m/>
    <n v="0"/>
    <n v="2.6"/>
    <n v="0"/>
    <n v="0"/>
    <n v="0"/>
    <n v="0"/>
    <n v="0"/>
    <m/>
    <n v="3.9"/>
    <n v="2.5"/>
    <m/>
    <m/>
    <n v="0"/>
    <n v="0"/>
  </r>
  <r>
    <x v="41"/>
    <x v="435"/>
    <x v="435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41"/>
    <x v="436"/>
    <x v="436"/>
    <m/>
    <n v="0"/>
    <n v="0"/>
    <n v="0"/>
    <m/>
    <n v="42"/>
    <n v="705"/>
    <n v="847"/>
    <n v="379"/>
    <m/>
    <m/>
    <n v="52"/>
    <m/>
    <n v="0"/>
    <n v="0"/>
    <n v="0"/>
    <m/>
    <n v="42"/>
    <n v="694"/>
    <n v="809"/>
    <n v="313"/>
    <m/>
    <m/>
    <n v="27"/>
    <n v="0"/>
    <n v="0"/>
    <n v="0"/>
    <n v="0"/>
    <n v="0"/>
    <n v="0"/>
    <n v="11"/>
    <n v="38"/>
    <n v="66"/>
    <m/>
    <m/>
    <n v="25"/>
    <m/>
    <n v="0"/>
    <n v="0"/>
    <n v="0"/>
    <m/>
    <n v="126"/>
    <n v="2130"/>
    <n v="2628"/>
    <n v="760"/>
    <m/>
    <m/>
    <n v="153"/>
    <m/>
    <n v="0"/>
    <n v="0"/>
    <n v="0"/>
    <m/>
    <n v="126"/>
    <n v="2114"/>
    <n v="2564"/>
    <n v="597"/>
    <m/>
    <m/>
    <n v="78"/>
    <n v="0"/>
    <n v="0"/>
    <n v="0"/>
    <n v="0"/>
    <n v="0"/>
    <n v="0"/>
    <n v="16"/>
    <n v="64"/>
    <n v="163"/>
    <m/>
    <m/>
    <n v="75"/>
    <m/>
    <n v="0"/>
    <n v="0"/>
    <n v="0"/>
    <m/>
    <n v="3"/>
    <n v="3"/>
    <n v="3.1"/>
    <n v="2"/>
    <m/>
    <m/>
    <n v="2.9"/>
    <m/>
    <n v="0"/>
    <n v="0"/>
    <n v="0"/>
    <m/>
    <n v="3"/>
    <n v="3"/>
    <n v="3.2"/>
    <n v="1.9"/>
    <m/>
    <m/>
    <n v="2.9"/>
    <n v="0"/>
    <n v="0"/>
    <n v="0"/>
    <n v="0"/>
    <n v="0"/>
    <n v="0"/>
    <n v="1.5"/>
    <n v="1.7"/>
    <n v="2.5"/>
    <m/>
    <m/>
    <n v="3"/>
  </r>
  <r>
    <x v="41"/>
    <x v="437"/>
    <x v="437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m/>
  </r>
  <r>
    <x v="41"/>
    <x v="438"/>
    <x v="438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m/>
    <n v="0"/>
    <n v="0"/>
    <n v="0"/>
    <n v="0"/>
  </r>
  <r>
    <x v="41"/>
    <x v="439"/>
    <x v="439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</r>
  <r>
    <x v="41"/>
    <x v="440"/>
    <x v="440"/>
    <n v="34"/>
    <m/>
    <m/>
    <m/>
    <n v="141"/>
    <n v="470"/>
    <n v="1786"/>
    <n v="2688"/>
    <n v="1419"/>
    <n v="156"/>
    <n v="136"/>
    <n v="72"/>
    <m/>
    <m/>
    <m/>
    <m/>
    <n v="126"/>
    <n v="310"/>
    <n v="1368"/>
    <n v="2556"/>
    <n v="1086"/>
    <n v="110"/>
    <n v="114"/>
    <m/>
    <m/>
    <m/>
    <m/>
    <m/>
    <n v="15"/>
    <n v="160"/>
    <n v="418"/>
    <n v="132"/>
    <n v="333"/>
    <n v="46"/>
    <n v="22"/>
    <m/>
    <n v="72"/>
    <m/>
    <m/>
    <m/>
    <n v="336"/>
    <n v="1272"/>
    <n v="5444"/>
    <n v="8105"/>
    <n v="3209"/>
    <n v="356"/>
    <n v="266"/>
    <n v="165"/>
    <m/>
    <m/>
    <m/>
    <m/>
    <n v="311"/>
    <n v="815"/>
    <n v="3716"/>
    <n v="7798"/>
    <n v="2111"/>
    <n v="241"/>
    <n v="195"/>
    <m/>
    <m/>
    <m/>
    <m/>
    <m/>
    <n v="25"/>
    <n v="457"/>
    <n v="1728"/>
    <n v="307"/>
    <n v="1098"/>
    <n v="115"/>
    <n v="71"/>
    <m/>
    <n v="2.1"/>
    <m/>
    <m/>
    <m/>
    <n v="2.4"/>
    <n v="2.7"/>
    <n v="3"/>
    <n v="3"/>
    <n v="2.2999999999999998"/>
    <n v="2.2999999999999998"/>
    <n v="2"/>
    <n v="2.2999999999999998"/>
    <m/>
    <m/>
    <m/>
    <m/>
    <n v="2.5"/>
    <n v="2.6"/>
    <n v="2.7"/>
    <n v="3.1"/>
    <n v="1.9"/>
    <n v="2.2000000000000002"/>
    <n v="1.7"/>
    <m/>
    <m/>
    <m/>
    <m/>
    <m/>
    <n v="1.7"/>
    <n v="2.9"/>
    <n v="4.0999999999999996"/>
    <n v="2.2999999999999998"/>
    <n v="3.3"/>
    <n v="2.5"/>
    <n v="3.2"/>
    <m/>
  </r>
  <r>
    <x v="41"/>
    <x v="441"/>
    <x v="441"/>
    <m/>
    <m/>
    <m/>
    <m/>
    <n v="181"/>
    <n v="353"/>
    <n v="1725"/>
    <n v="1667"/>
    <n v="749"/>
    <n v="439"/>
    <m/>
    <n v="181"/>
    <m/>
    <m/>
    <m/>
    <m/>
    <n v="160"/>
    <n v="292"/>
    <n v="1472"/>
    <n v="1392"/>
    <n v="586"/>
    <n v="326"/>
    <m/>
    <n v="142"/>
    <m/>
    <m/>
    <m/>
    <m/>
    <n v="21"/>
    <n v="61"/>
    <n v="253"/>
    <n v="275"/>
    <n v="163"/>
    <n v="113"/>
    <m/>
    <n v="39"/>
    <m/>
    <m/>
    <m/>
    <m/>
    <n v="290"/>
    <n v="650"/>
    <n v="4221"/>
    <n v="4152"/>
    <n v="1490"/>
    <n v="918"/>
    <m/>
    <n v="410"/>
    <m/>
    <m/>
    <m/>
    <m/>
    <n v="251"/>
    <n v="505"/>
    <n v="3573"/>
    <n v="3539"/>
    <n v="1189"/>
    <n v="558"/>
    <m/>
    <n v="336"/>
    <m/>
    <m/>
    <m/>
    <m/>
    <n v="39"/>
    <n v="145"/>
    <n v="648"/>
    <n v="613"/>
    <n v="301"/>
    <n v="360"/>
    <m/>
    <n v="74"/>
    <m/>
    <m/>
    <m/>
    <m/>
    <n v="1.6"/>
    <n v="1.8"/>
    <n v="2.4"/>
    <n v="2.5"/>
    <n v="2"/>
    <n v="2.1"/>
    <m/>
    <n v="2.2999999999999998"/>
    <m/>
    <m/>
    <m/>
    <m/>
    <n v="1.6"/>
    <n v="1.7"/>
    <n v="2.4"/>
    <n v="2.5"/>
    <n v="2"/>
    <n v="1.7"/>
    <m/>
    <n v="2.4"/>
    <m/>
    <m/>
    <m/>
    <m/>
    <n v="1.9"/>
    <n v="2.4"/>
    <n v="2.6"/>
    <n v="2.2000000000000002"/>
    <n v="1.8"/>
    <n v="3.2"/>
    <m/>
    <n v="1.9"/>
  </r>
  <r>
    <x v="41"/>
    <x v="442"/>
    <x v="442"/>
    <n v="0"/>
    <n v="0"/>
    <n v="0"/>
    <n v="0"/>
    <m/>
    <m/>
    <n v="909"/>
    <n v="522"/>
    <n v="274"/>
    <m/>
    <m/>
    <n v="85"/>
    <n v="0"/>
    <n v="0"/>
    <n v="0"/>
    <n v="0"/>
    <m/>
    <m/>
    <n v="855"/>
    <n v="431"/>
    <n v="232"/>
    <m/>
    <m/>
    <n v="65"/>
    <n v="0"/>
    <n v="0"/>
    <n v="0"/>
    <n v="0"/>
    <n v="0"/>
    <m/>
    <n v="54"/>
    <n v="91"/>
    <n v="42"/>
    <m/>
    <n v="0"/>
    <n v="20"/>
    <n v="0"/>
    <n v="0"/>
    <n v="0"/>
    <n v="0"/>
    <m/>
    <m/>
    <n v="2891"/>
    <n v="1673"/>
    <n v="881"/>
    <m/>
    <m/>
    <n v="248"/>
    <n v="0"/>
    <n v="0"/>
    <n v="0"/>
    <n v="0"/>
    <m/>
    <m/>
    <n v="2689"/>
    <n v="1357"/>
    <n v="805"/>
    <m/>
    <m/>
    <n v="192"/>
    <n v="0"/>
    <n v="0"/>
    <n v="0"/>
    <n v="0"/>
    <n v="0"/>
    <m/>
    <n v="202"/>
    <n v="316"/>
    <n v="76"/>
    <m/>
    <n v="0"/>
    <n v="56"/>
    <n v="0"/>
    <n v="0"/>
    <n v="0"/>
    <n v="0"/>
    <m/>
    <m/>
    <n v="3.2"/>
    <n v="3.2"/>
    <n v="3.2"/>
    <m/>
    <m/>
    <n v="2.9"/>
    <n v="0"/>
    <n v="0"/>
    <n v="0"/>
    <n v="0"/>
    <m/>
    <m/>
    <n v="3.1"/>
    <n v="3.1"/>
    <n v="3.5"/>
    <m/>
    <m/>
    <n v="3"/>
    <n v="0"/>
    <n v="0"/>
    <n v="0"/>
    <n v="0"/>
    <n v="0"/>
    <m/>
    <n v="3.7"/>
    <n v="3.5"/>
    <n v="1.8"/>
    <m/>
    <n v="0"/>
    <n v="2.8"/>
  </r>
  <r>
    <x v="41"/>
    <x v="443"/>
    <x v="443"/>
    <n v="92"/>
    <m/>
    <m/>
    <n v="413"/>
    <n v="590"/>
    <n v="1699"/>
    <n v="3772"/>
    <n v="4652"/>
    <n v="2516"/>
    <n v="1104"/>
    <m/>
    <n v="547"/>
    <n v="92"/>
    <m/>
    <m/>
    <n v="412"/>
    <m/>
    <n v="1395"/>
    <n v="3223"/>
    <n v="4000"/>
    <n v="1732"/>
    <n v="837"/>
    <m/>
    <n v="500"/>
    <n v="0"/>
    <m/>
    <n v="0"/>
    <n v="1"/>
    <m/>
    <n v="304"/>
    <n v="549"/>
    <n v="652"/>
    <n v="784"/>
    <n v="267"/>
    <n v="0"/>
    <n v="47"/>
    <n v="292"/>
    <m/>
    <m/>
    <n v="997"/>
    <n v="1333"/>
    <n v="4226"/>
    <n v="12630"/>
    <n v="15263"/>
    <n v="6350"/>
    <n v="2264"/>
    <m/>
    <n v="1605"/>
    <n v="292"/>
    <m/>
    <m/>
    <n v="996"/>
    <m/>
    <n v="3389"/>
    <n v="10893"/>
    <n v="13291"/>
    <n v="4346"/>
    <n v="1732"/>
    <m/>
    <n v="1434"/>
    <n v="0"/>
    <m/>
    <n v="0"/>
    <n v="1"/>
    <m/>
    <n v="837"/>
    <n v="1737"/>
    <n v="1972"/>
    <n v="2004"/>
    <n v="532"/>
    <n v="0"/>
    <n v="171"/>
    <n v="3.2"/>
    <m/>
    <m/>
    <n v="2.4"/>
    <n v="2.2999999999999998"/>
    <n v="2.5"/>
    <n v="3.3"/>
    <n v="3.3"/>
    <n v="2.5"/>
    <n v="2.1"/>
    <m/>
    <n v="2.9"/>
    <n v="3.2"/>
    <m/>
    <m/>
    <n v="2.4"/>
    <m/>
    <n v="2.4"/>
    <n v="3.4"/>
    <n v="3.3"/>
    <n v="2.5"/>
    <n v="2.1"/>
    <m/>
    <n v="2.9"/>
    <n v="0"/>
    <m/>
    <n v="0"/>
    <n v="1"/>
    <m/>
    <n v="2.8"/>
    <n v="3.2"/>
    <n v="3"/>
    <n v="2.6"/>
    <n v="2"/>
    <n v="0"/>
    <n v="3.6"/>
  </r>
  <r>
    <x v="42"/>
    <x v="0"/>
    <x v="0"/>
    <n v="2802"/>
    <n v="2683"/>
    <n v="2280"/>
    <n v="2868"/>
    <n v="6280"/>
    <n v="14547"/>
    <n v="26048"/>
    <n v="30893"/>
    <n v="21386"/>
    <n v="12924"/>
    <n v="7320"/>
    <n v="4117"/>
    <n v="2136"/>
    <n v="2368"/>
    <n v="2127"/>
    <n v="2572"/>
    <n v="5471"/>
    <n v="12134"/>
    <n v="20779"/>
    <n v="24146"/>
    <n v="15884"/>
    <n v="8899"/>
    <n v="5198"/>
    <n v="3018"/>
    <n v="666"/>
    <n v="315"/>
    <n v="153"/>
    <n v="296"/>
    <n v="809"/>
    <n v="2413"/>
    <n v="5269"/>
    <n v="6747"/>
    <n v="5502"/>
    <n v="4025"/>
    <n v="2122"/>
    <n v="1099"/>
    <n v="6795"/>
    <n v="6816"/>
    <n v="6013"/>
    <n v="7274"/>
    <n v="14202"/>
    <n v="31953"/>
    <n v="68533"/>
    <n v="77467"/>
    <n v="50004"/>
    <n v="30874"/>
    <n v="20503"/>
    <n v="9810"/>
    <n v="5192"/>
    <n v="5694"/>
    <n v="5270"/>
    <n v="6527"/>
    <n v="12328"/>
    <n v="25766"/>
    <n v="53765"/>
    <n v="59637"/>
    <n v="35501"/>
    <n v="19200"/>
    <n v="12970"/>
    <n v="7019"/>
    <n v="1603"/>
    <n v="1122"/>
    <n v="743"/>
    <n v="747"/>
    <n v="1874"/>
    <n v="6187"/>
    <n v="14768"/>
    <n v="17830"/>
    <n v="14503"/>
    <n v="11674"/>
    <n v="7533"/>
    <n v="2791"/>
    <n v="2.4"/>
    <n v="2.5"/>
    <n v="2.6"/>
    <n v="2.5"/>
    <n v="2.2999999999999998"/>
    <n v="2.2000000000000002"/>
    <n v="2.6"/>
    <n v="2.5"/>
    <n v="2.2999999999999998"/>
    <n v="2.4"/>
    <n v="2.8"/>
    <n v="2.4"/>
    <n v="2.4"/>
    <n v="2.4"/>
    <n v="2.5"/>
    <n v="2.5"/>
    <n v="2.2999999999999998"/>
    <n v="2.1"/>
    <n v="2.6"/>
    <n v="2.5"/>
    <n v="2.2000000000000002"/>
    <n v="2.2000000000000002"/>
    <n v="2.5"/>
    <n v="2.2999999999999998"/>
    <n v="2.4"/>
    <n v="3.6"/>
    <n v="4.9000000000000004"/>
    <n v="2.5"/>
    <n v="2.2999999999999998"/>
    <n v="2.6"/>
    <n v="2.8"/>
    <n v="2.6"/>
    <n v="2.6"/>
    <n v="2.9"/>
    <n v="3.5"/>
    <n v="2.5"/>
  </r>
  <r>
    <x v="42"/>
    <x v="444"/>
    <x v="444"/>
    <n v="531"/>
    <n v="508"/>
    <n v="727"/>
    <n v="844"/>
    <n v="1589"/>
    <n v="4843"/>
    <n v="6792"/>
    <n v="7565"/>
    <n v="6884"/>
    <n v="3222"/>
    <n v="1818"/>
    <n v="1115"/>
    <n v="372"/>
    <n v="390"/>
    <n v="630"/>
    <n v="725"/>
    <n v="1182"/>
    <n v="3737"/>
    <n v="5135"/>
    <n v="5576"/>
    <n v="5108"/>
    <n v="2246"/>
    <n v="1237"/>
    <n v="805"/>
    <n v="159"/>
    <n v="118"/>
    <n v="97"/>
    <n v="119"/>
    <n v="407"/>
    <n v="1106"/>
    <n v="1657"/>
    <n v="1989"/>
    <n v="1776"/>
    <n v="976"/>
    <n v="581"/>
    <n v="310"/>
    <n v="1640"/>
    <n v="1669"/>
    <n v="2320"/>
    <n v="2134"/>
    <n v="3197"/>
    <n v="8811"/>
    <n v="15802"/>
    <n v="16669"/>
    <n v="14489"/>
    <n v="6251"/>
    <n v="5395"/>
    <n v="2505"/>
    <n v="1054"/>
    <n v="973"/>
    <n v="1680"/>
    <n v="1736"/>
    <n v="2151"/>
    <n v="6509"/>
    <n v="11276"/>
    <n v="11229"/>
    <n v="10931"/>
    <n v="3845"/>
    <n v="3859"/>
    <n v="1627"/>
    <n v="586"/>
    <n v="696"/>
    <n v="640"/>
    <n v="398"/>
    <n v="1046"/>
    <n v="2302"/>
    <n v="4526"/>
    <n v="5440"/>
    <n v="3558"/>
    <n v="2406"/>
    <n v="1536"/>
    <n v="878"/>
    <n v="3.1"/>
    <n v="3.3"/>
    <n v="3.2"/>
    <n v="2.5"/>
    <n v="2"/>
    <n v="1.8"/>
    <n v="2.2999999999999998"/>
    <n v="2.2000000000000002"/>
    <n v="2.1"/>
    <n v="1.9"/>
    <n v="3"/>
    <n v="2.2000000000000002"/>
    <n v="2.8"/>
    <n v="2.5"/>
    <n v="2.7"/>
    <n v="2.4"/>
    <n v="1.8"/>
    <n v="1.7"/>
    <n v="2.2000000000000002"/>
    <n v="2"/>
    <n v="2.1"/>
    <n v="1.7"/>
    <n v="3.1"/>
    <n v="2"/>
    <n v="3.7"/>
    <n v="5.9"/>
    <n v="6.6"/>
    <n v="3.3"/>
    <n v="2.6"/>
    <n v="2.1"/>
    <n v="2.7"/>
    <n v="2.7"/>
    <n v="2"/>
    <n v="2.5"/>
    <n v="2.6"/>
    <n v="2.8"/>
  </r>
  <r>
    <x v="42"/>
    <x v="445"/>
    <x v="445"/>
    <m/>
    <m/>
    <m/>
    <m/>
    <n v="192"/>
    <n v="1024"/>
    <n v="2343"/>
    <n v="5218"/>
    <n v="1538"/>
    <n v="532"/>
    <n v="351"/>
    <m/>
    <m/>
    <m/>
    <m/>
    <m/>
    <n v="185"/>
    <n v="933"/>
    <n v="1852"/>
    <n v="3493"/>
    <n v="1351"/>
    <n v="470"/>
    <n v="317"/>
    <m/>
    <n v="0"/>
    <n v="0"/>
    <n v="0"/>
    <n v="0"/>
    <n v="7"/>
    <n v="91"/>
    <n v="491"/>
    <n v="1725"/>
    <n v="187"/>
    <n v="62"/>
    <n v="34"/>
    <m/>
    <m/>
    <m/>
    <m/>
    <m/>
    <n v="392"/>
    <n v="2128"/>
    <n v="5591"/>
    <n v="12494"/>
    <n v="3227"/>
    <n v="925"/>
    <n v="620"/>
    <m/>
    <m/>
    <m/>
    <m/>
    <m/>
    <n v="377"/>
    <n v="1919"/>
    <n v="4417"/>
    <n v="8729"/>
    <n v="2807"/>
    <n v="825"/>
    <n v="537"/>
    <m/>
    <n v="0"/>
    <n v="0"/>
    <n v="0"/>
    <n v="0"/>
    <n v="15"/>
    <n v="209"/>
    <n v="1174"/>
    <n v="3765"/>
    <n v="420"/>
    <n v="100"/>
    <n v="83"/>
    <m/>
    <m/>
    <m/>
    <m/>
    <m/>
    <n v="2"/>
    <n v="2.1"/>
    <n v="2.4"/>
    <n v="2.4"/>
    <n v="2.1"/>
    <n v="1.7"/>
    <n v="1.8"/>
    <m/>
    <m/>
    <m/>
    <m/>
    <m/>
    <n v="2"/>
    <n v="2.1"/>
    <n v="2.4"/>
    <n v="2.5"/>
    <n v="2.1"/>
    <n v="1.8"/>
    <n v="1.7"/>
    <m/>
    <n v="0"/>
    <n v="0"/>
    <n v="0"/>
    <n v="0"/>
    <n v="2.1"/>
    <n v="2.2999999999999998"/>
    <n v="2.4"/>
    <n v="2.2000000000000002"/>
    <n v="2.2000000000000002"/>
    <n v="1.6"/>
    <n v="2.4"/>
    <m/>
  </r>
  <r>
    <x v="42"/>
    <x v="446"/>
    <x v="446"/>
    <m/>
    <n v="0"/>
    <n v="0"/>
    <n v="0"/>
    <n v="53"/>
    <n v="433"/>
    <n v="529"/>
    <n v="785"/>
    <n v="614"/>
    <m/>
    <n v="207"/>
    <n v="45"/>
    <m/>
    <n v="0"/>
    <n v="0"/>
    <n v="0"/>
    <n v="53"/>
    <n v="411"/>
    <n v="476"/>
    <n v="707"/>
    <n v="568"/>
    <m/>
    <n v="182"/>
    <n v="45"/>
    <n v="0"/>
    <n v="0"/>
    <n v="0"/>
    <n v="0"/>
    <n v="0"/>
    <n v="22"/>
    <n v="53"/>
    <n v="78"/>
    <n v="46"/>
    <n v="0"/>
    <n v="25"/>
    <n v="0"/>
    <m/>
    <n v="0"/>
    <n v="0"/>
    <n v="0"/>
    <n v="146"/>
    <n v="1012"/>
    <n v="1533"/>
    <n v="1690"/>
    <n v="1249"/>
    <m/>
    <n v="383"/>
    <n v="134"/>
    <m/>
    <n v="0"/>
    <n v="0"/>
    <n v="0"/>
    <n v="146"/>
    <n v="974"/>
    <n v="1439"/>
    <n v="1548"/>
    <n v="1188"/>
    <m/>
    <n v="329"/>
    <n v="134"/>
    <n v="0"/>
    <n v="0"/>
    <n v="0"/>
    <n v="0"/>
    <n v="0"/>
    <n v="38"/>
    <n v="94"/>
    <n v="142"/>
    <n v="61"/>
    <n v="0"/>
    <n v="54"/>
    <n v="0"/>
    <m/>
    <n v="0"/>
    <n v="0"/>
    <n v="0"/>
    <n v="2.8"/>
    <n v="2.2999999999999998"/>
    <n v="2.9"/>
    <n v="2.2000000000000002"/>
    <n v="2"/>
    <m/>
    <n v="1.9"/>
    <n v="3"/>
    <m/>
    <n v="0"/>
    <n v="0"/>
    <n v="0"/>
    <n v="2.8"/>
    <n v="2.4"/>
    <n v="3"/>
    <n v="2.2000000000000002"/>
    <n v="2.1"/>
    <m/>
    <n v="1.8"/>
    <n v="3"/>
    <n v="0"/>
    <n v="0"/>
    <n v="0"/>
    <n v="0"/>
    <n v="0"/>
    <n v="1.7"/>
    <n v="1.8"/>
    <n v="1.8"/>
    <n v="1.3"/>
    <n v="0"/>
    <n v="2.2000000000000002"/>
    <n v="0"/>
  </r>
  <r>
    <x v="42"/>
    <x v="447"/>
    <x v="447"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m/>
    <n v="0"/>
    <m/>
    <m/>
    <m/>
    <m/>
    <m/>
    <m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m/>
    <n v="0"/>
    <m/>
    <m/>
    <m/>
    <m/>
    <m/>
    <m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m/>
    <n v="0"/>
    <m/>
    <m/>
    <m/>
    <m/>
    <m/>
    <m/>
  </r>
  <r>
    <x v="42"/>
    <x v="448"/>
    <x v="448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m/>
    <m/>
    <m/>
    <n v="0"/>
    <n v="0"/>
    <n v="0"/>
  </r>
  <r>
    <x v="42"/>
    <x v="449"/>
    <x v="449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m/>
    <m/>
    <m/>
    <n v="0"/>
  </r>
  <r>
    <x v="42"/>
    <x v="450"/>
    <x v="45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m/>
    <m/>
    <m/>
    <m/>
  </r>
  <r>
    <x v="42"/>
    <x v="451"/>
    <x v="451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42"/>
    <x v="452"/>
    <x v="452"/>
    <n v="0"/>
    <n v="0"/>
    <m/>
    <n v="0"/>
    <m/>
    <m/>
    <m/>
    <m/>
    <m/>
    <m/>
    <m/>
    <m/>
    <n v="0"/>
    <n v="0"/>
    <m/>
    <n v="0"/>
    <m/>
    <m/>
    <m/>
    <m/>
    <m/>
    <m/>
    <m/>
    <m/>
    <n v="0"/>
    <n v="0"/>
    <n v="0"/>
    <n v="0"/>
    <n v="0"/>
    <m/>
    <m/>
    <m/>
    <n v="0"/>
    <m/>
    <m/>
    <n v="0"/>
    <n v="0"/>
    <n v="0"/>
    <m/>
    <n v="0"/>
    <m/>
    <m/>
    <m/>
    <m/>
    <m/>
    <m/>
    <m/>
    <m/>
    <n v="0"/>
    <n v="0"/>
    <m/>
    <n v="0"/>
    <m/>
    <m/>
    <m/>
    <m/>
    <m/>
    <m/>
    <m/>
    <m/>
    <n v="0"/>
    <n v="0"/>
    <n v="0"/>
    <n v="0"/>
    <n v="0"/>
    <m/>
    <m/>
    <m/>
    <n v="0"/>
    <m/>
    <m/>
    <n v="0"/>
    <n v="0"/>
    <n v="0"/>
    <m/>
    <n v="0"/>
    <m/>
    <m/>
    <m/>
    <m/>
    <m/>
    <m/>
    <m/>
    <m/>
    <n v="0"/>
    <n v="0"/>
    <m/>
    <n v="0"/>
    <m/>
    <m/>
    <m/>
    <m/>
    <m/>
    <m/>
    <m/>
    <m/>
    <n v="0"/>
    <n v="0"/>
    <n v="0"/>
    <n v="0"/>
    <n v="0"/>
    <m/>
    <m/>
    <m/>
    <n v="0"/>
    <m/>
    <m/>
    <n v="0"/>
  </r>
  <r>
    <x v="42"/>
    <x v="453"/>
    <x v="453"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n v="0"/>
    <m/>
    <m/>
    <m/>
    <m/>
    <m/>
    <m/>
    <n v="0"/>
    <m/>
    <m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42"/>
    <x v="454"/>
    <x v="454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</r>
  <r>
    <x v="42"/>
    <x v="455"/>
    <x v="455"/>
    <n v="0"/>
    <m/>
    <m/>
    <n v="9"/>
    <n v="67"/>
    <n v="128"/>
    <n v="245"/>
    <n v="148"/>
    <n v="41"/>
    <n v="65"/>
    <m/>
    <m/>
    <n v="0"/>
    <m/>
    <m/>
    <n v="9"/>
    <n v="67"/>
    <n v="124"/>
    <n v="243"/>
    <n v="148"/>
    <n v="31"/>
    <n v="62"/>
    <m/>
    <m/>
    <n v="0"/>
    <n v="0"/>
    <n v="0"/>
    <n v="0"/>
    <n v="0"/>
    <n v="4"/>
    <n v="2"/>
    <n v="0"/>
    <n v="10"/>
    <n v="3"/>
    <n v="0"/>
    <m/>
    <n v="0"/>
    <m/>
    <m/>
    <n v="26"/>
    <n v="74"/>
    <n v="210"/>
    <n v="1165"/>
    <n v="540"/>
    <n v="72"/>
    <n v="186"/>
    <m/>
    <m/>
    <n v="0"/>
    <m/>
    <m/>
    <n v="26"/>
    <n v="74"/>
    <n v="206"/>
    <n v="1159"/>
    <n v="540"/>
    <n v="62"/>
    <n v="182"/>
    <m/>
    <m/>
    <n v="0"/>
    <n v="0"/>
    <n v="0"/>
    <n v="0"/>
    <n v="0"/>
    <n v="4"/>
    <n v="6"/>
    <n v="0"/>
    <n v="10"/>
    <n v="4"/>
    <n v="0"/>
    <m/>
    <n v="0"/>
    <m/>
    <m/>
    <n v="2.9"/>
    <n v="1.1000000000000001"/>
    <n v="1.6"/>
    <n v="4.8"/>
    <n v="3.6"/>
    <n v="1.8"/>
    <n v="2.9"/>
    <m/>
    <m/>
    <n v="0"/>
    <m/>
    <m/>
    <n v="2.9"/>
    <n v="1.1000000000000001"/>
    <n v="1.7"/>
    <n v="4.8"/>
    <n v="3.6"/>
    <n v="2"/>
    <n v="2.9"/>
    <m/>
    <m/>
    <n v="0"/>
    <n v="0"/>
    <n v="0"/>
    <n v="0"/>
    <n v="0"/>
    <n v="1"/>
    <n v="3"/>
    <n v="0"/>
    <n v="1"/>
    <n v="1.3"/>
    <n v="0"/>
    <m/>
  </r>
  <r>
    <x v="42"/>
    <x v="456"/>
    <x v="456"/>
    <m/>
    <m/>
    <m/>
    <m/>
    <m/>
    <n v="3781"/>
    <n v="6819"/>
    <n v="7282"/>
    <n v="6082"/>
    <n v="5386"/>
    <n v="3374"/>
    <m/>
    <m/>
    <m/>
    <m/>
    <m/>
    <m/>
    <n v="2906"/>
    <n v="5404"/>
    <n v="5793"/>
    <n v="3957"/>
    <n v="3003"/>
    <n v="2106"/>
    <m/>
    <m/>
    <m/>
    <m/>
    <m/>
    <m/>
    <n v="875"/>
    <n v="1415"/>
    <n v="1489"/>
    <n v="2125"/>
    <n v="2383"/>
    <n v="1268"/>
    <m/>
    <m/>
    <m/>
    <m/>
    <m/>
    <m/>
    <n v="10587"/>
    <n v="19586"/>
    <n v="20269"/>
    <n v="17203"/>
    <n v="15142"/>
    <n v="10713"/>
    <m/>
    <m/>
    <m/>
    <m/>
    <m/>
    <m/>
    <n v="7603"/>
    <n v="14702"/>
    <n v="15130"/>
    <n v="9424"/>
    <n v="7238"/>
    <n v="5252"/>
    <m/>
    <m/>
    <m/>
    <m/>
    <m/>
    <m/>
    <n v="2984"/>
    <n v="4884"/>
    <n v="5139"/>
    <n v="7779"/>
    <n v="7904"/>
    <n v="5461"/>
    <m/>
    <m/>
    <m/>
    <m/>
    <m/>
    <m/>
    <n v="2.8"/>
    <n v="2.9"/>
    <n v="2.8"/>
    <n v="2.8"/>
    <n v="2.8"/>
    <n v="3.2"/>
    <m/>
    <m/>
    <m/>
    <m/>
    <m/>
    <m/>
    <n v="2.6"/>
    <n v="2.7"/>
    <n v="2.6"/>
    <n v="2.4"/>
    <n v="2.4"/>
    <n v="2.5"/>
    <m/>
    <m/>
    <m/>
    <m/>
    <m/>
    <m/>
    <n v="3.4"/>
    <n v="3.5"/>
    <n v="3.5"/>
    <n v="3.7"/>
    <n v="3.3"/>
    <n v="4.3"/>
    <m/>
  </r>
  <r>
    <x v="42"/>
    <x v="457"/>
    <x v="457"/>
    <m/>
    <m/>
    <n v="0"/>
    <n v="0"/>
    <n v="0"/>
    <n v="0"/>
    <m/>
    <m/>
    <m/>
    <n v="0"/>
    <n v="0"/>
    <n v="0"/>
    <m/>
    <m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m/>
    <m/>
    <n v="0"/>
    <n v="0"/>
    <n v="0"/>
    <n v="0"/>
    <m/>
    <m/>
    <m/>
    <n v="0"/>
    <n v="0"/>
    <n v="0"/>
    <m/>
    <m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m/>
    <m/>
    <n v="0"/>
    <n v="0"/>
    <n v="0"/>
    <n v="0"/>
    <m/>
    <m/>
    <m/>
    <n v="0"/>
    <n v="0"/>
    <n v="0"/>
    <m/>
    <m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</r>
  <r>
    <x v="42"/>
    <x v="458"/>
    <x v="458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n v="0"/>
    <n v="0"/>
    <n v="0"/>
  </r>
  <r>
    <x v="42"/>
    <x v="459"/>
    <x v="459"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</r>
  <r>
    <x v="42"/>
    <x v="460"/>
    <x v="460"/>
    <m/>
    <m/>
    <m/>
    <n v="60"/>
    <m/>
    <m/>
    <n v="893"/>
    <n v="1078"/>
    <m/>
    <m/>
    <m/>
    <m/>
    <m/>
    <m/>
    <m/>
    <n v="47"/>
    <m/>
    <m/>
    <n v="780"/>
    <n v="1000"/>
    <m/>
    <m/>
    <m/>
    <m/>
    <m/>
    <m/>
    <m/>
    <n v="13"/>
    <m/>
    <m/>
    <n v="113"/>
    <n v="78"/>
    <m/>
    <m/>
    <m/>
    <m/>
    <m/>
    <m/>
    <m/>
    <n v="134"/>
    <m/>
    <m/>
    <n v="2505"/>
    <n v="2945"/>
    <m/>
    <m/>
    <m/>
    <m/>
    <m/>
    <m/>
    <m/>
    <n v="118"/>
    <m/>
    <m/>
    <n v="2276"/>
    <n v="2798"/>
    <m/>
    <m/>
    <m/>
    <m/>
    <m/>
    <m/>
    <m/>
    <n v="16"/>
    <m/>
    <m/>
    <n v="229"/>
    <n v="147"/>
    <m/>
    <m/>
    <m/>
    <m/>
    <m/>
    <m/>
    <m/>
    <n v="2.2000000000000002"/>
    <m/>
    <m/>
    <n v="2.8"/>
    <n v="2.7"/>
    <m/>
    <m/>
    <m/>
    <m/>
    <m/>
    <m/>
    <m/>
    <n v="2.5"/>
    <m/>
    <m/>
    <n v="2.9"/>
    <n v="2.8"/>
    <m/>
    <m/>
    <m/>
    <m/>
    <m/>
    <m/>
    <m/>
    <n v="1.2"/>
    <m/>
    <m/>
    <n v="2"/>
    <n v="1.9"/>
    <m/>
    <m/>
    <m/>
    <m/>
  </r>
  <r>
    <x v="42"/>
    <x v="461"/>
    <x v="461"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</r>
  <r>
    <x v="42"/>
    <x v="462"/>
    <x v="462"/>
    <m/>
    <n v="99"/>
    <n v="36"/>
    <n v="129"/>
    <n v="1057"/>
    <n v="2494"/>
    <n v="5284"/>
    <n v="5141"/>
    <n v="3731"/>
    <n v="1873"/>
    <n v="465"/>
    <n v="289"/>
    <m/>
    <n v="98"/>
    <n v="36"/>
    <n v="129"/>
    <n v="1045"/>
    <n v="2325"/>
    <n v="4341"/>
    <n v="4575"/>
    <n v="2802"/>
    <n v="1537"/>
    <n v="403"/>
    <n v="251"/>
    <n v="0"/>
    <n v="1"/>
    <n v="0"/>
    <n v="0"/>
    <n v="12"/>
    <n v="169"/>
    <n v="943"/>
    <n v="566"/>
    <n v="929"/>
    <n v="336"/>
    <n v="62"/>
    <n v="38"/>
    <m/>
    <n v="261"/>
    <n v="67"/>
    <n v="242"/>
    <n v="2157"/>
    <n v="5033"/>
    <n v="14509"/>
    <n v="14336"/>
    <n v="8094"/>
    <n v="3834"/>
    <n v="834"/>
    <n v="796"/>
    <m/>
    <n v="260"/>
    <n v="67"/>
    <n v="242"/>
    <n v="2143"/>
    <n v="4633"/>
    <n v="11913"/>
    <n v="12758"/>
    <n v="6113"/>
    <n v="3059"/>
    <n v="720"/>
    <n v="696"/>
    <n v="0"/>
    <n v="1"/>
    <n v="0"/>
    <n v="0"/>
    <n v="14"/>
    <n v="400"/>
    <n v="2596"/>
    <n v="1578"/>
    <n v="1981"/>
    <n v="775"/>
    <n v="114"/>
    <n v="100"/>
    <m/>
    <n v="2.6"/>
    <n v="1.9"/>
    <n v="1.9"/>
    <n v="2"/>
    <n v="2"/>
    <n v="2.7"/>
    <n v="2.8"/>
    <n v="2.2000000000000002"/>
    <n v="2"/>
    <n v="1.8"/>
    <n v="2.8"/>
    <m/>
    <n v="2.7"/>
    <n v="1.9"/>
    <n v="1.9"/>
    <n v="2.1"/>
    <n v="2"/>
    <n v="2.7"/>
    <n v="2.8"/>
    <n v="2.2000000000000002"/>
    <n v="2"/>
    <n v="1.8"/>
    <n v="2.8"/>
    <n v="0"/>
    <n v="1"/>
    <n v="0"/>
    <n v="0"/>
    <n v="1.2"/>
    <n v="2.4"/>
    <n v="2.8"/>
    <n v="2.8"/>
    <n v="2.1"/>
    <n v="2.2999999999999998"/>
    <n v="1.8"/>
    <n v="2.6"/>
  </r>
  <r>
    <x v="42"/>
    <x v="463"/>
    <x v="463"/>
    <n v="0"/>
    <n v="0"/>
    <n v="0"/>
    <m/>
    <m/>
    <m/>
    <m/>
    <m/>
    <n v="258"/>
    <m/>
    <n v="0"/>
    <m/>
    <n v="0"/>
    <n v="0"/>
    <n v="0"/>
    <m/>
    <m/>
    <m/>
    <m/>
    <m/>
    <n v="199"/>
    <m/>
    <n v="0"/>
    <m/>
    <n v="0"/>
    <n v="0"/>
    <n v="0"/>
    <m/>
    <n v="0"/>
    <m/>
    <m/>
    <m/>
    <n v="59"/>
    <m/>
    <n v="0"/>
    <n v="0"/>
    <n v="0"/>
    <n v="0"/>
    <n v="0"/>
    <m/>
    <m/>
    <m/>
    <m/>
    <m/>
    <n v="481"/>
    <m/>
    <n v="0"/>
    <m/>
    <n v="0"/>
    <n v="0"/>
    <n v="0"/>
    <m/>
    <m/>
    <m/>
    <m/>
    <m/>
    <n v="386"/>
    <m/>
    <n v="0"/>
    <m/>
    <n v="0"/>
    <n v="0"/>
    <n v="0"/>
    <m/>
    <n v="0"/>
    <m/>
    <m/>
    <m/>
    <n v="95"/>
    <m/>
    <n v="0"/>
    <n v="0"/>
    <n v="0"/>
    <n v="0"/>
    <n v="0"/>
    <m/>
    <m/>
    <m/>
    <m/>
    <m/>
    <n v="1.9"/>
    <m/>
    <n v="0"/>
    <m/>
    <n v="0"/>
    <n v="0"/>
    <n v="0"/>
    <m/>
    <m/>
    <m/>
    <m/>
    <m/>
    <n v="1.9"/>
    <m/>
    <n v="0"/>
    <m/>
    <n v="0"/>
    <n v="0"/>
    <n v="0"/>
    <m/>
    <n v="0"/>
    <m/>
    <m/>
    <m/>
    <n v="1.6"/>
    <m/>
    <n v="0"/>
    <n v="0"/>
  </r>
  <r>
    <x v="42"/>
    <x v="464"/>
    <x v="464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465"/>
    <x v="465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</r>
  <r>
    <x v="43"/>
    <x v="0"/>
    <x v="0"/>
    <n v="376"/>
    <n v="683"/>
    <n v="463"/>
    <n v="815"/>
    <n v="2653"/>
    <n v="7015"/>
    <n v="12820"/>
    <n v="14089"/>
    <n v="9896"/>
    <n v="5799"/>
    <n v="1967"/>
    <n v="1963"/>
    <n v="314"/>
    <n v="610"/>
    <n v="385"/>
    <n v="722"/>
    <n v="2456"/>
    <n v="6276"/>
    <n v="11387"/>
    <n v="12573"/>
    <n v="8372"/>
    <n v="4899"/>
    <n v="1560"/>
    <n v="1702"/>
    <n v="62"/>
    <n v="73"/>
    <n v="78"/>
    <n v="93"/>
    <n v="197"/>
    <n v="739"/>
    <n v="1433"/>
    <n v="1516"/>
    <n v="1524"/>
    <n v="900"/>
    <n v="407"/>
    <n v="261"/>
    <n v="1284"/>
    <n v="3216"/>
    <n v="1935"/>
    <n v="2180"/>
    <n v="7694"/>
    <n v="15426"/>
    <n v="38059"/>
    <n v="40776"/>
    <n v="21952"/>
    <n v="14573"/>
    <n v="6268"/>
    <n v="5600"/>
    <n v="1085"/>
    <n v="2863"/>
    <n v="1507"/>
    <n v="1972"/>
    <n v="7261"/>
    <n v="13231"/>
    <n v="33843"/>
    <n v="36564"/>
    <n v="18210"/>
    <n v="12246"/>
    <n v="5235"/>
    <n v="4845"/>
    <n v="199"/>
    <n v="353"/>
    <n v="428"/>
    <n v="208"/>
    <n v="433"/>
    <n v="2195"/>
    <n v="4216"/>
    <n v="4212"/>
    <n v="3742"/>
    <n v="2327"/>
    <n v="1033"/>
    <n v="755"/>
    <n v="3.4"/>
    <n v="4.7"/>
    <n v="4.2"/>
    <n v="2.7"/>
    <n v="2.9"/>
    <n v="2.2000000000000002"/>
    <n v="3"/>
    <n v="2.9"/>
    <n v="2.2000000000000002"/>
    <n v="2.5"/>
    <n v="3.2"/>
    <n v="2.9"/>
    <n v="3.5"/>
    <n v="4.7"/>
    <n v="3.9"/>
    <n v="2.7"/>
    <n v="3"/>
    <n v="2.1"/>
    <n v="3"/>
    <n v="2.9"/>
    <n v="2.2000000000000002"/>
    <n v="2.5"/>
    <n v="3.4"/>
    <n v="2.8"/>
    <n v="3.2"/>
    <n v="4.8"/>
    <n v="5.5"/>
    <n v="2.2000000000000002"/>
    <n v="2.2000000000000002"/>
    <n v="3"/>
    <n v="2.9"/>
    <n v="2.8"/>
    <n v="2.5"/>
    <n v="2.6"/>
    <n v="2.5"/>
    <n v="2.9"/>
  </r>
  <r>
    <x v="43"/>
    <x v="466"/>
    <x v="466"/>
    <n v="235"/>
    <n v="524"/>
    <n v="371"/>
    <n v="662"/>
    <n v="1040"/>
    <n v="2823"/>
    <n v="4814"/>
    <n v="4571"/>
    <n v="3848"/>
    <n v="1968"/>
    <n v="1011"/>
    <n v="535"/>
    <n v="187"/>
    <m/>
    <m/>
    <n v="574"/>
    <n v="861"/>
    <n v="2342"/>
    <n v="3945"/>
    <n v="3581"/>
    <n v="2829"/>
    <n v="1412"/>
    <n v="693"/>
    <n v="382"/>
    <n v="48"/>
    <m/>
    <m/>
    <n v="88"/>
    <n v="179"/>
    <n v="481"/>
    <n v="869"/>
    <n v="990"/>
    <n v="1019"/>
    <n v="556"/>
    <n v="318"/>
    <n v="153"/>
    <n v="871"/>
    <n v="1996"/>
    <n v="1237"/>
    <n v="1834"/>
    <n v="2395"/>
    <n v="4936"/>
    <n v="10134"/>
    <n v="10265"/>
    <n v="7250"/>
    <n v="3646"/>
    <n v="2085"/>
    <n v="1201"/>
    <n v="703"/>
    <m/>
    <m/>
    <n v="1635"/>
    <n v="1993"/>
    <n v="3938"/>
    <n v="7845"/>
    <n v="7314"/>
    <n v="5211"/>
    <n v="2581"/>
    <n v="1564"/>
    <n v="878"/>
    <n v="168"/>
    <m/>
    <m/>
    <n v="199"/>
    <n v="402"/>
    <n v="998"/>
    <n v="2289"/>
    <n v="2951"/>
    <n v="2039"/>
    <n v="1065"/>
    <n v="521"/>
    <n v="323"/>
    <n v="3.7"/>
    <n v="3.8"/>
    <n v="3.3"/>
    <n v="2.8"/>
    <n v="2.2999999999999998"/>
    <n v="1.7"/>
    <n v="2.1"/>
    <n v="2.2000000000000002"/>
    <n v="1.9"/>
    <n v="1.9"/>
    <n v="2.1"/>
    <n v="2.2000000000000002"/>
    <n v="3.8"/>
    <m/>
    <m/>
    <n v="2.8"/>
    <n v="2.2999999999999998"/>
    <n v="1.7"/>
    <n v="2"/>
    <n v="2"/>
    <n v="1.8"/>
    <n v="1.8"/>
    <n v="2.2999999999999998"/>
    <n v="2.2999999999999998"/>
    <n v="3.5"/>
    <m/>
    <m/>
    <n v="2.2999999999999998"/>
    <n v="2.2000000000000002"/>
    <n v="2.1"/>
    <n v="2.6"/>
    <n v="3"/>
    <n v="2"/>
    <n v="1.9"/>
    <n v="1.6"/>
    <n v="2.1"/>
  </r>
  <r>
    <x v="43"/>
    <x v="467"/>
    <x v="467"/>
    <m/>
    <n v="0"/>
    <m/>
    <m/>
    <m/>
    <m/>
    <m/>
    <m/>
    <m/>
    <m/>
    <m/>
    <n v="0"/>
    <m/>
    <n v="0"/>
    <m/>
    <m/>
    <m/>
    <m/>
    <m/>
    <m/>
    <m/>
    <m/>
    <m/>
    <n v="0"/>
    <m/>
    <n v="0"/>
    <n v="0"/>
    <n v="0"/>
    <n v="0"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n v="0"/>
    <n v="0"/>
    <n v="0"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n v="0"/>
    <n v="0"/>
    <n v="0"/>
    <m/>
    <m/>
    <m/>
    <m/>
    <m/>
    <m/>
    <n v="0"/>
  </r>
  <r>
    <x v="43"/>
    <x v="468"/>
    <x v="468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</r>
  <r>
    <x v="43"/>
    <x v="469"/>
    <x v="469"/>
    <n v="113"/>
    <m/>
    <n v="12"/>
    <n v="90"/>
    <n v="757"/>
    <n v="1870"/>
    <n v="4122"/>
    <n v="5167"/>
    <n v="3170"/>
    <n v="1521"/>
    <n v="314"/>
    <n v="906"/>
    <m/>
    <m/>
    <n v="12"/>
    <n v="85"/>
    <n v="750"/>
    <n v="1771"/>
    <n v="3916"/>
    <n v="4951"/>
    <n v="2987"/>
    <n v="1454"/>
    <n v="299"/>
    <n v="839"/>
    <m/>
    <n v="0"/>
    <n v="0"/>
    <n v="5"/>
    <n v="7"/>
    <n v="99"/>
    <n v="206"/>
    <n v="216"/>
    <n v="183"/>
    <n v="67"/>
    <n v="15"/>
    <n v="67"/>
    <n v="335"/>
    <m/>
    <n v="24"/>
    <n v="127"/>
    <n v="1668"/>
    <n v="3782"/>
    <n v="13750"/>
    <n v="16790"/>
    <n v="5970"/>
    <n v="3524"/>
    <n v="608"/>
    <n v="2418"/>
    <m/>
    <m/>
    <n v="24"/>
    <n v="118"/>
    <n v="1655"/>
    <n v="3587"/>
    <n v="13092"/>
    <n v="16156"/>
    <n v="5657"/>
    <n v="3368"/>
    <n v="587"/>
    <n v="2237"/>
    <m/>
    <n v="0"/>
    <n v="0"/>
    <n v="9"/>
    <n v="13"/>
    <n v="195"/>
    <n v="658"/>
    <n v="634"/>
    <n v="313"/>
    <n v="156"/>
    <n v="21"/>
    <n v="181"/>
    <n v="3"/>
    <m/>
    <n v="2"/>
    <n v="1.4"/>
    <n v="2.2000000000000002"/>
    <n v="2"/>
    <n v="3.3"/>
    <n v="3.2"/>
    <n v="1.9"/>
    <n v="2.2999999999999998"/>
    <n v="1.9"/>
    <n v="2.7"/>
    <m/>
    <m/>
    <n v="2"/>
    <n v="1.4"/>
    <n v="2.2000000000000002"/>
    <n v="2"/>
    <n v="3.3"/>
    <n v="3.3"/>
    <n v="1.9"/>
    <n v="2.2999999999999998"/>
    <n v="2"/>
    <n v="2.7"/>
    <m/>
    <n v="0"/>
    <n v="0"/>
    <n v="1.8"/>
    <n v="1.9"/>
    <n v="2"/>
    <n v="3.2"/>
    <n v="2.9"/>
    <n v="1.7"/>
    <n v="2.2999999999999998"/>
    <n v="1.4"/>
    <n v="2.7"/>
  </r>
  <r>
    <x v="43"/>
    <x v="470"/>
    <x v="47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</r>
  <r>
    <x v="43"/>
    <x v="471"/>
    <x v="471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472"/>
    <x v="472"/>
    <n v="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m/>
    <m/>
    <m/>
    <m/>
    <m/>
    <m/>
    <m/>
    <m/>
    <n v="0"/>
    <m/>
    <m/>
    <n v="0"/>
    <m/>
    <m/>
    <m/>
    <m/>
    <m/>
    <m/>
    <m/>
    <m/>
    <n v="0"/>
    <m/>
    <m/>
    <n v="0"/>
    <m/>
    <m/>
    <m/>
    <m/>
    <m/>
    <m/>
    <m/>
    <m/>
    <n v="0"/>
    <n v="0"/>
    <n v="0"/>
    <n v="0"/>
    <m/>
    <m/>
    <m/>
    <m/>
    <m/>
    <m/>
    <m/>
    <m/>
  </r>
  <r>
    <x v="43"/>
    <x v="473"/>
    <x v="473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43"/>
    <x v="474"/>
    <x v="474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43"/>
    <x v="475"/>
    <x v="475"/>
    <m/>
    <n v="0"/>
    <n v="0"/>
    <n v="0"/>
    <m/>
    <m/>
    <n v="261"/>
    <n v="403"/>
    <m/>
    <m/>
    <m/>
    <m/>
    <m/>
    <n v="0"/>
    <n v="0"/>
    <n v="0"/>
    <m/>
    <m/>
    <n v="253"/>
    <n v="398"/>
    <m/>
    <m/>
    <m/>
    <m/>
    <n v="0"/>
    <n v="0"/>
    <n v="0"/>
    <n v="0"/>
    <n v="0"/>
    <m/>
    <n v="8"/>
    <n v="5"/>
    <m/>
    <n v="0"/>
    <n v="0"/>
    <n v="0"/>
    <m/>
    <n v="0"/>
    <n v="0"/>
    <n v="0"/>
    <m/>
    <m/>
    <n v="1859"/>
    <n v="1860"/>
    <m/>
    <m/>
    <m/>
    <m/>
    <m/>
    <n v="0"/>
    <n v="0"/>
    <n v="0"/>
    <m/>
    <m/>
    <n v="1803"/>
    <n v="1843"/>
    <m/>
    <m/>
    <m/>
    <m/>
    <n v="0"/>
    <n v="0"/>
    <n v="0"/>
    <n v="0"/>
    <n v="0"/>
    <m/>
    <n v="56"/>
    <n v="17"/>
    <m/>
    <n v="0"/>
    <n v="0"/>
    <n v="0"/>
    <m/>
    <n v="0"/>
    <n v="0"/>
    <n v="0"/>
    <m/>
    <m/>
    <n v="7.1"/>
    <n v="4.5999999999999996"/>
    <m/>
    <m/>
    <m/>
    <m/>
    <m/>
    <n v="0"/>
    <n v="0"/>
    <n v="0"/>
    <m/>
    <m/>
    <n v="7.1"/>
    <n v="4.5999999999999996"/>
    <m/>
    <m/>
    <m/>
    <m/>
    <n v="0"/>
    <n v="0"/>
    <n v="0"/>
    <n v="0"/>
    <n v="0"/>
    <m/>
    <n v="7"/>
    <n v="3.4"/>
    <m/>
    <n v="0"/>
    <n v="0"/>
    <n v="0"/>
  </r>
  <r>
    <x v="43"/>
    <x v="476"/>
    <x v="476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n v="0"/>
    <n v="0"/>
    <n v="0"/>
    <n v="0"/>
    <m/>
    <m/>
    <m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n v="0"/>
    <n v="0"/>
    <n v="0"/>
    <n v="0"/>
    <m/>
    <m/>
    <m/>
    <n v="0"/>
    <n v="0"/>
    <n v="0"/>
    <m/>
    <m/>
    <m/>
    <m/>
    <m/>
    <m/>
    <m/>
    <m/>
    <m/>
    <m/>
    <n v="0"/>
    <n v="0"/>
    <m/>
    <m/>
    <m/>
    <m/>
    <m/>
    <m/>
    <m/>
    <m/>
    <m/>
    <m/>
    <n v="0"/>
    <n v="0"/>
    <m/>
    <m/>
    <n v="0"/>
    <n v="0"/>
    <n v="0"/>
    <n v="0"/>
    <m/>
    <m/>
    <m/>
    <n v="0"/>
    <n v="0"/>
  </r>
  <r>
    <x v="43"/>
    <x v="477"/>
    <x v="477"/>
    <n v="0"/>
    <n v="0"/>
    <n v="0"/>
    <n v="0"/>
    <n v="0"/>
    <n v="0"/>
    <m/>
    <n v="0"/>
    <m/>
    <m/>
    <n v="0"/>
    <m/>
    <n v="0"/>
    <n v="0"/>
    <n v="0"/>
    <n v="0"/>
    <n v="0"/>
    <n v="0"/>
    <m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m/>
    <n v="0"/>
    <n v="0"/>
    <n v="0"/>
    <n v="0"/>
    <n v="0"/>
    <n v="0"/>
    <m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m/>
    <n v="0"/>
    <n v="0"/>
    <n v="0"/>
    <n v="0"/>
    <n v="0"/>
    <n v="0"/>
    <m/>
    <n v="0"/>
    <m/>
    <m/>
    <n v="0"/>
    <m/>
    <n v="0"/>
    <n v="0"/>
    <n v="0"/>
    <n v="0"/>
    <n v="0"/>
    <n v="0"/>
    <n v="0"/>
    <n v="0"/>
    <n v="0"/>
    <n v="0"/>
    <n v="0"/>
    <n v="0"/>
  </r>
  <r>
    <x v="43"/>
    <x v="478"/>
    <x v="478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</r>
  <r>
    <x v="43"/>
    <x v="479"/>
    <x v="479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n v="0"/>
    <n v="0"/>
    <n v="0"/>
    <n v="0"/>
    <n v="0"/>
  </r>
  <r>
    <x v="43"/>
    <x v="480"/>
    <x v="48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n v="0"/>
    <m/>
    <m/>
    <n v="0"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n v="0"/>
    <m/>
    <m/>
    <n v="0"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n v="0"/>
    <m/>
    <m/>
    <n v="0"/>
    <m/>
  </r>
  <r>
    <x v="43"/>
    <x v="481"/>
    <x v="481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43"/>
    <x v="482"/>
    <x v="482"/>
    <m/>
    <n v="0"/>
    <m/>
    <m/>
    <n v="131"/>
    <n v="310"/>
    <n v="313"/>
    <n v="305"/>
    <n v="214"/>
    <n v="147"/>
    <m/>
    <m/>
    <m/>
    <n v="0"/>
    <m/>
    <m/>
    <n v="131"/>
    <n v="310"/>
    <n v="313"/>
    <n v="305"/>
    <n v="214"/>
    <n v="147"/>
    <m/>
    <m/>
    <n v="0"/>
    <n v="0"/>
    <n v="0"/>
    <n v="0"/>
    <n v="0"/>
    <n v="0"/>
    <n v="0"/>
    <n v="0"/>
    <n v="0"/>
    <n v="0"/>
    <n v="0"/>
    <n v="0"/>
    <m/>
    <n v="0"/>
    <m/>
    <m/>
    <n v="278"/>
    <n v="509"/>
    <n v="1362"/>
    <n v="1408"/>
    <n v="486"/>
    <n v="383"/>
    <m/>
    <m/>
    <m/>
    <n v="0"/>
    <m/>
    <m/>
    <n v="278"/>
    <n v="509"/>
    <n v="1362"/>
    <n v="1408"/>
    <n v="486"/>
    <n v="383"/>
    <m/>
    <m/>
    <n v="0"/>
    <n v="0"/>
    <n v="0"/>
    <n v="0"/>
    <n v="0"/>
    <n v="0"/>
    <n v="0"/>
    <n v="0"/>
    <n v="0"/>
    <n v="0"/>
    <n v="0"/>
    <n v="0"/>
    <m/>
    <n v="0"/>
    <m/>
    <m/>
    <n v="2.1"/>
    <n v="1.6"/>
    <n v="4.4000000000000004"/>
    <n v="4.5999999999999996"/>
    <n v="2.2999999999999998"/>
    <n v="2.6"/>
    <m/>
    <m/>
    <m/>
    <n v="0"/>
    <m/>
    <m/>
    <n v="2.1"/>
    <n v="1.6"/>
    <n v="4.4000000000000004"/>
    <n v="4.5999999999999996"/>
    <n v="2.2999999999999998"/>
    <n v="2.6"/>
    <m/>
    <m/>
    <n v="0"/>
    <n v="0"/>
    <n v="0"/>
    <n v="0"/>
    <n v="0"/>
    <n v="0"/>
    <n v="0"/>
    <n v="0"/>
    <n v="0"/>
    <n v="0"/>
    <n v="0"/>
    <n v="0"/>
  </r>
  <r>
    <x v="43"/>
    <x v="483"/>
    <x v="483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n v="0"/>
    <n v="0"/>
    <n v="0"/>
    <n v="0"/>
    <n v="0"/>
    <n v="0"/>
    <n v="0"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484"/>
    <x v="484"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n v="0"/>
    <m/>
    <m/>
    <m/>
    <m/>
    <m/>
    <n v="0"/>
    <n v="0"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n v="0"/>
    <m/>
    <m/>
    <m/>
    <m/>
    <m/>
    <n v="0"/>
    <n v="0"/>
    <m/>
    <n v="0"/>
    <n v="0"/>
    <n v="0"/>
    <m/>
    <m/>
    <m/>
    <m/>
    <m/>
    <m/>
    <m/>
    <m/>
    <m/>
    <n v="0"/>
    <n v="0"/>
    <n v="0"/>
    <m/>
    <m/>
    <m/>
    <m/>
    <m/>
    <m/>
    <m/>
    <m/>
    <n v="0"/>
    <n v="0"/>
    <n v="0"/>
    <n v="0"/>
    <n v="0"/>
    <m/>
    <m/>
    <m/>
    <m/>
    <m/>
    <n v="0"/>
    <n v="0"/>
  </r>
  <r>
    <x v="43"/>
    <x v="485"/>
    <x v="485"/>
    <n v="0"/>
    <n v="0"/>
    <n v="0"/>
    <n v="0"/>
    <n v="0"/>
    <m/>
    <m/>
    <n v="459"/>
    <m/>
    <m/>
    <m/>
    <m/>
    <n v="0"/>
    <n v="0"/>
    <n v="0"/>
    <n v="0"/>
    <n v="0"/>
    <m/>
    <m/>
    <n v="337"/>
    <m/>
    <m/>
    <m/>
    <m/>
    <n v="0"/>
    <n v="0"/>
    <n v="0"/>
    <n v="0"/>
    <n v="0"/>
    <n v="0"/>
    <n v="0"/>
    <n v="122"/>
    <m/>
    <n v="0"/>
    <n v="0"/>
    <n v="0"/>
    <n v="0"/>
    <n v="0"/>
    <n v="0"/>
    <n v="0"/>
    <n v="0"/>
    <m/>
    <m/>
    <n v="587"/>
    <m/>
    <m/>
    <m/>
    <m/>
    <n v="0"/>
    <n v="0"/>
    <n v="0"/>
    <n v="0"/>
    <n v="0"/>
    <m/>
    <m/>
    <n v="441"/>
    <m/>
    <m/>
    <m/>
    <m/>
    <n v="0"/>
    <n v="0"/>
    <n v="0"/>
    <n v="0"/>
    <n v="0"/>
    <n v="0"/>
    <n v="0"/>
    <n v="146"/>
    <m/>
    <n v="0"/>
    <n v="0"/>
    <n v="0"/>
    <n v="0"/>
    <n v="0"/>
    <n v="0"/>
    <n v="0"/>
    <n v="0"/>
    <m/>
    <m/>
    <n v="1.3"/>
    <m/>
    <m/>
    <m/>
    <m/>
    <n v="0"/>
    <n v="0"/>
    <n v="0"/>
    <n v="0"/>
    <n v="0"/>
    <m/>
    <m/>
    <n v="1.3"/>
    <m/>
    <m/>
    <m/>
    <m/>
    <n v="0"/>
    <n v="0"/>
    <n v="0"/>
    <n v="0"/>
    <n v="0"/>
    <n v="0"/>
    <n v="0"/>
    <n v="1.2"/>
    <m/>
    <n v="0"/>
    <n v="0"/>
    <n v="0"/>
  </r>
  <r>
    <x v="43"/>
    <x v="486"/>
    <x v="486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</r>
  <r>
    <x v="43"/>
    <x v="487"/>
    <x v="487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m/>
    <m/>
    <n v="0"/>
    <n v="0"/>
    <n v="0"/>
  </r>
  <r>
    <x v="43"/>
    <x v="488"/>
    <x v="488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44"/>
    <x v="0"/>
    <x v="0"/>
    <m/>
    <n v="115"/>
    <n v="62"/>
    <m/>
    <n v="1839"/>
    <n v="3176"/>
    <n v="6533"/>
    <n v="7264"/>
    <n v="3842"/>
    <n v="2787"/>
    <n v="633"/>
    <n v="361"/>
    <m/>
    <n v="88"/>
    <n v="62"/>
    <m/>
    <n v="1823"/>
    <m/>
    <m/>
    <n v="6893"/>
    <m/>
    <n v="2478"/>
    <n v="591"/>
    <n v="332"/>
    <n v="0"/>
    <n v="27"/>
    <n v="0"/>
    <m/>
    <n v="16"/>
    <m/>
    <m/>
    <n v="371"/>
    <m/>
    <n v="309"/>
    <n v="42"/>
    <n v="29"/>
    <m/>
    <n v="276"/>
    <n v="213"/>
    <m/>
    <n v="3704"/>
    <n v="5956"/>
    <n v="13861"/>
    <n v="16226"/>
    <n v="7717"/>
    <n v="5537"/>
    <n v="1199"/>
    <n v="951"/>
    <m/>
    <n v="218"/>
    <n v="213"/>
    <m/>
    <n v="3682"/>
    <m/>
    <m/>
    <n v="15363"/>
    <m/>
    <n v="4736"/>
    <n v="1111"/>
    <n v="878"/>
    <n v="0"/>
    <n v="58"/>
    <n v="0"/>
    <m/>
    <n v="22"/>
    <m/>
    <m/>
    <n v="863"/>
    <m/>
    <n v="801"/>
    <n v="88"/>
    <n v="73"/>
    <m/>
    <n v="2.4"/>
    <n v="3.4"/>
    <m/>
    <n v="2"/>
    <n v="1.9"/>
    <n v="2.1"/>
    <n v="2.2000000000000002"/>
    <n v="2"/>
    <n v="2"/>
    <n v="1.9"/>
    <n v="2.6"/>
    <m/>
    <n v="2.5"/>
    <n v="3.4"/>
    <m/>
    <n v="2"/>
    <m/>
    <m/>
    <n v="2.2000000000000002"/>
    <m/>
    <n v="1.9"/>
    <n v="1.9"/>
    <n v="2.6"/>
    <n v="0"/>
    <n v="2.1"/>
    <n v="0"/>
    <m/>
    <n v="1.4"/>
    <m/>
    <m/>
    <n v="2.2999999999999998"/>
    <m/>
    <n v="2.6"/>
    <n v="2.1"/>
    <n v="2.5"/>
  </r>
  <r>
    <x v="44"/>
    <x v="489"/>
    <x v="489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44"/>
    <x v="490"/>
    <x v="49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m/>
  </r>
  <r>
    <x v="44"/>
    <x v="491"/>
    <x v="491"/>
    <m/>
    <n v="115"/>
    <n v="62"/>
    <n v="192"/>
    <n v="1582"/>
    <n v="2526"/>
    <n v="5225"/>
    <n v="5754"/>
    <n v="3214"/>
    <n v="2297"/>
    <n v="550"/>
    <n v="256"/>
    <m/>
    <n v="88"/>
    <n v="62"/>
    <m/>
    <n v="1566"/>
    <m/>
    <n v="5107"/>
    <m/>
    <m/>
    <n v="2018"/>
    <n v="512"/>
    <m/>
    <n v="0"/>
    <n v="27"/>
    <n v="0"/>
    <m/>
    <n v="16"/>
    <m/>
    <n v="118"/>
    <m/>
    <m/>
    <n v="279"/>
    <n v="38"/>
    <m/>
    <m/>
    <n v="276"/>
    <n v="213"/>
    <n v="345"/>
    <n v="2988"/>
    <n v="4943"/>
    <n v="11596"/>
    <n v="13560"/>
    <n v="6226"/>
    <n v="4506"/>
    <n v="1049"/>
    <n v="616"/>
    <m/>
    <n v="218"/>
    <n v="213"/>
    <m/>
    <n v="2966"/>
    <m/>
    <n v="11392"/>
    <m/>
    <m/>
    <n v="3903"/>
    <n v="989"/>
    <m/>
    <n v="0"/>
    <n v="58"/>
    <n v="0"/>
    <m/>
    <n v="22"/>
    <m/>
    <n v="204"/>
    <m/>
    <m/>
    <n v="603"/>
    <n v="60"/>
    <m/>
    <m/>
    <n v="2.4"/>
    <n v="3.4"/>
    <n v="1.8"/>
    <n v="1.9"/>
    <n v="2"/>
    <n v="2.2000000000000002"/>
    <n v="2.4"/>
    <n v="1.9"/>
    <n v="2"/>
    <n v="1.9"/>
    <n v="2.4"/>
    <m/>
    <n v="2.5"/>
    <n v="3.4"/>
    <m/>
    <n v="1.9"/>
    <m/>
    <n v="2.2000000000000002"/>
    <m/>
    <m/>
    <n v="1.9"/>
    <n v="1.9"/>
    <m/>
    <n v="0"/>
    <n v="2.1"/>
    <n v="0"/>
    <m/>
    <n v="1.4"/>
    <m/>
    <n v="1.7"/>
    <m/>
    <m/>
    <n v="2.2000000000000002"/>
    <n v="1.6"/>
    <m/>
  </r>
  <r>
    <x v="44"/>
    <x v="492"/>
    <x v="492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m/>
    <m/>
    <n v="0"/>
    <n v="0"/>
    <n v="0"/>
    <n v="0"/>
  </r>
  <r>
    <x v="44"/>
    <x v="493"/>
    <x v="493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44"/>
    <x v="494"/>
    <x v="494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m/>
    <n v="0"/>
    <n v="0"/>
    <n v="0"/>
    <n v="0"/>
    <n v="0"/>
  </r>
  <r>
    <x v="44"/>
    <x v="495"/>
    <x v="495"/>
    <m/>
    <n v="0"/>
    <n v="0"/>
    <m/>
    <n v="17"/>
    <n v="92"/>
    <n v="190"/>
    <n v="150"/>
    <n v="210"/>
    <n v="107"/>
    <n v="16"/>
    <n v="32"/>
    <m/>
    <n v="0"/>
    <n v="0"/>
    <m/>
    <n v="17"/>
    <n v="84"/>
    <n v="190"/>
    <n v="123"/>
    <n v="195"/>
    <n v="77"/>
    <n v="12"/>
    <n v="32"/>
    <n v="0"/>
    <n v="0"/>
    <n v="0"/>
    <n v="0"/>
    <n v="0"/>
    <n v="8"/>
    <n v="0"/>
    <n v="27"/>
    <n v="15"/>
    <n v="30"/>
    <n v="4"/>
    <n v="0"/>
    <m/>
    <n v="0"/>
    <n v="0"/>
    <m/>
    <n v="34"/>
    <n v="205"/>
    <n v="514"/>
    <n v="589"/>
    <n v="662"/>
    <n v="394"/>
    <n v="56"/>
    <n v="140"/>
    <m/>
    <n v="0"/>
    <n v="0"/>
    <m/>
    <n v="34"/>
    <n v="164"/>
    <n v="514"/>
    <n v="400"/>
    <n v="594"/>
    <n v="196"/>
    <n v="28"/>
    <n v="140"/>
    <n v="0"/>
    <n v="0"/>
    <n v="0"/>
    <n v="0"/>
    <n v="0"/>
    <n v="41"/>
    <n v="0"/>
    <n v="189"/>
    <n v="68"/>
    <n v="198"/>
    <n v="28"/>
    <n v="0"/>
    <m/>
    <n v="0"/>
    <n v="0"/>
    <m/>
    <n v="2"/>
    <n v="2.2000000000000002"/>
    <n v="2.7"/>
    <n v="3.9"/>
    <n v="3.2"/>
    <n v="3.7"/>
    <n v="3.5"/>
    <n v="4.4000000000000004"/>
    <m/>
    <n v="0"/>
    <n v="0"/>
    <m/>
    <n v="2"/>
    <n v="2"/>
    <n v="2.7"/>
    <n v="3.3"/>
    <n v="3"/>
    <n v="2.5"/>
    <n v="2.2999999999999998"/>
    <n v="4.4000000000000004"/>
    <n v="0"/>
    <n v="0"/>
    <n v="0"/>
    <n v="0"/>
    <n v="0"/>
    <n v="5.0999999999999996"/>
    <n v="0"/>
    <n v="7"/>
    <n v="4.5"/>
    <n v="6.6"/>
    <n v="7"/>
    <n v="0"/>
  </r>
  <r>
    <x v="45"/>
    <x v="0"/>
    <x v="0"/>
    <n v="162"/>
    <n v="490"/>
    <n v="214"/>
    <n v="624"/>
    <n v="2908"/>
    <n v="5340"/>
    <n v="14135"/>
    <n v="13665"/>
    <n v="9127"/>
    <n v="5631"/>
    <n v="896"/>
    <n v="2377"/>
    <n v="146"/>
    <n v="421"/>
    <n v="202"/>
    <n v="593"/>
    <n v="2813"/>
    <n v="5078"/>
    <n v="13322"/>
    <n v="12674"/>
    <n v="8338"/>
    <n v="5333"/>
    <n v="803"/>
    <n v="2217"/>
    <n v="16"/>
    <n v="69"/>
    <n v="12"/>
    <n v="31"/>
    <n v="95"/>
    <n v="262"/>
    <n v="813"/>
    <n v="991"/>
    <n v="789"/>
    <n v="298"/>
    <n v="93"/>
    <n v="160"/>
    <n v="456"/>
    <n v="1546"/>
    <n v="445"/>
    <n v="1394"/>
    <n v="5690"/>
    <n v="10828"/>
    <n v="43164"/>
    <n v="41378"/>
    <n v="21981"/>
    <n v="11684"/>
    <n v="1988"/>
    <n v="6304"/>
    <n v="343"/>
    <n v="843"/>
    <n v="415"/>
    <n v="1312"/>
    <n v="5480"/>
    <n v="10254"/>
    <n v="41077"/>
    <n v="38753"/>
    <n v="19581"/>
    <n v="11090"/>
    <n v="1763"/>
    <n v="5819"/>
    <n v="113"/>
    <n v="703"/>
    <n v="30"/>
    <n v="82"/>
    <n v="210"/>
    <n v="574"/>
    <n v="2087"/>
    <n v="2625"/>
    <n v="2400"/>
    <n v="594"/>
    <n v="225"/>
    <n v="485"/>
    <n v="2.8"/>
    <n v="3.2"/>
    <n v="2.1"/>
    <n v="2.2000000000000002"/>
    <n v="2"/>
    <n v="2"/>
    <n v="3.1"/>
    <n v="3"/>
    <n v="2.4"/>
    <n v="2.1"/>
    <n v="2.2000000000000002"/>
    <n v="2.7"/>
    <n v="2.2999999999999998"/>
    <n v="2"/>
    <n v="2.1"/>
    <n v="2.2000000000000002"/>
    <n v="1.9"/>
    <n v="2"/>
    <n v="3.1"/>
    <n v="3.1"/>
    <n v="2.2999999999999998"/>
    <n v="2.1"/>
    <n v="2.2000000000000002"/>
    <n v="2.6"/>
    <n v="7.1"/>
    <n v="10.199999999999999"/>
    <n v="2.5"/>
    <n v="2.6"/>
    <n v="2.2000000000000002"/>
    <n v="2.2000000000000002"/>
    <n v="2.6"/>
    <n v="2.6"/>
    <n v="3"/>
    <n v="2"/>
    <n v="2.4"/>
    <n v="3"/>
  </r>
  <r>
    <x v="45"/>
    <x v="496"/>
    <x v="496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m/>
    <m/>
    <m/>
    <m/>
    <m/>
    <n v="0"/>
    <n v="0"/>
  </r>
  <r>
    <x v="45"/>
    <x v="497"/>
    <x v="497"/>
    <m/>
    <n v="44"/>
    <m/>
    <m/>
    <n v="242"/>
    <n v="457"/>
    <n v="1223"/>
    <n v="1234"/>
    <n v="648"/>
    <n v="449"/>
    <n v="154"/>
    <n v="161"/>
    <m/>
    <n v="42"/>
    <m/>
    <m/>
    <m/>
    <n v="409"/>
    <n v="1012"/>
    <n v="976"/>
    <n v="494"/>
    <n v="359"/>
    <n v="90"/>
    <n v="132"/>
    <m/>
    <n v="2"/>
    <m/>
    <m/>
    <m/>
    <n v="48"/>
    <n v="211"/>
    <n v="258"/>
    <n v="154"/>
    <n v="90"/>
    <n v="64"/>
    <n v="29"/>
    <m/>
    <n v="100"/>
    <m/>
    <m/>
    <n v="458"/>
    <n v="868"/>
    <n v="2866"/>
    <n v="2854"/>
    <n v="1026"/>
    <n v="657"/>
    <n v="404"/>
    <n v="350"/>
    <m/>
    <n v="92"/>
    <m/>
    <m/>
    <m/>
    <n v="753"/>
    <n v="2517"/>
    <n v="2184"/>
    <n v="791"/>
    <n v="523"/>
    <n v="253"/>
    <n v="300"/>
    <m/>
    <n v="8"/>
    <m/>
    <m/>
    <m/>
    <n v="115"/>
    <n v="349"/>
    <n v="670"/>
    <n v="235"/>
    <n v="134"/>
    <n v="151"/>
    <n v="50"/>
    <m/>
    <n v="2.2999999999999998"/>
    <m/>
    <m/>
    <n v="1.9"/>
    <n v="1.9"/>
    <n v="2.2999999999999998"/>
    <n v="2.2999999999999998"/>
    <n v="1.6"/>
    <n v="1.5"/>
    <n v="2.6"/>
    <n v="2.2000000000000002"/>
    <m/>
    <n v="2.2000000000000002"/>
    <m/>
    <m/>
    <m/>
    <n v="1.8"/>
    <n v="2.5"/>
    <n v="2.2000000000000002"/>
    <n v="1.6"/>
    <n v="1.5"/>
    <n v="2.8"/>
    <n v="2.2999999999999998"/>
    <m/>
    <n v="4"/>
    <m/>
    <m/>
    <m/>
    <n v="2.4"/>
    <n v="1.7"/>
    <n v="2.6"/>
    <n v="1.5"/>
    <n v="1.5"/>
    <n v="2.4"/>
    <n v="1.7"/>
  </r>
  <r>
    <x v="45"/>
    <x v="498"/>
    <x v="498"/>
    <n v="0"/>
    <n v="0"/>
    <n v="0"/>
    <m/>
    <m/>
    <m/>
    <n v="160"/>
    <n v="133"/>
    <m/>
    <m/>
    <m/>
    <m/>
    <n v="0"/>
    <n v="0"/>
    <n v="0"/>
    <m/>
    <m/>
    <m/>
    <n v="160"/>
    <n v="133"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804"/>
    <n v="589"/>
    <m/>
    <m/>
    <m/>
    <m/>
    <n v="0"/>
    <n v="0"/>
    <n v="0"/>
    <m/>
    <m/>
    <m/>
    <n v="804"/>
    <n v="589"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5"/>
    <n v="4.4000000000000004"/>
    <m/>
    <m/>
    <m/>
    <m/>
    <n v="0"/>
    <n v="0"/>
    <n v="0"/>
    <m/>
    <m/>
    <m/>
    <n v="5"/>
    <n v="4.4000000000000004"/>
    <m/>
    <m/>
    <m/>
    <m/>
    <n v="0"/>
    <n v="0"/>
    <n v="0"/>
    <n v="0"/>
    <n v="0"/>
    <n v="0"/>
    <n v="0"/>
    <n v="0"/>
    <n v="0"/>
    <n v="0"/>
    <n v="0"/>
    <n v="0"/>
  </r>
  <r>
    <x v="45"/>
    <x v="499"/>
    <x v="499"/>
    <m/>
    <m/>
    <n v="0"/>
    <m/>
    <n v="57"/>
    <n v="113"/>
    <n v="129"/>
    <n v="261"/>
    <n v="110"/>
    <n v="44"/>
    <n v="13"/>
    <n v="21"/>
    <m/>
    <m/>
    <n v="0"/>
    <m/>
    <n v="57"/>
    <n v="113"/>
    <n v="129"/>
    <n v="261"/>
    <n v="110"/>
    <n v="44"/>
    <n v="13"/>
    <n v="21"/>
    <n v="0"/>
    <n v="0"/>
    <n v="0"/>
    <n v="0"/>
    <n v="0"/>
    <n v="0"/>
    <n v="0"/>
    <n v="0"/>
    <n v="0"/>
    <n v="0"/>
    <n v="0"/>
    <n v="0"/>
    <m/>
    <m/>
    <n v="0"/>
    <m/>
    <n v="136"/>
    <n v="308"/>
    <n v="470"/>
    <n v="879"/>
    <n v="424"/>
    <n v="91"/>
    <n v="32"/>
    <n v="43"/>
    <m/>
    <m/>
    <n v="0"/>
    <m/>
    <n v="136"/>
    <n v="308"/>
    <n v="470"/>
    <n v="879"/>
    <n v="424"/>
    <n v="91"/>
    <n v="32"/>
    <n v="43"/>
    <n v="0"/>
    <n v="0"/>
    <n v="0"/>
    <n v="0"/>
    <n v="0"/>
    <n v="0"/>
    <n v="0"/>
    <n v="0"/>
    <n v="0"/>
    <n v="0"/>
    <n v="0"/>
    <n v="0"/>
    <m/>
    <m/>
    <n v="0"/>
    <m/>
    <n v="2.4"/>
    <n v="2.7"/>
    <n v="3.6"/>
    <n v="3.4"/>
    <n v="3.9"/>
    <n v="2.1"/>
    <n v="2.5"/>
    <n v="2"/>
    <m/>
    <m/>
    <n v="0"/>
    <m/>
    <n v="2.4"/>
    <n v="2.7"/>
    <n v="3.6"/>
    <n v="3.4"/>
    <n v="3.9"/>
    <n v="2.1"/>
    <n v="2.5"/>
    <n v="2"/>
    <n v="0"/>
    <n v="0"/>
    <n v="0"/>
    <n v="0"/>
    <n v="0"/>
    <n v="0"/>
    <n v="0"/>
    <n v="0"/>
    <n v="0"/>
    <n v="0"/>
    <n v="0"/>
    <n v="0"/>
  </r>
  <r>
    <x v="45"/>
    <x v="500"/>
    <x v="500"/>
    <n v="0"/>
    <n v="0"/>
    <m/>
    <m/>
    <m/>
    <m/>
    <n v="329"/>
    <n v="374"/>
    <m/>
    <n v="57"/>
    <n v="42"/>
    <m/>
    <n v="0"/>
    <n v="0"/>
    <m/>
    <m/>
    <m/>
    <m/>
    <n v="315"/>
    <n v="362"/>
    <m/>
    <n v="53"/>
    <m/>
    <m/>
    <n v="0"/>
    <n v="0"/>
    <n v="0"/>
    <n v="0"/>
    <n v="0"/>
    <m/>
    <n v="14"/>
    <n v="12"/>
    <m/>
    <n v="4"/>
    <m/>
    <n v="0"/>
    <n v="0"/>
    <n v="0"/>
    <m/>
    <m/>
    <m/>
    <m/>
    <n v="1322"/>
    <n v="1078"/>
    <m/>
    <n v="256"/>
    <n v="66"/>
    <m/>
    <n v="0"/>
    <n v="0"/>
    <m/>
    <m/>
    <m/>
    <m/>
    <n v="1280"/>
    <n v="1036"/>
    <m/>
    <n v="240"/>
    <m/>
    <m/>
    <n v="0"/>
    <n v="0"/>
    <n v="0"/>
    <n v="0"/>
    <n v="0"/>
    <m/>
    <n v="42"/>
    <n v="42"/>
    <m/>
    <n v="16"/>
    <m/>
    <n v="0"/>
    <n v="0"/>
    <n v="0"/>
    <m/>
    <m/>
    <m/>
    <m/>
    <n v="4"/>
    <n v="2.9"/>
    <m/>
    <n v="4.5"/>
    <n v="1.6"/>
    <m/>
    <n v="0"/>
    <n v="0"/>
    <m/>
    <m/>
    <m/>
    <m/>
    <n v="4.0999999999999996"/>
    <n v="2.9"/>
    <m/>
    <n v="4.5"/>
    <m/>
    <m/>
    <n v="0"/>
    <n v="0"/>
    <n v="0"/>
    <n v="0"/>
    <n v="0"/>
    <m/>
    <n v="3"/>
    <n v="3.5"/>
    <m/>
    <n v="4"/>
    <m/>
    <n v="0"/>
  </r>
  <r>
    <x v="45"/>
    <x v="501"/>
    <x v="501"/>
    <n v="117"/>
    <n v="388"/>
    <m/>
    <n v="440"/>
    <n v="1956"/>
    <n v="3234"/>
    <n v="6180"/>
    <n v="5990"/>
    <n v="4537"/>
    <n v="3172"/>
    <n v="538"/>
    <n v="1603"/>
    <n v="110"/>
    <n v="343"/>
    <m/>
    <n v="429"/>
    <n v="1894"/>
    <n v="3095"/>
    <n v="5784"/>
    <n v="5514"/>
    <n v="4263"/>
    <n v="3040"/>
    <n v="519"/>
    <n v="1488"/>
    <n v="7"/>
    <n v="45"/>
    <m/>
    <n v="11"/>
    <n v="62"/>
    <n v="139"/>
    <n v="396"/>
    <n v="476"/>
    <n v="274"/>
    <n v="132"/>
    <n v="19"/>
    <n v="115"/>
    <n v="234"/>
    <n v="1121"/>
    <m/>
    <n v="986"/>
    <n v="3664"/>
    <n v="5942"/>
    <n v="16543"/>
    <n v="16579"/>
    <n v="8716"/>
    <n v="6419"/>
    <n v="1158"/>
    <n v="4084"/>
    <n v="224"/>
    <n v="624"/>
    <m/>
    <n v="974"/>
    <n v="3565"/>
    <n v="5663"/>
    <n v="15448"/>
    <n v="15433"/>
    <n v="8139"/>
    <n v="6151"/>
    <n v="1112"/>
    <n v="3758"/>
    <n v="10"/>
    <n v="497"/>
    <m/>
    <n v="12"/>
    <n v="99"/>
    <n v="279"/>
    <n v="1095"/>
    <n v="1146"/>
    <n v="577"/>
    <n v="268"/>
    <n v="46"/>
    <n v="326"/>
    <n v="2"/>
    <n v="2.9"/>
    <m/>
    <n v="2.2000000000000002"/>
    <n v="1.9"/>
    <n v="1.8"/>
    <n v="2.7"/>
    <n v="2.8"/>
    <n v="1.9"/>
    <n v="2"/>
    <n v="2.2000000000000002"/>
    <n v="2.5"/>
    <n v="2"/>
    <n v="1.8"/>
    <m/>
    <n v="2.2999999999999998"/>
    <n v="1.9"/>
    <n v="1.8"/>
    <n v="2.7"/>
    <n v="2.8"/>
    <n v="1.9"/>
    <n v="2"/>
    <n v="2.1"/>
    <n v="2.5"/>
    <n v="1.4"/>
    <n v="11"/>
    <m/>
    <n v="1.1000000000000001"/>
    <n v="1.6"/>
    <n v="2"/>
    <n v="2.8"/>
    <n v="2.4"/>
    <n v="2.1"/>
    <n v="2"/>
    <n v="2.4"/>
    <n v="2.8"/>
  </r>
  <r>
    <x v="45"/>
    <x v="502"/>
    <x v="502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45"/>
    <x v="503"/>
    <x v="503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m/>
    <m/>
    <m/>
    <n v="0"/>
    <n v="0"/>
    <n v="0"/>
    <n v="0"/>
    <n v="0"/>
    <n v="0"/>
    <n v="0"/>
    <n v="0"/>
    <n v="0"/>
    <n v="0"/>
    <n v="0"/>
    <n v="0"/>
    <n v="0"/>
    <n v="0"/>
  </r>
  <r>
    <x v="45"/>
    <x v="504"/>
    <x v="504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n v="0"/>
    <m/>
    <n v="0"/>
    <m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n v="0"/>
    <m/>
    <n v="0"/>
    <m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n v="0"/>
    <m/>
    <n v="0"/>
    <m/>
    <n v="0"/>
    <n v="0"/>
    <n v="0"/>
  </r>
  <r>
    <x v="45"/>
    <x v="505"/>
    <x v="505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m/>
    <n v="0"/>
    <n v="0"/>
    <n v="0"/>
  </r>
  <r>
    <x v="45"/>
    <x v="506"/>
    <x v="506"/>
    <m/>
    <n v="0"/>
    <m/>
    <m/>
    <n v="169"/>
    <n v="492"/>
    <n v="1397"/>
    <n v="1530"/>
    <n v="586"/>
    <n v="389"/>
    <n v="28"/>
    <n v="86"/>
    <m/>
    <n v="0"/>
    <m/>
    <m/>
    <n v="166"/>
    <n v="479"/>
    <n v="1346"/>
    <n v="1445"/>
    <n v="563"/>
    <n v="372"/>
    <n v="22"/>
    <n v="83"/>
    <n v="0"/>
    <n v="0"/>
    <n v="0"/>
    <n v="0"/>
    <n v="3"/>
    <n v="13"/>
    <n v="51"/>
    <n v="85"/>
    <n v="23"/>
    <n v="17"/>
    <n v="6"/>
    <n v="3"/>
    <m/>
    <n v="0"/>
    <m/>
    <m/>
    <n v="434"/>
    <n v="1151"/>
    <n v="4650"/>
    <n v="4405"/>
    <n v="1360"/>
    <n v="805"/>
    <n v="48"/>
    <n v="258"/>
    <m/>
    <n v="0"/>
    <m/>
    <m/>
    <n v="425"/>
    <n v="1122"/>
    <n v="4427"/>
    <n v="4147"/>
    <n v="1318"/>
    <n v="780"/>
    <n v="36"/>
    <n v="243"/>
    <n v="0"/>
    <n v="0"/>
    <n v="0"/>
    <n v="0"/>
    <n v="9"/>
    <n v="29"/>
    <n v="223"/>
    <n v="258"/>
    <n v="42"/>
    <n v="25"/>
    <n v="12"/>
    <n v="15"/>
    <m/>
    <n v="0"/>
    <m/>
    <m/>
    <n v="2.6"/>
    <n v="2.2999999999999998"/>
    <n v="3.3"/>
    <n v="2.9"/>
    <n v="2.2999999999999998"/>
    <n v="2.1"/>
    <n v="1.7"/>
    <n v="3"/>
    <m/>
    <n v="0"/>
    <m/>
    <m/>
    <n v="2.6"/>
    <n v="2.2999999999999998"/>
    <n v="3.3"/>
    <n v="2.9"/>
    <n v="2.2999999999999998"/>
    <n v="2.1"/>
    <n v="1.6"/>
    <n v="2.9"/>
    <n v="0"/>
    <n v="0"/>
    <n v="0"/>
    <n v="0"/>
    <n v="3"/>
    <n v="2.2000000000000002"/>
    <n v="4.4000000000000004"/>
    <n v="3"/>
    <n v="1.8"/>
    <n v="1.5"/>
    <n v="2"/>
    <n v="5"/>
  </r>
  <r>
    <x v="45"/>
    <x v="507"/>
    <x v="507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</r>
  <r>
    <x v="45"/>
    <x v="508"/>
    <x v="508"/>
    <n v="0"/>
    <n v="0"/>
    <n v="0"/>
    <n v="0"/>
    <m/>
    <m/>
    <n v="90"/>
    <n v="135"/>
    <m/>
    <n v="0"/>
    <n v="0"/>
    <n v="0"/>
    <n v="0"/>
    <n v="0"/>
    <n v="0"/>
    <n v="0"/>
    <m/>
    <m/>
    <n v="90"/>
    <n v="13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281"/>
    <n v="346"/>
    <m/>
    <n v="0"/>
    <n v="0"/>
    <n v="0"/>
    <n v="0"/>
    <n v="0"/>
    <n v="0"/>
    <n v="0"/>
    <m/>
    <m/>
    <n v="281"/>
    <n v="346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3.1"/>
    <n v="2.6"/>
    <m/>
    <n v="0"/>
    <n v="0"/>
    <n v="0"/>
    <n v="0"/>
    <n v="0"/>
    <n v="0"/>
    <n v="0"/>
    <m/>
    <m/>
    <n v="3.1"/>
    <n v="2.6"/>
    <m/>
    <n v="0"/>
    <n v="0"/>
    <n v="0"/>
    <n v="0"/>
    <n v="0"/>
    <n v="0"/>
    <n v="0"/>
    <n v="0"/>
    <n v="0"/>
    <n v="0"/>
    <n v="0"/>
    <n v="0"/>
    <n v="0"/>
    <n v="0"/>
    <n v="0"/>
  </r>
  <r>
    <x v="45"/>
    <x v="509"/>
    <x v="509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m/>
    <m/>
    <m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m/>
    <m/>
    <m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m/>
    <m/>
    <m/>
    <n v="0"/>
    <n v="0"/>
    <n v="0"/>
  </r>
  <r>
    <x v="45"/>
    <x v="510"/>
    <x v="510"/>
    <n v="0"/>
    <n v="0"/>
    <n v="0"/>
    <n v="0"/>
    <m/>
    <m/>
    <n v="127"/>
    <n v="100"/>
    <n v="48"/>
    <m/>
    <m/>
    <m/>
    <n v="0"/>
    <n v="0"/>
    <n v="0"/>
    <n v="0"/>
    <m/>
    <m/>
    <n v="127"/>
    <n v="100"/>
    <n v="48"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207"/>
    <n v="293"/>
    <n v="120"/>
    <m/>
    <m/>
    <m/>
    <n v="0"/>
    <n v="0"/>
    <n v="0"/>
    <n v="0"/>
    <m/>
    <m/>
    <n v="207"/>
    <n v="293"/>
    <n v="120"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1.6"/>
    <n v="2.9"/>
    <n v="2.5"/>
    <m/>
    <m/>
    <m/>
    <n v="0"/>
    <n v="0"/>
    <n v="0"/>
    <n v="0"/>
    <m/>
    <m/>
    <n v="1.6"/>
    <n v="2.9"/>
    <n v="2.5"/>
    <m/>
    <m/>
    <m/>
    <n v="0"/>
    <n v="0"/>
    <n v="0"/>
    <n v="0"/>
    <n v="0"/>
    <n v="0"/>
    <n v="0"/>
    <n v="0"/>
    <n v="0"/>
    <n v="0"/>
    <n v="0"/>
    <n v="0"/>
  </r>
  <r>
    <x v="45"/>
    <x v="511"/>
    <x v="511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</r>
  <r>
    <x v="45"/>
    <x v="512"/>
    <x v="512"/>
    <m/>
    <n v="0"/>
    <m/>
    <m/>
    <n v="0"/>
    <n v="0"/>
    <m/>
    <m/>
    <m/>
    <m/>
    <n v="0"/>
    <m/>
    <m/>
    <n v="0"/>
    <m/>
    <m/>
    <n v="0"/>
    <n v="0"/>
    <m/>
    <m/>
    <m/>
    <m/>
    <n v="0"/>
    <m/>
    <n v="0"/>
    <n v="0"/>
    <n v="0"/>
    <n v="0"/>
    <n v="0"/>
    <n v="0"/>
    <m/>
    <m/>
    <m/>
    <m/>
    <n v="0"/>
    <n v="0"/>
    <m/>
    <n v="0"/>
    <m/>
    <m/>
    <n v="0"/>
    <n v="0"/>
    <m/>
    <m/>
    <m/>
    <m/>
    <n v="0"/>
    <m/>
    <m/>
    <n v="0"/>
    <m/>
    <m/>
    <n v="0"/>
    <n v="0"/>
    <m/>
    <m/>
    <m/>
    <m/>
    <n v="0"/>
    <m/>
    <n v="0"/>
    <n v="0"/>
    <n v="0"/>
    <n v="0"/>
    <n v="0"/>
    <n v="0"/>
    <m/>
    <m/>
    <m/>
    <m/>
    <n v="0"/>
    <n v="0"/>
    <m/>
    <n v="0"/>
    <m/>
    <m/>
    <n v="0"/>
    <n v="0"/>
    <m/>
    <m/>
    <m/>
    <m/>
    <n v="0"/>
    <m/>
    <m/>
    <n v="0"/>
    <m/>
    <m/>
    <n v="0"/>
    <n v="0"/>
    <m/>
    <m/>
    <m/>
    <m/>
    <n v="0"/>
    <m/>
    <n v="0"/>
    <n v="0"/>
    <n v="0"/>
    <n v="0"/>
    <n v="0"/>
    <n v="0"/>
    <m/>
    <m/>
    <m/>
    <m/>
    <n v="0"/>
    <n v="0"/>
  </r>
  <r>
    <x v="45"/>
    <x v="513"/>
    <x v="513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45"/>
    <x v="514"/>
    <x v="514"/>
    <n v="0"/>
    <n v="0"/>
    <m/>
    <m/>
    <m/>
    <n v="95"/>
    <n v="477"/>
    <m/>
    <n v="378"/>
    <n v="129"/>
    <n v="0"/>
    <n v="103"/>
    <n v="0"/>
    <n v="0"/>
    <m/>
    <m/>
    <m/>
    <n v="95"/>
    <n v="454"/>
    <m/>
    <n v="368"/>
    <n v="127"/>
    <n v="0"/>
    <n v="103"/>
    <n v="0"/>
    <n v="0"/>
    <n v="0"/>
    <n v="0"/>
    <n v="0"/>
    <n v="0"/>
    <n v="23"/>
    <m/>
    <n v="10"/>
    <n v="2"/>
    <n v="0"/>
    <n v="0"/>
    <n v="0"/>
    <n v="0"/>
    <m/>
    <m/>
    <m/>
    <n v="153"/>
    <n v="1897"/>
    <m/>
    <n v="755"/>
    <n v="242"/>
    <n v="0"/>
    <n v="276"/>
    <n v="0"/>
    <n v="0"/>
    <m/>
    <m/>
    <m/>
    <n v="153"/>
    <n v="1831"/>
    <m/>
    <n v="743"/>
    <n v="240"/>
    <n v="0"/>
    <n v="276"/>
    <n v="0"/>
    <n v="0"/>
    <n v="0"/>
    <n v="0"/>
    <n v="0"/>
    <n v="0"/>
    <n v="66"/>
    <m/>
    <n v="12"/>
    <n v="2"/>
    <n v="0"/>
    <n v="0"/>
    <n v="0"/>
    <n v="0"/>
    <m/>
    <m/>
    <m/>
    <n v="1.6"/>
    <n v="4"/>
    <m/>
    <n v="2"/>
    <n v="1.9"/>
    <n v="0"/>
    <n v="2.7"/>
    <n v="0"/>
    <n v="0"/>
    <m/>
    <m/>
    <m/>
    <n v="1.6"/>
    <n v="4"/>
    <m/>
    <n v="2"/>
    <n v="1.9"/>
    <n v="0"/>
    <n v="2.7"/>
    <n v="0"/>
    <n v="0"/>
    <n v="0"/>
    <n v="0"/>
    <n v="0"/>
    <n v="0"/>
    <n v="2.9"/>
    <m/>
    <n v="1.2"/>
    <n v="1"/>
    <n v="0"/>
    <n v="0"/>
  </r>
  <r>
    <x v="45"/>
    <x v="515"/>
    <x v="515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516"/>
    <x v="516"/>
    <m/>
    <n v="35"/>
    <n v="8"/>
    <m/>
    <n v="209"/>
    <n v="328"/>
    <n v="2120"/>
    <n v="2136"/>
    <n v="1445"/>
    <n v="904"/>
    <m/>
    <n v="221"/>
    <m/>
    <n v="13"/>
    <n v="4"/>
    <m/>
    <n v="200"/>
    <n v="273"/>
    <n v="2072"/>
    <n v="2055"/>
    <n v="1182"/>
    <n v="854"/>
    <m/>
    <n v="208"/>
    <m/>
    <n v="22"/>
    <n v="4"/>
    <m/>
    <n v="9"/>
    <n v="55"/>
    <n v="48"/>
    <n v="81"/>
    <n v="263"/>
    <n v="50"/>
    <m/>
    <n v="13"/>
    <m/>
    <n v="279"/>
    <n v="35"/>
    <m/>
    <n v="427"/>
    <n v="640"/>
    <n v="8055"/>
    <n v="7794"/>
    <n v="4366"/>
    <n v="1897"/>
    <m/>
    <n v="652"/>
    <m/>
    <n v="81"/>
    <n v="16"/>
    <m/>
    <n v="366"/>
    <n v="503"/>
    <n v="7947"/>
    <n v="7543"/>
    <n v="3009"/>
    <n v="1751"/>
    <m/>
    <n v="558"/>
    <m/>
    <n v="198"/>
    <n v="19"/>
    <m/>
    <n v="61"/>
    <n v="137"/>
    <n v="108"/>
    <n v="251"/>
    <n v="1357"/>
    <n v="146"/>
    <m/>
    <n v="94"/>
    <m/>
    <n v="8"/>
    <n v="4.4000000000000004"/>
    <m/>
    <n v="2"/>
    <n v="2"/>
    <n v="3.8"/>
    <n v="3.6"/>
    <n v="3"/>
    <n v="2.1"/>
    <m/>
    <n v="3"/>
    <m/>
    <n v="6.2"/>
    <n v="4"/>
    <m/>
    <n v="1.8"/>
    <n v="1.8"/>
    <n v="3.8"/>
    <n v="3.7"/>
    <n v="2.5"/>
    <n v="2.1"/>
    <m/>
    <n v="2.7"/>
    <m/>
    <n v="9"/>
    <n v="4.8"/>
    <m/>
    <n v="6.8"/>
    <n v="2.5"/>
    <n v="2.2000000000000002"/>
    <n v="3.1"/>
    <n v="5.2"/>
    <n v="2.9"/>
    <m/>
    <n v="7.2"/>
  </r>
  <r>
    <x v="46"/>
    <x v="0"/>
    <x v="0"/>
    <n v="84"/>
    <n v="132"/>
    <n v="147"/>
    <n v="232"/>
    <n v="564"/>
    <n v="1920"/>
    <n v="3532"/>
    <n v="3934"/>
    <n v="2631"/>
    <n v="1177"/>
    <n v="432"/>
    <n v="185"/>
    <n v="60"/>
    <n v="105"/>
    <n v="125"/>
    <n v="187"/>
    <n v="534"/>
    <n v="1783"/>
    <n v="3237"/>
    <n v="3602"/>
    <n v="2271"/>
    <n v="1050"/>
    <n v="355"/>
    <n v="151"/>
    <n v="24"/>
    <n v="27"/>
    <n v="22"/>
    <n v="45"/>
    <n v="30"/>
    <n v="137"/>
    <n v="295"/>
    <n v="332"/>
    <n v="360"/>
    <n v="127"/>
    <n v="77"/>
    <n v="34"/>
    <n v="560"/>
    <n v="421"/>
    <n v="468"/>
    <n v="593"/>
    <n v="1184"/>
    <n v="3627"/>
    <n v="9656"/>
    <n v="10152"/>
    <n v="5061"/>
    <n v="2483"/>
    <n v="926"/>
    <n v="604"/>
    <n v="358"/>
    <n v="302"/>
    <n v="380"/>
    <n v="463"/>
    <n v="1107"/>
    <n v="3439"/>
    <n v="8957"/>
    <n v="9382"/>
    <n v="4542"/>
    <n v="2303"/>
    <n v="733"/>
    <n v="515"/>
    <n v="202"/>
    <n v="119"/>
    <n v="88"/>
    <n v="130"/>
    <n v="77"/>
    <n v="188"/>
    <n v="699"/>
    <n v="770"/>
    <n v="519"/>
    <n v="180"/>
    <n v="193"/>
    <n v="89"/>
    <n v="6.7"/>
    <n v="3.2"/>
    <n v="3.2"/>
    <n v="2.6"/>
    <n v="2.1"/>
    <n v="1.9"/>
    <n v="2.7"/>
    <n v="2.6"/>
    <n v="1.9"/>
    <n v="2.1"/>
    <n v="2.1"/>
    <n v="3.3"/>
    <n v="6"/>
    <n v="2.9"/>
    <n v="3"/>
    <n v="2.5"/>
    <n v="2.1"/>
    <n v="1.9"/>
    <n v="2.8"/>
    <n v="2.6"/>
    <n v="2"/>
    <n v="2.2000000000000002"/>
    <n v="2.1"/>
    <n v="3.4"/>
    <n v="8.4"/>
    <n v="4.4000000000000004"/>
    <n v="4"/>
    <n v="2.9"/>
    <n v="2.6"/>
    <n v="1.4"/>
    <n v="2.4"/>
    <n v="2.2999999999999998"/>
    <n v="1.4"/>
    <n v="1.4"/>
    <n v="2.5"/>
    <n v="2.6"/>
  </r>
  <r>
    <x v="46"/>
    <x v="517"/>
    <x v="517"/>
    <m/>
    <n v="0"/>
    <n v="0"/>
    <n v="0"/>
    <m/>
    <n v="605"/>
    <n v="1134"/>
    <n v="1246"/>
    <n v="754"/>
    <n v="37"/>
    <m/>
    <n v="20"/>
    <m/>
    <n v="0"/>
    <n v="0"/>
    <n v="0"/>
    <m/>
    <n v="578"/>
    <n v="1052"/>
    <n v="1159"/>
    <n v="651"/>
    <n v="37"/>
    <m/>
    <n v="20"/>
    <n v="0"/>
    <n v="0"/>
    <n v="0"/>
    <n v="0"/>
    <n v="0"/>
    <n v="27"/>
    <n v="82"/>
    <n v="87"/>
    <n v="103"/>
    <n v="0"/>
    <n v="0"/>
    <n v="0"/>
    <m/>
    <n v="0"/>
    <n v="0"/>
    <n v="0"/>
    <m/>
    <n v="1275"/>
    <n v="3914"/>
    <n v="3729"/>
    <n v="1499"/>
    <n v="99"/>
    <m/>
    <n v="40"/>
    <m/>
    <n v="0"/>
    <n v="0"/>
    <n v="0"/>
    <m/>
    <n v="1235"/>
    <n v="3748"/>
    <n v="3557"/>
    <n v="1347"/>
    <n v="99"/>
    <m/>
    <n v="40"/>
    <n v="0"/>
    <n v="0"/>
    <n v="0"/>
    <n v="0"/>
    <n v="0"/>
    <n v="40"/>
    <n v="166"/>
    <n v="172"/>
    <n v="152"/>
    <n v="0"/>
    <n v="0"/>
    <n v="0"/>
    <m/>
    <n v="0"/>
    <n v="0"/>
    <n v="0"/>
    <m/>
    <n v="2.1"/>
    <n v="3.5"/>
    <n v="3"/>
    <n v="2"/>
    <n v="2.7"/>
    <m/>
    <n v="2"/>
    <m/>
    <n v="0"/>
    <n v="0"/>
    <n v="0"/>
    <m/>
    <n v="2.1"/>
    <n v="3.6"/>
    <n v="3.1"/>
    <n v="2.1"/>
    <n v="2.7"/>
    <m/>
    <n v="2"/>
    <n v="0"/>
    <n v="0"/>
    <n v="0"/>
    <n v="0"/>
    <n v="0"/>
    <n v="1.5"/>
    <n v="2"/>
    <n v="2"/>
    <n v="1.5"/>
    <n v="0"/>
    <n v="0"/>
    <n v="0"/>
  </r>
  <r>
    <x v="46"/>
    <x v="518"/>
    <x v="518"/>
    <m/>
    <m/>
    <n v="26"/>
    <n v="25"/>
    <n v="9"/>
    <n v="74"/>
    <n v="153"/>
    <n v="123"/>
    <n v="153"/>
    <n v="58"/>
    <n v="26"/>
    <n v="23"/>
    <m/>
    <m/>
    <n v="26"/>
    <n v="24"/>
    <n v="9"/>
    <n v="74"/>
    <n v="153"/>
    <n v="115"/>
    <n v="150"/>
    <n v="58"/>
    <n v="26"/>
    <n v="17"/>
    <n v="0"/>
    <n v="0"/>
    <n v="0"/>
    <n v="1"/>
    <n v="0"/>
    <n v="0"/>
    <n v="0"/>
    <n v="8"/>
    <n v="3"/>
    <n v="0"/>
    <n v="0"/>
    <n v="6"/>
    <m/>
    <m/>
    <n v="212"/>
    <n v="109"/>
    <n v="79"/>
    <n v="226"/>
    <n v="433"/>
    <n v="376"/>
    <n v="414"/>
    <n v="196"/>
    <n v="136"/>
    <n v="140"/>
    <m/>
    <m/>
    <n v="212"/>
    <n v="108"/>
    <n v="79"/>
    <n v="226"/>
    <n v="433"/>
    <n v="368"/>
    <n v="404"/>
    <n v="196"/>
    <n v="136"/>
    <n v="130"/>
    <n v="0"/>
    <n v="0"/>
    <n v="0"/>
    <n v="1"/>
    <n v="0"/>
    <n v="0"/>
    <n v="0"/>
    <n v="8"/>
    <n v="10"/>
    <n v="0"/>
    <n v="0"/>
    <n v="10"/>
    <m/>
    <m/>
    <n v="8.1999999999999993"/>
    <n v="4.4000000000000004"/>
    <n v="8.8000000000000007"/>
    <n v="3.1"/>
    <n v="2.8"/>
    <n v="3.1"/>
    <n v="2.7"/>
    <n v="3.4"/>
    <n v="5.2"/>
    <n v="6.1"/>
    <m/>
    <m/>
    <n v="8.1999999999999993"/>
    <n v="4.5"/>
    <n v="8.8000000000000007"/>
    <n v="3.1"/>
    <n v="2.8"/>
    <n v="3.2"/>
    <n v="2.7"/>
    <n v="3.4"/>
    <n v="5.2"/>
    <n v="7.6"/>
    <n v="0"/>
    <n v="0"/>
    <n v="0"/>
    <n v="1"/>
    <n v="0"/>
    <n v="0"/>
    <n v="0"/>
    <n v="1"/>
    <n v="3.3"/>
    <n v="0"/>
    <n v="0"/>
    <n v="1.7"/>
  </r>
  <r>
    <x v="46"/>
    <x v="519"/>
    <x v="519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520"/>
    <x v="52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m/>
    <m/>
    <m/>
    <n v="0"/>
    <m/>
    <m/>
    <n v="0"/>
  </r>
  <r>
    <x v="46"/>
    <x v="521"/>
    <x v="521"/>
    <m/>
    <m/>
    <m/>
    <m/>
    <m/>
    <m/>
    <m/>
    <m/>
    <n v="293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2"/>
    <m/>
    <m/>
    <n v="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.1"/>
    <m/>
    <m/>
    <n v="2.4"/>
    <m/>
    <m/>
    <m/>
    <m/>
    <m/>
    <m/>
    <m/>
    <m/>
    <m/>
    <m/>
    <m/>
    <m/>
    <m/>
    <m/>
    <m/>
    <m/>
    <m/>
    <m/>
    <m/>
    <m/>
    <m/>
    <m/>
    <m/>
    <m/>
  </r>
  <r>
    <x v="46"/>
    <x v="522"/>
    <x v="522"/>
    <n v="0"/>
    <m/>
    <m/>
    <m/>
    <n v="0"/>
    <n v="0"/>
    <n v="0"/>
    <m/>
    <m/>
    <n v="0"/>
    <n v="0"/>
    <n v="0"/>
    <n v="0"/>
    <m/>
    <m/>
    <m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m/>
    <m/>
    <n v="0"/>
    <n v="0"/>
    <n v="0"/>
    <n v="0"/>
    <m/>
    <m/>
    <m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m/>
    <m/>
    <n v="0"/>
    <n v="0"/>
    <n v="0"/>
    <n v="0"/>
    <m/>
    <m/>
    <m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46"/>
    <x v="523"/>
    <x v="5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6"/>
    <x v="524"/>
    <x v="524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46"/>
    <x v="525"/>
    <x v="525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</r>
  <r>
    <x v="47"/>
    <x v="0"/>
    <x v="0"/>
    <m/>
    <m/>
    <m/>
    <m/>
    <n v="2210"/>
    <n v="4419"/>
    <n v="6879"/>
    <n v="8297"/>
    <n v="6336"/>
    <n v="3709"/>
    <m/>
    <n v="544"/>
    <m/>
    <m/>
    <m/>
    <m/>
    <n v="2175"/>
    <n v="4321"/>
    <n v="6664"/>
    <n v="7915"/>
    <n v="5973"/>
    <n v="3507"/>
    <m/>
    <n v="540"/>
    <m/>
    <n v="0"/>
    <m/>
    <m/>
    <n v="35"/>
    <n v="98"/>
    <n v="215"/>
    <n v="382"/>
    <n v="363"/>
    <n v="202"/>
    <m/>
    <n v="4"/>
    <m/>
    <m/>
    <m/>
    <m/>
    <n v="17983"/>
    <n v="28832"/>
    <n v="38919"/>
    <n v="41220"/>
    <n v="34904"/>
    <n v="26113"/>
    <m/>
    <n v="2894"/>
    <m/>
    <m/>
    <m/>
    <m/>
    <n v="17898"/>
    <n v="28491"/>
    <n v="38107"/>
    <n v="39383"/>
    <n v="32637"/>
    <n v="24959"/>
    <m/>
    <n v="2882"/>
    <m/>
    <n v="0"/>
    <m/>
    <m/>
    <n v="85"/>
    <n v="341"/>
    <n v="812"/>
    <n v="1837"/>
    <n v="2267"/>
    <n v="1154"/>
    <m/>
    <n v="12"/>
    <m/>
    <m/>
    <m/>
    <m/>
    <n v="8.1"/>
    <n v="6.5"/>
    <n v="5.7"/>
    <n v="5"/>
    <n v="5.5"/>
    <n v="7"/>
    <m/>
    <n v="5.3"/>
    <m/>
    <m/>
    <m/>
    <m/>
    <n v="8.1999999999999993"/>
    <n v="6.6"/>
    <n v="5.7"/>
    <n v="5"/>
    <n v="5.5"/>
    <n v="7.1"/>
    <m/>
    <n v="5.3"/>
    <m/>
    <n v="0"/>
    <m/>
    <m/>
    <n v="2.4"/>
    <n v="3.5"/>
    <n v="3.8"/>
    <n v="4.8"/>
    <n v="6.2"/>
    <n v="5.7"/>
    <m/>
    <n v="3"/>
  </r>
  <r>
    <x v="47"/>
    <x v="526"/>
    <x v="526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</r>
  <r>
    <x v="47"/>
    <x v="527"/>
    <x v="527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m/>
    <n v="0"/>
    <n v="0"/>
    <n v="0"/>
    <n v="0"/>
    <n v="0"/>
    <m/>
    <m/>
    <m/>
    <m/>
    <m/>
    <n v="0"/>
    <n v="0"/>
  </r>
  <r>
    <x v="47"/>
    <x v="528"/>
    <x v="528"/>
    <m/>
    <m/>
    <m/>
    <m/>
    <n v="1891"/>
    <n v="3858"/>
    <n v="6219"/>
    <n v="7267"/>
    <n v="5408"/>
    <n v="3329"/>
    <m/>
    <m/>
    <m/>
    <m/>
    <m/>
    <m/>
    <n v="1882"/>
    <n v="3796"/>
    <n v="6091"/>
    <n v="6991"/>
    <n v="5169"/>
    <n v="3144"/>
    <m/>
    <m/>
    <n v="0"/>
    <n v="0"/>
    <m/>
    <m/>
    <n v="9"/>
    <n v="62"/>
    <n v="128"/>
    <n v="276"/>
    <n v="239"/>
    <n v="185"/>
    <m/>
    <m/>
    <m/>
    <m/>
    <m/>
    <m/>
    <n v="17454"/>
    <n v="27565"/>
    <n v="36412"/>
    <n v="38018"/>
    <n v="33109"/>
    <n v="25398"/>
    <m/>
    <m/>
    <m/>
    <m/>
    <m/>
    <m/>
    <n v="17436"/>
    <n v="27323"/>
    <n v="35816"/>
    <n v="36419"/>
    <n v="31160"/>
    <n v="24283"/>
    <m/>
    <m/>
    <n v="0"/>
    <n v="0"/>
    <m/>
    <m/>
    <n v="18"/>
    <n v="242"/>
    <n v="596"/>
    <n v="1599"/>
    <n v="1949"/>
    <n v="1115"/>
    <m/>
    <m/>
    <m/>
    <m/>
    <m/>
    <m/>
    <n v="9.1999999999999993"/>
    <n v="7.1"/>
    <n v="5.9"/>
    <n v="5.2"/>
    <n v="6.1"/>
    <n v="7.6"/>
    <m/>
    <m/>
    <m/>
    <m/>
    <m/>
    <m/>
    <n v="9.3000000000000007"/>
    <n v="7.2"/>
    <n v="5.9"/>
    <n v="5.2"/>
    <n v="6"/>
    <n v="7.7"/>
    <m/>
    <m/>
    <n v="0"/>
    <n v="0"/>
    <m/>
    <m/>
    <n v="2"/>
    <n v="3.9"/>
    <n v="4.7"/>
    <n v="5.8"/>
    <n v="8.1999999999999993"/>
    <n v="6"/>
    <m/>
    <m/>
  </r>
  <r>
    <x v="47"/>
    <x v="529"/>
    <x v="529"/>
    <m/>
    <m/>
    <n v="0"/>
    <n v="0"/>
    <n v="116"/>
    <m/>
    <m/>
    <n v="259"/>
    <m/>
    <m/>
    <m/>
    <m/>
    <m/>
    <m/>
    <n v="0"/>
    <n v="0"/>
    <n v="97"/>
    <m/>
    <m/>
    <n v="225"/>
    <m/>
    <m/>
    <m/>
    <m/>
    <n v="0"/>
    <n v="0"/>
    <n v="0"/>
    <n v="0"/>
    <n v="19"/>
    <n v="0"/>
    <n v="0"/>
    <n v="34"/>
    <m/>
    <m/>
    <n v="0"/>
    <n v="0"/>
    <m/>
    <m/>
    <n v="0"/>
    <n v="0"/>
    <n v="168"/>
    <m/>
    <m/>
    <n v="484"/>
    <m/>
    <m/>
    <m/>
    <m/>
    <m/>
    <m/>
    <n v="0"/>
    <n v="0"/>
    <n v="128"/>
    <m/>
    <m/>
    <n v="437"/>
    <m/>
    <m/>
    <m/>
    <m/>
    <n v="0"/>
    <n v="0"/>
    <n v="0"/>
    <n v="0"/>
    <n v="40"/>
    <n v="0"/>
    <n v="0"/>
    <n v="47"/>
    <m/>
    <m/>
    <n v="0"/>
    <n v="0"/>
    <m/>
    <m/>
    <n v="0"/>
    <n v="0"/>
    <n v="1.4"/>
    <m/>
    <m/>
    <n v="1.9"/>
    <m/>
    <m/>
    <m/>
    <m/>
    <m/>
    <m/>
    <n v="0"/>
    <n v="0"/>
    <n v="1.3"/>
    <m/>
    <m/>
    <n v="1.9"/>
    <m/>
    <m/>
    <m/>
    <m/>
    <n v="0"/>
    <n v="0"/>
    <n v="0"/>
    <n v="0"/>
    <n v="2.1"/>
    <n v="0"/>
    <n v="0"/>
    <n v="1.4"/>
    <m/>
    <m/>
    <n v="0"/>
    <n v="0"/>
  </r>
  <r>
    <x v="47"/>
    <x v="530"/>
    <x v="530"/>
    <n v="7"/>
    <n v="22"/>
    <n v="31"/>
    <m/>
    <m/>
    <n v="161"/>
    <n v="280"/>
    <n v="433"/>
    <n v="282"/>
    <n v="211"/>
    <n v="57"/>
    <m/>
    <m/>
    <n v="22"/>
    <n v="26"/>
    <m/>
    <m/>
    <n v="147"/>
    <n v="261"/>
    <n v="417"/>
    <n v="268"/>
    <n v="211"/>
    <n v="55"/>
    <m/>
    <m/>
    <n v="0"/>
    <n v="5"/>
    <m/>
    <m/>
    <n v="14"/>
    <n v="19"/>
    <n v="16"/>
    <n v="14"/>
    <n v="0"/>
    <n v="2"/>
    <m/>
    <n v="10"/>
    <n v="27"/>
    <n v="82"/>
    <m/>
    <m/>
    <n v="224"/>
    <n v="1249"/>
    <n v="1319"/>
    <n v="461"/>
    <n v="368"/>
    <n v="62"/>
    <m/>
    <m/>
    <n v="27"/>
    <n v="47"/>
    <m/>
    <m/>
    <n v="210"/>
    <n v="1218"/>
    <n v="1303"/>
    <n v="423"/>
    <n v="368"/>
    <n v="60"/>
    <m/>
    <m/>
    <n v="0"/>
    <n v="35"/>
    <m/>
    <m/>
    <n v="14"/>
    <n v="31"/>
    <n v="16"/>
    <n v="38"/>
    <n v="0"/>
    <n v="2"/>
    <m/>
    <n v="1.4"/>
    <n v="1.2"/>
    <n v="2.6"/>
    <m/>
    <m/>
    <n v="1.4"/>
    <n v="4.5"/>
    <n v="3"/>
    <n v="1.6"/>
    <n v="1.7"/>
    <n v="1.1000000000000001"/>
    <m/>
    <m/>
    <n v="1.2"/>
    <n v="1.8"/>
    <m/>
    <m/>
    <n v="1.4"/>
    <n v="4.7"/>
    <n v="3.1"/>
    <n v="1.6"/>
    <n v="1.7"/>
    <n v="1.1000000000000001"/>
    <m/>
    <m/>
    <n v="0"/>
    <n v="7"/>
    <m/>
    <m/>
    <n v="1"/>
    <n v="1.6"/>
    <n v="1"/>
    <n v="2.7"/>
    <n v="0"/>
    <n v="1"/>
    <m/>
  </r>
  <r>
    <x v="47"/>
    <x v="531"/>
    <x v="531"/>
    <n v="0"/>
    <m/>
    <n v="0"/>
    <m/>
    <m/>
    <m/>
    <m/>
    <m/>
    <m/>
    <m/>
    <n v="0"/>
    <m/>
    <n v="0"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m/>
    <n v="0"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m/>
    <n v="0"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47"/>
    <x v="532"/>
    <x v="532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48"/>
    <x v="0"/>
    <x v="0"/>
    <n v="211"/>
    <n v="219"/>
    <n v="288"/>
    <n v="351"/>
    <n v="940"/>
    <n v="1892"/>
    <n v="3562"/>
    <n v="4164"/>
    <n v="2338"/>
    <n v="1673"/>
    <n v="563"/>
    <n v="453"/>
    <n v="168"/>
    <m/>
    <n v="243"/>
    <n v="287"/>
    <n v="845"/>
    <n v="1733"/>
    <n v="3122"/>
    <n v="3682"/>
    <n v="1898"/>
    <n v="1321"/>
    <n v="438"/>
    <n v="335"/>
    <n v="43"/>
    <m/>
    <n v="45"/>
    <n v="64"/>
    <n v="95"/>
    <n v="159"/>
    <n v="440"/>
    <n v="482"/>
    <n v="440"/>
    <n v="352"/>
    <n v="125"/>
    <n v="118"/>
    <n v="618"/>
    <n v="626"/>
    <n v="821"/>
    <n v="945"/>
    <n v="1962"/>
    <n v="4066"/>
    <n v="7888"/>
    <n v="8140"/>
    <n v="4257"/>
    <n v="3523"/>
    <n v="1463"/>
    <n v="1311"/>
    <n v="519"/>
    <m/>
    <n v="685"/>
    <n v="781"/>
    <n v="1730"/>
    <n v="3783"/>
    <n v="6847"/>
    <n v="6890"/>
    <n v="3310"/>
    <n v="2515"/>
    <n v="1172"/>
    <n v="755"/>
    <n v="99"/>
    <m/>
    <n v="136"/>
    <n v="164"/>
    <n v="232"/>
    <n v="283"/>
    <n v="1041"/>
    <n v="1250"/>
    <n v="947"/>
    <n v="1008"/>
    <n v="291"/>
    <n v="556"/>
    <n v="2.9"/>
    <n v="2.9"/>
    <n v="2.9"/>
    <n v="2.7"/>
    <n v="2.1"/>
    <n v="2.1"/>
    <n v="2.2000000000000002"/>
    <n v="2"/>
    <n v="1.8"/>
    <n v="2.1"/>
    <n v="2.6"/>
    <n v="2.9"/>
    <n v="3.1"/>
    <m/>
    <n v="2.8"/>
    <n v="2.7"/>
    <n v="2"/>
    <n v="2.2000000000000002"/>
    <n v="2.2000000000000002"/>
    <n v="1.9"/>
    <n v="1.7"/>
    <n v="1.9"/>
    <n v="2.7"/>
    <n v="2.2999999999999998"/>
    <n v="2.2999999999999998"/>
    <m/>
    <n v="3"/>
    <n v="2.6"/>
    <n v="2.4"/>
    <n v="1.8"/>
    <n v="2.4"/>
    <n v="2.6"/>
    <n v="2.2000000000000002"/>
    <n v="2.9"/>
    <n v="2.2999999999999998"/>
    <n v="4.7"/>
  </r>
  <r>
    <x v="48"/>
    <x v="533"/>
    <x v="533"/>
    <n v="151"/>
    <m/>
    <n v="238"/>
    <n v="298"/>
    <n v="452"/>
    <n v="1143"/>
    <n v="2328"/>
    <n v="2785"/>
    <n v="1410"/>
    <n v="761"/>
    <n v="437"/>
    <n v="292"/>
    <m/>
    <m/>
    <m/>
    <m/>
    <m/>
    <n v="1028"/>
    <n v="2121"/>
    <n v="2475"/>
    <n v="1072"/>
    <n v="499"/>
    <n v="338"/>
    <m/>
    <m/>
    <m/>
    <m/>
    <m/>
    <m/>
    <n v="115"/>
    <n v="207"/>
    <n v="310"/>
    <n v="338"/>
    <n v="262"/>
    <n v="99"/>
    <m/>
    <n v="347"/>
    <m/>
    <n v="588"/>
    <n v="694"/>
    <n v="997"/>
    <n v="2447"/>
    <n v="5642"/>
    <n v="5648"/>
    <n v="2453"/>
    <n v="1792"/>
    <n v="924"/>
    <n v="1024"/>
    <m/>
    <m/>
    <m/>
    <m/>
    <m/>
    <n v="2230"/>
    <n v="5035"/>
    <n v="4687"/>
    <n v="1667"/>
    <n v="946"/>
    <n v="663"/>
    <m/>
    <m/>
    <m/>
    <m/>
    <m/>
    <m/>
    <n v="217"/>
    <n v="607"/>
    <n v="961"/>
    <n v="786"/>
    <n v="846"/>
    <n v="261"/>
    <m/>
    <n v="2.2999999999999998"/>
    <m/>
    <n v="2.5"/>
    <n v="2.2999999999999998"/>
    <n v="2.2000000000000002"/>
    <n v="2.1"/>
    <n v="2.4"/>
    <n v="2"/>
    <n v="1.7"/>
    <n v="2.4"/>
    <n v="2.1"/>
    <n v="3.5"/>
    <m/>
    <m/>
    <m/>
    <m/>
    <m/>
    <n v="2.2000000000000002"/>
    <n v="2.4"/>
    <n v="1.9"/>
    <n v="1.6"/>
    <n v="1.9"/>
    <n v="2"/>
    <m/>
    <m/>
    <m/>
    <m/>
    <m/>
    <m/>
    <n v="1.9"/>
    <n v="2.9"/>
    <n v="3.1"/>
    <n v="2.2999999999999998"/>
    <n v="3.2"/>
    <n v="2.6"/>
    <m/>
  </r>
  <r>
    <x v="48"/>
    <x v="534"/>
    <x v="534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</r>
  <r>
    <x v="48"/>
    <x v="535"/>
    <x v="535"/>
    <m/>
    <m/>
    <m/>
    <m/>
    <n v="61"/>
    <n v="84"/>
    <n v="95"/>
    <m/>
    <n v="62"/>
    <n v="79"/>
    <m/>
    <n v="36"/>
    <m/>
    <m/>
    <m/>
    <m/>
    <n v="61"/>
    <n v="84"/>
    <n v="95"/>
    <m/>
    <n v="62"/>
    <n v="79"/>
    <m/>
    <n v="36"/>
    <n v="0"/>
    <n v="0"/>
    <n v="0"/>
    <n v="0"/>
    <n v="0"/>
    <n v="0"/>
    <n v="0"/>
    <n v="0"/>
    <n v="0"/>
    <n v="0"/>
    <n v="0"/>
    <n v="0"/>
    <m/>
    <m/>
    <m/>
    <m/>
    <n v="189"/>
    <n v="207"/>
    <n v="190"/>
    <m/>
    <n v="174"/>
    <n v="200"/>
    <m/>
    <n v="85"/>
    <m/>
    <m/>
    <m/>
    <m/>
    <n v="189"/>
    <n v="207"/>
    <n v="190"/>
    <m/>
    <n v="174"/>
    <n v="200"/>
    <m/>
    <n v="85"/>
    <n v="0"/>
    <n v="0"/>
    <n v="0"/>
    <n v="0"/>
    <n v="0"/>
    <n v="0"/>
    <n v="0"/>
    <n v="0"/>
    <n v="0"/>
    <n v="0"/>
    <n v="0"/>
    <n v="0"/>
    <m/>
    <m/>
    <m/>
    <m/>
    <n v="3.1"/>
    <n v="2.5"/>
    <n v="2"/>
    <m/>
    <n v="2.8"/>
    <n v="2.5"/>
    <m/>
    <n v="2.4"/>
    <m/>
    <m/>
    <m/>
    <m/>
    <n v="3.1"/>
    <n v="2.5"/>
    <n v="2"/>
    <m/>
    <n v="2.8"/>
    <n v="2.5"/>
    <m/>
    <n v="2.4"/>
    <n v="0"/>
    <n v="0"/>
    <n v="0"/>
    <n v="0"/>
    <n v="0"/>
    <n v="0"/>
    <n v="0"/>
    <n v="0"/>
    <n v="0"/>
    <n v="0"/>
    <n v="0"/>
    <n v="0"/>
  </r>
  <r>
    <x v="48"/>
    <x v="536"/>
    <x v="536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m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m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m/>
    <m/>
    <m/>
    <n v="0"/>
  </r>
  <r>
    <x v="48"/>
    <x v="537"/>
    <x v="537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</r>
  <r>
    <x v="48"/>
    <x v="538"/>
    <x v="538"/>
    <n v="0"/>
    <n v="0"/>
    <n v="0"/>
    <n v="0"/>
    <m/>
    <m/>
    <n v="0"/>
    <n v="0"/>
    <m/>
    <m/>
    <m/>
    <n v="0"/>
    <n v="0"/>
    <n v="0"/>
    <n v="0"/>
    <n v="0"/>
    <m/>
    <m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m/>
    <n v="0"/>
    <n v="0"/>
    <n v="0"/>
    <n v="0"/>
    <n v="0"/>
    <m/>
    <m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m/>
    <n v="0"/>
    <n v="0"/>
    <n v="0"/>
    <n v="0"/>
    <n v="0"/>
    <m/>
    <m/>
    <n v="0"/>
    <n v="0"/>
    <m/>
    <m/>
    <m/>
    <n v="0"/>
    <n v="0"/>
    <n v="0"/>
    <n v="0"/>
    <n v="0"/>
    <n v="0"/>
    <n v="0"/>
    <n v="0"/>
    <n v="0"/>
    <n v="0"/>
    <n v="0"/>
    <n v="0"/>
    <n v="0"/>
  </r>
  <r>
    <x v="48"/>
    <x v="539"/>
    <x v="539"/>
    <n v="0"/>
    <n v="0"/>
    <n v="0"/>
    <n v="0"/>
    <m/>
    <m/>
    <m/>
    <m/>
    <m/>
    <m/>
    <m/>
    <m/>
    <n v="0"/>
    <n v="0"/>
    <n v="0"/>
    <n v="0"/>
    <m/>
    <m/>
    <m/>
    <m/>
    <m/>
    <n v="0"/>
    <n v="0"/>
    <m/>
    <n v="0"/>
    <n v="0"/>
    <n v="0"/>
    <n v="0"/>
    <n v="0"/>
    <m/>
    <n v="0"/>
    <n v="0"/>
    <n v="0"/>
    <m/>
    <m/>
    <n v="0"/>
    <n v="0"/>
    <n v="0"/>
    <n v="0"/>
    <n v="0"/>
    <m/>
    <m/>
    <m/>
    <m/>
    <m/>
    <m/>
    <m/>
    <m/>
    <n v="0"/>
    <n v="0"/>
    <n v="0"/>
    <n v="0"/>
    <m/>
    <m/>
    <m/>
    <m/>
    <m/>
    <n v="0"/>
    <n v="0"/>
    <m/>
    <n v="0"/>
    <n v="0"/>
    <n v="0"/>
    <n v="0"/>
    <n v="0"/>
    <m/>
    <n v="0"/>
    <n v="0"/>
    <n v="0"/>
    <m/>
    <m/>
    <n v="0"/>
    <n v="0"/>
    <n v="0"/>
    <n v="0"/>
    <n v="0"/>
    <m/>
    <m/>
    <m/>
    <m/>
    <m/>
    <m/>
    <m/>
    <m/>
    <n v="0"/>
    <n v="0"/>
    <n v="0"/>
    <n v="0"/>
    <m/>
    <m/>
    <m/>
    <m/>
    <m/>
    <n v="0"/>
    <n v="0"/>
    <m/>
    <n v="0"/>
    <n v="0"/>
    <n v="0"/>
    <n v="0"/>
    <n v="0"/>
    <m/>
    <n v="0"/>
    <n v="0"/>
    <n v="0"/>
    <m/>
    <m/>
    <n v="0"/>
  </r>
  <r>
    <x v="48"/>
    <x v="540"/>
    <x v="54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</r>
  <r>
    <x v="48"/>
    <x v="541"/>
    <x v="541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0"/>
    <x v="0"/>
    <m/>
    <m/>
    <m/>
    <m/>
    <m/>
    <n v="75"/>
    <n v="191"/>
    <n v="504"/>
    <n v="186"/>
    <m/>
    <m/>
    <m/>
    <n v="0"/>
    <n v="0"/>
    <m/>
    <n v="0"/>
    <m/>
    <m/>
    <m/>
    <m/>
    <m/>
    <m/>
    <n v="0"/>
    <n v="0"/>
    <m/>
    <m/>
    <m/>
    <m/>
    <m/>
    <m/>
    <m/>
    <m/>
    <m/>
    <m/>
    <m/>
    <m/>
    <m/>
    <m/>
    <m/>
    <m/>
    <m/>
    <n v="179"/>
    <n v="487"/>
    <n v="1702"/>
    <n v="313"/>
    <m/>
    <m/>
    <m/>
    <n v="0"/>
    <n v="0"/>
    <m/>
    <n v="0"/>
    <m/>
    <m/>
    <m/>
    <m/>
    <m/>
    <m/>
    <n v="0"/>
    <n v="0"/>
    <m/>
    <m/>
    <m/>
    <m/>
    <m/>
    <m/>
    <m/>
    <m/>
    <m/>
    <m/>
    <m/>
    <m/>
    <m/>
    <m/>
    <m/>
    <m/>
    <m/>
    <n v="2.4"/>
    <n v="2.5"/>
    <n v="3.4"/>
    <n v="1.7"/>
    <m/>
    <m/>
    <m/>
    <n v="0"/>
    <n v="0"/>
    <m/>
    <n v="0"/>
    <m/>
    <m/>
    <m/>
    <m/>
    <m/>
    <m/>
    <n v="0"/>
    <n v="0"/>
    <m/>
    <m/>
    <m/>
    <m/>
    <m/>
    <m/>
    <m/>
    <m/>
    <m/>
    <m/>
    <m/>
    <m/>
  </r>
  <r>
    <x v="49"/>
    <x v="542"/>
    <x v="542"/>
    <m/>
    <m/>
    <m/>
    <m/>
    <m/>
    <m/>
    <m/>
    <m/>
    <m/>
    <m/>
    <m/>
    <m/>
    <n v="0"/>
    <n v="0"/>
    <m/>
    <n v="0"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n v="0"/>
    <n v="0"/>
    <m/>
    <m/>
    <m/>
    <m/>
    <m/>
    <m/>
    <m/>
    <m/>
    <m/>
    <m/>
    <m/>
    <m/>
  </r>
  <r>
    <x v="49"/>
    <x v="543"/>
    <x v="543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49"/>
    <x v="544"/>
    <x v="544"/>
    <n v="0"/>
    <n v="0"/>
    <n v="0"/>
    <n v="0"/>
    <n v="0"/>
    <m/>
    <m/>
    <n v="0"/>
    <m/>
    <n v="0"/>
    <n v="0"/>
    <n v="0"/>
    <n v="0"/>
    <n v="0"/>
    <n v="0"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n v="0"/>
    <n v="0"/>
    <n v="0"/>
    <n v="0"/>
    <n v="0"/>
    <n v="0"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n v="0"/>
    <n v="0"/>
    <n v="0"/>
    <n v="0"/>
    <n v="0"/>
    <n v="0"/>
    <n v="0"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</r>
  <r>
    <x v="50"/>
    <x v="0"/>
    <x v="0"/>
    <m/>
    <n v="116"/>
    <n v="211"/>
    <n v="237"/>
    <n v="453"/>
    <n v="1448"/>
    <n v="2097"/>
    <n v="2229"/>
    <n v="1853"/>
    <n v="1429"/>
    <n v="796"/>
    <m/>
    <m/>
    <n v="116"/>
    <n v="211"/>
    <n v="221"/>
    <n v="444"/>
    <n v="1416"/>
    <n v="2020"/>
    <n v="2171"/>
    <n v="1789"/>
    <n v="1402"/>
    <n v="765"/>
    <m/>
    <n v="0"/>
    <n v="0"/>
    <n v="0"/>
    <n v="16"/>
    <n v="9"/>
    <n v="32"/>
    <n v="77"/>
    <n v="58"/>
    <n v="64"/>
    <n v="27"/>
    <n v="31"/>
    <m/>
    <m/>
    <n v="357"/>
    <n v="673"/>
    <n v="626"/>
    <n v="1190"/>
    <n v="3668"/>
    <n v="5739"/>
    <n v="5808"/>
    <n v="4594"/>
    <n v="3373"/>
    <n v="1710"/>
    <m/>
    <m/>
    <n v="357"/>
    <n v="673"/>
    <n v="574"/>
    <n v="1173"/>
    <n v="3593"/>
    <n v="5573"/>
    <n v="5698"/>
    <n v="4450"/>
    <n v="3318"/>
    <n v="1651"/>
    <m/>
    <n v="0"/>
    <n v="0"/>
    <n v="0"/>
    <n v="52"/>
    <n v="17"/>
    <n v="75"/>
    <n v="166"/>
    <n v="110"/>
    <n v="144"/>
    <n v="55"/>
    <n v="59"/>
    <m/>
    <m/>
    <n v="3.1"/>
    <n v="3.2"/>
    <n v="2.6"/>
    <n v="2.6"/>
    <n v="2.5"/>
    <n v="2.7"/>
    <n v="2.6"/>
    <n v="2.5"/>
    <n v="2.4"/>
    <n v="2.1"/>
    <m/>
    <m/>
    <n v="3.1"/>
    <n v="3.2"/>
    <n v="2.6"/>
    <n v="2.6"/>
    <n v="2.5"/>
    <n v="2.8"/>
    <n v="2.6"/>
    <n v="2.5"/>
    <n v="2.4"/>
    <n v="2.2000000000000002"/>
    <m/>
    <n v="0"/>
    <n v="0"/>
    <n v="0"/>
    <n v="3.2"/>
    <n v="1.9"/>
    <n v="2.2999999999999998"/>
    <n v="2.2000000000000002"/>
    <n v="1.9"/>
    <n v="2.2000000000000002"/>
    <n v="2"/>
    <n v="1.9"/>
    <m/>
  </r>
  <r>
    <x v="50"/>
    <x v="545"/>
    <x v="545"/>
    <m/>
    <m/>
    <m/>
    <m/>
    <m/>
    <m/>
    <m/>
    <n v="50"/>
    <m/>
    <m/>
    <m/>
    <m/>
    <m/>
    <m/>
    <m/>
    <m/>
    <m/>
    <m/>
    <m/>
    <n v="50"/>
    <m/>
    <m/>
    <m/>
    <m/>
    <n v="0"/>
    <n v="0"/>
    <n v="0"/>
    <n v="0"/>
    <n v="0"/>
    <n v="0"/>
    <m/>
    <n v="0"/>
    <n v="0"/>
    <n v="0"/>
    <n v="0"/>
    <n v="0"/>
    <m/>
    <m/>
    <m/>
    <m/>
    <m/>
    <m/>
    <m/>
    <n v="78"/>
    <m/>
    <m/>
    <m/>
    <m/>
    <m/>
    <m/>
    <m/>
    <m/>
    <m/>
    <m/>
    <m/>
    <n v="78"/>
    <m/>
    <m/>
    <m/>
    <m/>
    <n v="0"/>
    <n v="0"/>
    <n v="0"/>
    <n v="0"/>
    <n v="0"/>
    <n v="0"/>
    <m/>
    <n v="0"/>
    <n v="0"/>
    <n v="0"/>
    <n v="0"/>
    <n v="0"/>
    <m/>
    <m/>
    <m/>
    <m/>
    <m/>
    <m/>
    <m/>
    <n v="1.6"/>
    <m/>
    <m/>
    <m/>
    <m/>
    <m/>
    <m/>
    <m/>
    <m/>
    <m/>
    <m/>
    <m/>
    <n v="1.6"/>
    <m/>
    <m/>
    <m/>
    <m/>
    <n v="0"/>
    <n v="0"/>
    <n v="0"/>
    <n v="0"/>
    <n v="0"/>
    <n v="0"/>
    <m/>
    <n v="0"/>
    <n v="0"/>
    <n v="0"/>
    <n v="0"/>
    <n v="0"/>
  </r>
  <r>
    <x v="50"/>
    <x v="546"/>
    <x v="546"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n v="0"/>
    <m/>
  </r>
  <r>
    <x v="50"/>
    <x v="547"/>
    <x v="547"/>
    <n v="0"/>
    <m/>
    <m/>
    <m/>
    <n v="221"/>
    <m/>
    <n v="1531"/>
    <n v="1597"/>
    <n v="1398"/>
    <m/>
    <m/>
    <m/>
    <n v="0"/>
    <m/>
    <m/>
    <m/>
    <n v="221"/>
    <m/>
    <n v="1514"/>
    <n v="1594"/>
    <n v="1383"/>
    <m/>
    <m/>
    <m/>
    <n v="0"/>
    <n v="0"/>
    <n v="0"/>
    <n v="0"/>
    <n v="0"/>
    <n v="0"/>
    <n v="17"/>
    <n v="3"/>
    <n v="15"/>
    <m/>
    <m/>
    <n v="0"/>
    <n v="0"/>
    <m/>
    <m/>
    <m/>
    <n v="516"/>
    <m/>
    <n v="4477"/>
    <n v="4300"/>
    <n v="3294"/>
    <m/>
    <m/>
    <m/>
    <n v="0"/>
    <m/>
    <m/>
    <m/>
    <n v="516"/>
    <m/>
    <n v="4433"/>
    <n v="4295"/>
    <n v="3264"/>
    <m/>
    <m/>
    <m/>
    <n v="0"/>
    <n v="0"/>
    <n v="0"/>
    <n v="0"/>
    <n v="0"/>
    <n v="0"/>
    <n v="44"/>
    <n v="5"/>
    <n v="30"/>
    <m/>
    <m/>
    <n v="0"/>
    <n v="0"/>
    <m/>
    <m/>
    <m/>
    <n v="2.2999999999999998"/>
    <m/>
    <n v="2.9"/>
    <n v="2.7"/>
    <n v="2.4"/>
    <m/>
    <m/>
    <m/>
    <n v="0"/>
    <m/>
    <m/>
    <m/>
    <n v="2.2999999999999998"/>
    <m/>
    <n v="2.9"/>
    <n v="2.7"/>
    <n v="2.4"/>
    <m/>
    <m/>
    <m/>
    <n v="0"/>
    <n v="0"/>
    <n v="0"/>
    <n v="0"/>
    <n v="0"/>
    <n v="0"/>
    <n v="2.6"/>
    <n v="1.7"/>
    <n v="2"/>
    <m/>
    <m/>
    <n v="0"/>
  </r>
  <r>
    <x v="50"/>
    <x v="548"/>
    <x v="548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549"/>
    <x v="549"/>
    <m/>
    <m/>
    <n v="0"/>
    <m/>
    <m/>
    <m/>
    <n v="149"/>
    <n v="148"/>
    <n v="102"/>
    <n v="87"/>
    <n v="74"/>
    <m/>
    <m/>
    <m/>
    <n v="0"/>
    <m/>
    <m/>
    <m/>
    <n v="115"/>
    <m/>
    <m/>
    <n v="74"/>
    <m/>
    <m/>
    <n v="0"/>
    <n v="0"/>
    <n v="0"/>
    <m/>
    <m/>
    <m/>
    <n v="34"/>
    <m/>
    <m/>
    <n v="13"/>
    <m/>
    <m/>
    <m/>
    <m/>
    <n v="0"/>
    <m/>
    <m/>
    <m/>
    <n v="277"/>
    <n v="354"/>
    <n v="232"/>
    <n v="215"/>
    <n v="185"/>
    <m/>
    <m/>
    <m/>
    <n v="0"/>
    <m/>
    <m/>
    <m/>
    <n v="196"/>
    <m/>
    <m/>
    <n v="182"/>
    <m/>
    <m/>
    <n v="0"/>
    <n v="0"/>
    <n v="0"/>
    <m/>
    <m/>
    <m/>
    <n v="81"/>
    <m/>
    <m/>
    <n v="33"/>
    <m/>
    <m/>
    <m/>
    <m/>
    <n v="0"/>
    <m/>
    <m/>
    <m/>
    <n v="1.9"/>
    <n v="2.4"/>
    <n v="2.2999999999999998"/>
    <n v="2.5"/>
    <n v="2.5"/>
    <m/>
    <m/>
    <m/>
    <n v="0"/>
    <m/>
    <m/>
    <m/>
    <n v="1.7"/>
    <m/>
    <m/>
    <n v="2.5"/>
    <m/>
    <m/>
    <n v="0"/>
    <n v="0"/>
    <n v="0"/>
    <m/>
    <m/>
    <m/>
    <n v="2.4"/>
    <m/>
    <m/>
    <n v="2.5"/>
    <m/>
    <m/>
  </r>
  <r>
    <x v="50"/>
    <x v="550"/>
    <x v="55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51"/>
    <x v="0"/>
    <x v="0"/>
    <n v="283"/>
    <n v="415"/>
    <n v="382"/>
    <n v="599"/>
    <n v="1146"/>
    <n v="1950"/>
    <n v="4552"/>
    <n v="4472"/>
    <n v="2271"/>
    <n v="1653"/>
    <n v="752"/>
    <n v="456"/>
    <n v="253"/>
    <n v="403"/>
    <n v="373"/>
    <n v="563"/>
    <n v="1059"/>
    <n v="1836"/>
    <n v="4293"/>
    <n v="4262"/>
    <n v="2106"/>
    <n v="1519"/>
    <n v="662"/>
    <n v="417"/>
    <n v="30"/>
    <n v="12"/>
    <n v="9"/>
    <n v="36"/>
    <n v="87"/>
    <n v="114"/>
    <n v="259"/>
    <n v="210"/>
    <n v="165"/>
    <n v="134"/>
    <n v="90"/>
    <n v="39"/>
    <n v="2628"/>
    <n v="2883"/>
    <n v="2471"/>
    <n v="2885"/>
    <n v="3893"/>
    <n v="6891"/>
    <n v="13467"/>
    <n v="13093"/>
    <n v="7486"/>
    <n v="5788"/>
    <n v="3167"/>
    <n v="1690"/>
    <n v="2381"/>
    <n v="2862"/>
    <n v="2459"/>
    <n v="2653"/>
    <n v="3477"/>
    <n v="6628"/>
    <n v="12862"/>
    <n v="12650"/>
    <n v="7219"/>
    <n v="5466"/>
    <n v="2967"/>
    <n v="1599"/>
    <n v="247"/>
    <n v="21"/>
    <n v="12"/>
    <n v="232"/>
    <n v="416"/>
    <n v="263"/>
    <n v="605"/>
    <n v="443"/>
    <n v="267"/>
    <n v="322"/>
    <n v="200"/>
    <n v="91"/>
    <n v="9.3000000000000007"/>
    <n v="6.9"/>
    <n v="6.5"/>
    <n v="4.8"/>
    <n v="3.4"/>
    <n v="3.5"/>
    <n v="3"/>
    <n v="2.9"/>
    <n v="3.3"/>
    <n v="3.5"/>
    <n v="4.2"/>
    <n v="3.7"/>
    <n v="9.4"/>
    <n v="7.1"/>
    <n v="6.6"/>
    <n v="4.7"/>
    <n v="3.3"/>
    <n v="3.6"/>
    <n v="3"/>
    <n v="3"/>
    <n v="3.4"/>
    <n v="3.6"/>
    <n v="4.5"/>
    <n v="3.8"/>
    <n v="8.1999999999999993"/>
    <n v="1.8"/>
    <n v="1.3"/>
    <n v="6.4"/>
    <n v="4.8"/>
    <n v="2.2999999999999998"/>
    <n v="2.2999999999999998"/>
    <n v="2.1"/>
    <n v="1.6"/>
    <n v="2.4"/>
    <n v="2.2000000000000002"/>
    <n v="2.2999999999999998"/>
  </r>
  <r>
    <x v="51"/>
    <x v="551"/>
    <x v="551"/>
    <m/>
    <m/>
    <n v="283"/>
    <n v="457"/>
    <n v="679"/>
    <n v="948"/>
    <n v="1258"/>
    <n v="1389"/>
    <n v="826"/>
    <n v="768"/>
    <n v="348"/>
    <n v="272"/>
    <m/>
    <m/>
    <m/>
    <m/>
    <n v="602"/>
    <n v="846"/>
    <n v="1067"/>
    <n v="1219"/>
    <n v="687"/>
    <n v="649"/>
    <n v="292"/>
    <m/>
    <m/>
    <m/>
    <m/>
    <m/>
    <n v="77"/>
    <n v="102"/>
    <n v="191"/>
    <n v="170"/>
    <n v="139"/>
    <n v="119"/>
    <n v="56"/>
    <m/>
    <m/>
    <m/>
    <n v="1791"/>
    <n v="2096"/>
    <n v="1805"/>
    <n v="2790"/>
    <n v="2994"/>
    <n v="3034"/>
    <n v="1962"/>
    <n v="2018"/>
    <n v="966"/>
    <n v="916"/>
    <m/>
    <m/>
    <m/>
    <m/>
    <n v="1411"/>
    <n v="2548"/>
    <n v="2516"/>
    <n v="2722"/>
    <n v="1743"/>
    <n v="1736"/>
    <n v="804"/>
    <m/>
    <m/>
    <m/>
    <m/>
    <m/>
    <n v="394"/>
    <n v="242"/>
    <n v="478"/>
    <n v="312"/>
    <n v="219"/>
    <n v="282"/>
    <n v="162"/>
    <m/>
    <m/>
    <m/>
    <n v="6.3"/>
    <n v="4.5999999999999996"/>
    <n v="2.7"/>
    <n v="2.9"/>
    <n v="2.4"/>
    <n v="2.2000000000000002"/>
    <n v="2.4"/>
    <n v="2.6"/>
    <n v="2.8"/>
    <n v="3.4"/>
    <m/>
    <m/>
    <m/>
    <m/>
    <n v="2.2999999999999998"/>
    <n v="3"/>
    <n v="2.4"/>
    <n v="2.2000000000000002"/>
    <n v="2.5"/>
    <n v="2.7"/>
    <n v="2.8"/>
    <m/>
    <m/>
    <m/>
    <m/>
    <m/>
    <n v="5.0999999999999996"/>
    <n v="2.4"/>
    <n v="2.5"/>
    <n v="1.8"/>
    <n v="1.6"/>
    <n v="2.4"/>
    <n v="2.9"/>
    <m/>
  </r>
  <r>
    <x v="51"/>
    <x v="552"/>
    <x v="552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m/>
    <m/>
    <m/>
    <m/>
    <n v="0"/>
    <m/>
    <m/>
    <n v="0"/>
  </r>
  <r>
    <x v="51"/>
    <x v="553"/>
    <x v="553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554"/>
    <x v="554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51"/>
    <x v="555"/>
    <x v="555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556"/>
    <x v="556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51"/>
    <x v="557"/>
    <x v="557"/>
    <m/>
    <n v="0"/>
    <n v="0"/>
    <n v="0"/>
    <m/>
    <m/>
    <m/>
    <m/>
    <m/>
    <n v="0"/>
    <n v="0"/>
    <n v="0"/>
    <m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m/>
    <m/>
    <m/>
    <m/>
    <n v="0"/>
    <n v="0"/>
    <n v="0"/>
    <m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m/>
    <m/>
    <m/>
    <m/>
    <m/>
    <n v="0"/>
    <n v="0"/>
    <n v="0"/>
    <m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51"/>
    <x v="558"/>
    <x v="558"/>
    <n v="0"/>
    <n v="0"/>
    <n v="0"/>
    <n v="0"/>
    <n v="0"/>
    <m/>
    <m/>
    <n v="1280"/>
    <m/>
    <m/>
    <n v="0"/>
    <n v="0"/>
    <n v="0"/>
    <n v="0"/>
    <n v="0"/>
    <n v="0"/>
    <n v="0"/>
    <m/>
    <m/>
    <n v="128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n v="3005"/>
    <m/>
    <m/>
    <n v="0"/>
    <n v="0"/>
    <n v="0"/>
    <n v="0"/>
    <n v="0"/>
    <n v="0"/>
    <n v="0"/>
    <m/>
    <m/>
    <n v="3005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m/>
    <n v="2.2999999999999998"/>
    <m/>
    <m/>
    <n v="0"/>
    <n v="0"/>
    <n v="0"/>
    <n v="0"/>
    <n v="0"/>
    <n v="0"/>
    <n v="0"/>
    <m/>
    <m/>
    <n v="2.2999999999999998"/>
    <m/>
    <m/>
    <n v="0"/>
    <n v="0"/>
    <n v="0"/>
    <n v="0"/>
    <n v="0"/>
    <n v="0"/>
    <n v="0"/>
    <n v="0"/>
    <n v="0"/>
    <n v="0"/>
    <m/>
    <n v="0"/>
    <n v="0"/>
    <n v="0"/>
  </r>
  <r>
    <x v="51"/>
    <x v="559"/>
    <x v="559"/>
    <n v="0"/>
    <m/>
    <n v="0"/>
    <m/>
    <m/>
    <m/>
    <m/>
    <m/>
    <m/>
    <m/>
    <n v="0"/>
    <m/>
    <n v="0"/>
    <m/>
    <n v="0"/>
    <m/>
    <m/>
    <m/>
    <m/>
    <m/>
    <m/>
    <m/>
    <n v="0"/>
    <m/>
    <n v="0"/>
    <m/>
    <n v="0"/>
    <n v="0"/>
    <n v="0"/>
    <m/>
    <n v="0"/>
    <n v="0"/>
    <n v="0"/>
    <n v="0"/>
    <n v="0"/>
    <n v="0"/>
    <n v="0"/>
    <m/>
    <n v="0"/>
    <m/>
    <m/>
    <m/>
    <m/>
    <m/>
    <m/>
    <m/>
    <n v="0"/>
    <m/>
    <n v="0"/>
    <m/>
    <n v="0"/>
    <m/>
    <m/>
    <m/>
    <m/>
    <m/>
    <m/>
    <m/>
    <n v="0"/>
    <m/>
    <n v="0"/>
    <m/>
    <n v="0"/>
    <n v="0"/>
    <n v="0"/>
    <m/>
    <n v="0"/>
    <n v="0"/>
    <n v="0"/>
    <n v="0"/>
    <n v="0"/>
    <n v="0"/>
    <n v="0"/>
    <m/>
    <n v="0"/>
    <m/>
    <m/>
    <m/>
    <m/>
    <m/>
    <m/>
    <m/>
    <n v="0"/>
    <m/>
    <n v="0"/>
    <m/>
    <n v="0"/>
    <m/>
    <m/>
    <m/>
    <m/>
    <m/>
    <m/>
    <m/>
    <n v="0"/>
    <m/>
    <n v="0"/>
    <m/>
    <n v="0"/>
    <n v="0"/>
    <n v="0"/>
    <m/>
    <n v="0"/>
    <n v="0"/>
    <n v="0"/>
    <n v="0"/>
    <n v="0"/>
    <n v="0"/>
  </r>
  <r>
    <x v="51"/>
    <x v="560"/>
    <x v="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561"/>
    <x v="561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</r>
  <r>
    <x v="51"/>
    <x v="562"/>
    <x v="562"/>
    <n v="0"/>
    <n v="0"/>
    <n v="0"/>
    <n v="0"/>
    <m/>
    <n v="0"/>
    <m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m/>
    <n v="0"/>
    <n v="0"/>
    <n v="0"/>
    <n v="0"/>
    <n v="0"/>
  </r>
  <r>
    <x v="52"/>
    <x v="0"/>
    <x v="0"/>
    <n v="40"/>
    <n v="123"/>
    <m/>
    <m/>
    <m/>
    <n v="1198"/>
    <n v="1408"/>
    <n v="1617"/>
    <n v="1445"/>
    <m/>
    <m/>
    <m/>
    <m/>
    <n v="91"/>
    <m/>
    <m/>
    <m/>
    <n v="1093"/>
    <n v="1250"/>
    <m/>
    <n v="1308"/>
    <m/>
    <m/>
    <m/>
    <m/>
    <n v="32"/>
    <m/>
    <m/>
    <m/>
    <n v="105"/>
    <n v="158"/>
    <m/>
    <n v="137"/>
    <m/>
    <m/>
    <m/>
    <n v="278"/>
    <n v="258"/>
    <m/>
    <m/>
    <m/>
    <n v="2868"/>
    <n v="4158"/>
    <n v="4757"/>
    <n v="3756"/>
    <m/>
    <m/>
    <m/>
    <m/>
    <n v="204"/>
    <m/>
    <m/>
    <m/>
    <n v="2548"/>
    <n v="3755"/>
    <m/>
    <n v="3385"/>
    <m/>
    <m/>
    <m/>
    <m/>
    <n v="54"/>
    <m/>
    <m/>
    <m/>
    <n v="320"/>
    <n v="403"/>
    <m/>
    <n v="371"/>
    <m/>
    <m/>
    <m/>
    <n v="7"/>
    <n v="2.1"/>
    <m/>
    <m/>
    <m/>
    <n v="2.4"/>
    <n v="3"/>
    <n v="2.9"/>
    <n v="2.6"/>
    <m/>
    <m/>
    <m/>
    <m/>
    <n v="2.2000000000000002"/>
    <m/>
    <m/>
    <m/>
    <n v="2.2999999999999998"/>
    <n v="3"/>
    <m/>
    <n v="2.6"/>
    <m/>
    <m/>
    <m/>
    <m/>
    <n v="1.7"/>
    <m/>
    <m/>
    <m/>
    <n v="3"/>
    <n v="2.6"/>
    <m/>
    <n v="2.7"/>
    <m/>
    <m/>
    <m/>
  </r>
  <r>
    <x v="52"/>
    <x v="563"/>
    <x v="563"/>
    <m/>
    <n v="123"/>
    <m/>
    <m/>
    <n v="193"/>
    <n v="336"/>
    <m/>
    <n v="594"/>
    <n v="448"/>
    <n v="210"/>
    <n v="187"/>
    <n v="84"/>
    <m/>
    <n v="91"/>
    <m/>
    <m/>
    <n v="148"/>
    <m/>
    <m/>
    <m/>
    <n v="350"/>
    <n v="169"/>
    <n v="156"/>
    <n v="61"/>
    <m/>
    <n v="32"/>
    <m/>
    <m/>
    <n v="45"/>
    <m/>
    <m/>
    <m/>
    <n v="98"/>
    <n v="41"/>
    <n v="31"/>
    <n v="23"/>
    <m/>
    <n v="258"/>
    <m/>
    <m/>
    <n v="387"/>
    <n v="682"/>
    <m/>
    <n v="1702"/>
    <n v="1389"/>
    <n v="598"/>
    <n v="580"/>
    <n v="177"/>
    <m/>
    <n v="204"/>
    <m/>
    <m/>
    <n v="242"/>
    <m/>
    <m/>
    <m/>
    <n v="1161"/>
    <n v="520"/>
    <n v="521"/>
    <n v="144"/>
    <m/>
    <n v="54"/>
    <m/>
    <m/>
    <n v="145"/>
    <m/>
    <m/>
    <m/>
    <n v="228"/>
    <n v="78"/>
    <n v="59"/>
    <n v="33"/>
    <m/>
    <n v="2.1"/>
    <m/>
    <m/>
    <n v="2"/>
    <n v="2"/>
    <m/>
    <n v="2.9"/>
    <n v="3.1"/>
    <n v="2.8"/>
    <n v="3.1"/>
    <n v="2.1"/>
    <m/>
    <n v="2.2000000000000002"/>
    <m/>
    <m/>
    <n v="1.6"/>
    <m/>
    <m/>
    <m/>
    <n v="3.3"/>
    <n v="3.1"/>
    <n v="3.3"/>
    <n v="2.4"/>
    <m/>
    <n v="1.7"/>
    <m/>
    <m/>
    <n v="3.2"/>
    <m/>
    <m/>
    <m/>
    <n v="2.2999999999999998"/>
    <n v="1.9"/>
    <n v="1.9"/>
    <n v="1.4"/>
  </r>
  <r>
    <x v="52"/>
    <x v="564"/>
    <x v="564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</r>
  <r>
    <x v="52"/>
    <x v="565"/>
    <x v="565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m/>
    <n v="0"/>
    <n v="0"/>
    <n v="0"/>
  </r>
  <r>
    <x v="52"/>
    <x v="566"/>
    <x v="566"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</r>
  <r>
    <x v="52"/>
    <x v="567"/>
    <x v="567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n v="0"/>
    <n v="0"/>
    <n v="0"/>
    <n v="0"/>
    <n v="0"/>
    <n v="0"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52"/>
    <x v="568"/>
    <x v="568"/>
    <n v="0"/>
    <n v="0"/>
    <n v="0"/>
    <m/>
    <m/>
    <m/>
    <m/>
    <m/>
    <m/>
    <m/>
    <n v="0"/>
    <m/>
    <n v="0"/>
    <n v="0"/>
    <n v="0"/>
    <n v="0"/>
    <m/>
    <m/>
    <m/>
    <m/>
    <m/>
    <m/>
    <n v="0"/>
    <m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m/>
    <n v="0"/>
    <m/>
    <n v="0"/>
    <n v="0"/>
    <n v="0"/>
    <n v="0"/>
    <m/>
    <m/>
    <m/>
    <m/>
    <m/>
    <m/>
    <n v="0"/>
    <m/>
    <n v="0"/>
    <n v="0"/>
    <n v="0"/>
    <m/>
    <n v="0"/>
    <n v="0"/>
    <n v="0"/>
    <n v="0"/>
    <n v="0"/>
    <n v="0"/>
    <n v="0"/>
    <n v="0"/>
    <n v="0"/>
    <n v="0"/>
    <n v="0"/>
    <m/>
    <m/>
    <m/>
    <m/>
    <m/>
    <m/>
    <m/>
    <n v="0"/>
    <m/>
    <n v="0"/>
    <n v="0"/>
    <n v="0"/>
    <n v="0"/>
    <m/>
    <m/>
    <m/>
    <m/>
    <m/>
    <m/>
    <n v="0"/>
    <m/>
    <n v="0"/>
    <n v="0"/>
    <n v="0"/>
    <m/>
    <n v="0"/>
    <n v="0"/>
    <n v="0"/>
    <n v="0"/>
    <n v="0"/>
    <n v="0"/>
    <n v="0"/>
    <n v="0"/>
  </r>
  <r>
    <x v="52"/>
    <x v="569"/>
    <x v="569"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m/>
    <n v="0"/>
    <n v="0"/>
    <n v="0"/>
    <n v="0"/>
    <n v="0"/>
    <n v="0"/>
    <n v="0"/>
    <m/>
    <n v="0"/>
    <n v="0"/>
    <m/>
    <m/>
    <n v="0"/>
    <n v="0"/>
    <n v="0"/>
    <n v="0"/>
    <n v="0"/>
    <n v="0"/>
    <n v="0"/>
    <n v="0"/>
    <n v="0"/>
    <n v="0"/>
    <n v="0"/>
    <n v="0"/>
  </r>
  <r>
    <x v="52"/>
    <x v="570"/>
    <x v="57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571"/>
    <x v="571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572"/>
    <x v="572"/>
    <m/>
    <n v="0"/>
    <n v="0"/>
    <n v="0"/>
    <m/>
    <n v="0"/>
    <n v="0"/>
    <m/>
    <m/>
    <m/>
    <m/>
    <m/>
    <m/>
    <n v="0"/>
    <n v="0"/>
    <n v="0"/>
    <m/>
    <n v="0"/>
    <n v="0"/>
    <m/>
    <m/>
    <m/>
    <m/>
    <m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m/>
    <m/>
    <m/>
    <m/>
    <m/>
    <m/>
    <n v="0"/>
    <n v="0"/>
    <n v="0"/>
    <m/>
    <n v="0"/>
    <n v="0"/>
    <m/>
    <m/>
    <m/>
    <m/>
    <m/>
    <n v="0"/>
    <n v="0"/>
    <n v="0"/>
    <n v="0"/>
    <n v="0"/>
    <n v="0"/>
    <n v="0"/>
    <n v="0"/>
    <n v="0"/>
    <n v="0"/>
    <n v="0"/>
    <n v="0"/>
    <m/>
    <n v="0"/>
    <n v="0"/>
    <n v="0"/>
    <m/>
    <n v="0"/>
    <n v="0"/>
    <m/>
    <m/>
    <m/>
    <m/>
    <m/>
    <m/>
    <n v="0"/>
    <n v="0"/>
    <n v="0"/>
    <m/>
    <n v="0"/>
    <n v="0"/>
    <m/>
    <m/>
    <m/>
    <m/>
    <m/>
    <n v="0"/>
    <n v="0"/>
    <n v="0"/>
    <n v="0"/>
    <n v="0"/>
    <n v="0"/>
    <n v="0"/>
    <n v="0"/>
    <n v="0"/>
    <n v="0"/>
    <n v="0"/>
    <n v="0"/>
  </r>
  <r>
    <x v="53"/>
    <x v="0"/>
    <x v="0"/>
    <n v="741"/>
    <n v="1056"/>
    <n v="1041"/>
    <n v="1520"/>
    <n v="2968"/>
    <n v="5571"/>
    <n v="8219"/>
    <n v="9165"/>
    <n v="7028"/>
    <n v="6294"/>
    <n v="3384"/>
    <n v="1222"/>
    <n v="629"/>
    <n v="910"/>
    <n v="948"/>
    <n v="1354"/>
    <n v="2719"/>
    <n v="5027"/>
    <n v="7465"/>
    <n v="8187"/>
    <n v="6259"/>
    <n v="5579"/>
    <n v="2970"/>
    <n v="1029"/>
    <n v="112"/>
    <n v="146"/>
    <n v="93"/>
    <n v="166"/>
    <n v="249"/>
    <n v="544"/>
    <n v="754"/>
    <n v="978"/>
    <n v="769"/>
    <n v="715"/>
    <n v="414"/>
    <n v="193"/>
    <n v="4435"/>
    <n v="6139"/>
    <n v="7570"/>
    <n v="7341"/>
    <n v="14041"/>
    <n v="22041"/>
    <n v="32722"/>
    <n v="34504"/>
    <n v="25473"/>
    <n v="21488"/>
    <n v="14800"/>
    <n v="5005"/>
    <n v="3943"/>
    <n v="5671"/>
    <n v="7340"/>
    <n v="6957"/>
    <n v="13385"/>
    <n v="20710"/>
    <n v="30668"/>
    <n v="32506"/>
    <n v="23773"/>
    <n v="19969"/>
    <n v="13791"/>
    <n v="4541"/>
    <n v="492"/>
    <n v="468"/>
    <n v="230"/>
    <n v="384"/>
    <n v="656"/>
    <n v="1331"/>
    <n v="2054"/>
    <n v="1998"/>
    <n v="1700"/>
    <n v="1519"/>
    <n v="1009"/>
    <n v="464"/>
    <n v="6"/>
    <n v="5.8"/>
    <n v="7.3"/>
    <n v="4.8"/>
    <n v="4.7"/>
    <n v="4"/>
    <n v="4"/>
    <n v="3.8"/>
    <n v="3.6"/>
    <n v="3.4"/>
    <n v="4.4000000000000004"/>
    <n v="4.0999999999999996"/>
    <n v="6.3"/>
    <n v="6.2"/>
    <n v="7.7"/>
    <n v="5.0999999999999996"/>
    <n v="4.9000000000000004"/>
    <n v="4.0999999999999996"/>
    <n v="4.0999999999999996"/>
    <n v="4"/>
    <n v="3.8"/>
    <n v="3.6"/>
    <n v="4.5999999999999996"/>
    <n v="4.4000000000000004"/>
    <n v="4.4000000000000004"/>
    <n v="3.2"/>
    <n v="2.5"/>
    <n v="2.2999999999999998"/>
    <n v="2.6"/>
    <n v="2.4"/>
    <n v="2.7"/>
    <n v="2"/>
    <n v="2.2000000000000002"/>
    <n v="2.1"/>
    <n v="2.4"/>
    <n v="2.4"/>
  </r>
  <r>
    <x v="53"/>
    <x v="573"/>
    <x v="573"/>
    <m/>
    <n v="545"/>
    <n v="599"/>
    <n v="769"/>
    <n v="1158"/>
    <n v="2133"/>
    <n v="3386"/>
    <n v="3655"/>
    <n v="2752"/>
    <n v="2550"/>
    <n v="1228"/>
    <n v="729"/>
    <m/>
    <n v="434"/>
    <n v="506"/>
    <n v="644"/>
    <n v="967"/>
    <n v="1749"/>
    <n v="2913"/>
    <n v="3050"/>
    <n v="2287"/>
    <n v="2081"/>
    <n v="912"/>
    <n v="561"/>
    <m/>
    <n v="111"/>
    <n v="93"/>
    <n v="125"/>
    <n v="191"/>
    <n v="384"/>
    <n v="473"/>
    <n v="605"/>
    <n v="465"/>
    <n v="469"/>
    <n v="316"/>
    <n v="168"/>
    <m/>
    <n v="1439"/>
    <n v="1323"/>
    <n v="1528"/>
    <n v="2704"/>
    <n v="3955"/>
    <n v="7036"/>
    <n v="7286"/>
    <n v="4741"/>
    <n v="4261"/>
    <n v="2694"/>
    <n v="1423"/>
    <m/>
    <n v="1063"/>
    <n v="1093"/>
    <n v="1241"/>
    <n v="2164"/>
    <n v="3017"/>
    <n v="5844"/>
    <n v="6047"/>
    <n v="3797"/>
    <n v="3293"/>
    <n v="1904"/>
    <n v="1013"/>
    <m/>
    <n v="376"/>
    <n v="230"/>
    <n v="287"/>
    <n v="540"/>
    <n v="938"/>
    <n v="1192"/>
    <n v="1239"/>
    <n v="944"/>
    <n v="968"/>
    <n v="790"/>
    <n v="410"/>
    <m/>
    <n v="2.6"/>
    <n v="2.2000000000000002"/>
    <n v="2"/>
    <n v="2.2999999999999998"/>
    <n v="1.9"/>
    <n v="2.1"/>
    <n v="2"/>
    <n v="1.7"/>
    <n v="1.7"/>
    <n v="2.2000000000000002"/>
    <n v="2"/>
    <m/>
    <n v="2.4"/>
    <n v="2.2000000000000002"/>
    <n v="1.9"/>
    <n v="2.2000000000000002"/>
    <n v="1.7"/>
    <n v="2"/>
    <n v="2"/>
    <n v="1.7"/>
    <n v="1.6"/>
    <n v="2.1"/>
    <n v="1.8"/>
    <m/>
    <n v="3.4"/>
    <n v="2.5"/>
    <n v="2.2999999999999998"/>
    <n v="2.8"/>
    <n v="2.4"/>
    <n v="2.5"/>
    <n v="2"/>
    <n v="2"/>
    <n v="2.1"/>
    <n v="2.5"/>
    <n v="2.4"/>
  </r>
  <r>
    <x v="53"/>
    <x v="574"/>
    <x v="574"/>
    <m/>
    <n v="0"/>
    <m/>
    <m/>
    <m/>
    <m/>
    <m/>
    <m/>
    <m/>
    <m/>
    <n v="0"/>
    <n v="0"/>
    <m/>
    <n v="0"/>
    <m/>
    <m/>
    <m/>
    <m/>
    <m/>
    <m/>
    <m/>
    <m/>
    <n v="0"/>
    <n v="0"/>
    <m/>
    <n v="0"/>
    <n v="0"/>
    <n v="0"/>
    <n v="0"/>
    <m/>
    <m/>
    <m/>
    <m/>
    <m/>
    <n v="0"/>
    <n v="0"/>
    <m/>
    <n v="0"/>
    <m/>
    <m/>
    <m/>
    <m/>
    <m/>
    <m/>
    <m/>
    <m/>
    <n v="0"/>
    <n v="0"/>
    <m/>
    <n v="0"/>
    <m/>
    <m/>
    <m/>
    <m/>
    <m/>
    <m/>
    <m/>
    <m/>
    <n v="0"/>
    <n v="0"/>
    <m/>
    <n v="0"/>
    <n v="0"/>
    <n v="0"/>
    <n v="0"/>
    <m/>
    <m/>
    <m/>
    <m/>
    <m/>
    <n v="0"/>
    <n v="0"/>
    <m/>
    <n v="0"/>
    <m/>
    <m/>
    <m/>
    <m/>
    <m/>
    <m/>
    <m/>
    <m/>
    <n v="0"/>
    <n v="0"/>
    <m/>
    <n v="0"/>
    <m/>
    <m/>
    <m/>
    <m/>
    <m/>
    <m/>
    <m/>
    <m/>
    <n v="0"/>
    <n v="0"/>
    <m/>
    <n v="0"/>
    <n v="0"/>
    <n v="0"/>
    <n v="0"/>
    <m/>
    <m/>
    <m/>
    <m/>
    <m/>
    <n v="0"/>
    <n v="0"/>
  </r>
  <r>
    <x v="53"/>
    <x v="575"/>
    <x v="575"/>
    <m/>
    <m/>
    <m/>
    <m/>
    <n v="476"/>
    <n v="739"/>
    <n v="1388"/>
    <n v="1293"/>
    <n v="839"/>
    <n v="804"/>
    <n v="512"/>
    <n v="197"/>
    <m/>
    <m/>
    <m/>
    <m/>
    <n v="476"/>
    <n v="738"/>
    <n v="1369"/>
    <n v="1282"/>
    <n v="838"/>
    <n v="802"/>
    <n v="512"/>
    <n v="197"/>
    <n v="0"/>
    <m/>
    <n v="0"/>
    <m/>
    <n v="0"/>
    <n v="1"/>
    <n v="19"/>
    <n v="11"/>
    <n v="1"/>
    <n v="2"/>
    <n v="0"/>
    <n v="0"/>
    <m/>
    <m/>
    <m/>
    <m/>
    <n v="6635"/>
    <n v="8985"/>
    <n v="12548"/>
    <n v="12104"/>
    <n v="8609"/>
    <n v="7686"/>
    <n v="6323"/>
    <n v="2386"/>
    <m/>
    <m/>
    <m/>
    <m/>
    <n v="6635"/>
    <n v="8975"/>
    <n v="12393"/>
    <n v="12037"/>
    <n v="8599"/>
    <n v="7682"/>
    <n v="6323"/>
    <n v="2386"/>
    <n v="0"/>
    <m/>
    <n v="0"/>
    <m/>
    <n v="0"/>
    <n v="10"/>
    <n v="155"/>
    <n v="67"/>
    <n v="10"/>
    <n v="4"/>
    <n v="0"/>
    <n v="0"/>
    <m/>
    <m/>
    <m/>
    <m/>
    <n v="13.9"/>
    <n v="12.2"/>
    <n v="9"/>
    <n v="9.4"/>
    <n v="10.3"/>
    <n v="9.6"/>
    <n v="12.3"/>
    <n v="12.1"/>
    <m/>
    <m/>
    <m/>
    <m/>
    <n v="13.9"/>
    <n v="12.2"/>
    <n v="9.1"/>
    <n v="9.4"/>
    <n v="10.3"/>
    <n v="9.6"/>
    <n v="12.3"/>
    <n v="12.1"/>
    <n v="0"/>
    <m/>
    <n v="0"/>
    <m/>
    <n v="0"/>
    <n v="10"/>
    <n v="8.1999999999999993"/>
    <n v="6.1"/>
    <n v="10"/>
    <n v="2"/>
    <n v="0"/>
    <n v="0"/>
  </r>
  <r>
    <x v="53"/>
    <x v="576"/>
    <x v="576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m/>
    <n v="0"/>
    <n v="0"/>
    <n v="0"/>
  </r>
  <r>
    <x v="53"/>
    <x v="577"/>
    <x v="577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m/>
    <m/>
    <n v="0"/>
    <n v="0"/>
    <n v="0"/>
    <n v="0"/>
  </r>
  <r>
    <x v="53"/>
    <x v="578"/>
    <x v="578"/>
    <m/>
    <m/>
    <m/>
    <n v="281"/>
    <n v="1218"/>
    <n v="2556"/>
    <n v="3027"/>
    <n v="3668"/>
    <n v="3184"/>
    <n v="2603"/>
    <n v="1486"/>
    <n v="273"/>
    <m/>
    <m/>
    <m/>
    <n v="243"/>
    <m/>
    <n v="2432"/>
    <n v="2824"/>
    <n v="3404"/>
    <n v="2913"/>
    <n v="2398"/>
    <m/>
    <n v="248"/>
    <n v="0"/>
    <m/>
    <n v="0"/>
    <n v="38"/>
    <m/>
    <n v="124"/>
    <n v="203"/>
    <n v="264"/>
    <n v="271"/>
    <n v="205"/>
    <m/>
    <n v="25"/>
    <m/>
    <m/>
    <m/>
    <n v="493"/>
    <n v="4512"/>
    <n v="8815"/>
    <n v="12268"/>
    <n v="13887"/>
    <n v="11541"/>
    <n v="8600"/>
    <n v="5213"/>
    <n v="1085"/>
    <m/>
    <m/>
    <m/>
    <n v="405"/>
    <m/>
    <n v="8539"/>
    <n v="11656"/>
    <n v="13384"/>
    <n v="10896"/>
    <n v="8166"/>
    <m/>
    <n v="1031"/>
    <n v="0"/>
    <m/>
    <n v="0"/>
    <n v="88"/>
    <m/>
    <n v="276"/>
    <n v="612"/>
    <n v="503"/>
    <n v="645"/>
    <n v="434"/>
    <m/>
    <n v="54"/>
    <m/>
    <m/>
    <m/>
    <n v="1.8"/>
    <n v="3.7"/>
    <n v="3.4"/>
    <n v="4.0999999999999996"/>
    <n v="3.8"/>
    <n v="3.6"/>
    <n v="3.3"/>
    <n v="3.5"/>
    <n v="4"/>
    <m/>
    <m/>
    <m/>
    <n v="1.7"/>
    <m/>
    <n v="3.5"/>
    <n v="4.0999999999999996"/>
    <n v="3.9"/>
    <n v="3.7"/>
    <n v="3.4"/>
    <m/>
    <n v="4.2"/>
    <n v="0"/>
    <m/>
    <n v="0"/>
    <n v="2.2999999999999998"/>
    <m/>
    <n v="2.2000000000000002"/>
    <n v="3"/>
    <n v="1.9"/>
    <n v="2.4"/>
    <n v="2.1"/>
    <m/>
    <n v="2.2000000000000002"/>
  </r>
  <r>
    <x v="53"/>
    <x v="579"/>
    <x v="579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x v="580"/>
    <x v="580"/>
    <n v="0"/>
    <m/>
    <m/>
    <m/>
    <m/>
    <m/>
    <m/>
    <m/>
    <n v="0"/>
    <m/>
    <m/>
    <n v="0"/>
    <n v="0"/>
    <m/>
    <m/>
    <m/>
    <m/>
    <m/>
    <m/>
    <m/>
    <n v="0"/>
    <m/>
    <m/>
    <n v="0"/>
    <n v="0"/>
    <m/>
    <n v="0"/>
    <m/>
    <m/>
    <m/>
    <m/>
    <m/>
    <n v="0"/>
    <m/>
    <m/>
    <n v="0"/>
    <n v="0"/>
    <m/>
    <m/>
    <m/>
    <m/>
    <m/>
    <m/>
    <m/>
    <n v="0"/>
    <m/>
    <m/>
    <n v="0"/>
    <n v="0"/>
    <m/>
    <m/>
    <m/>
    <m/>
    <m/>
    <m/>
    <m/>
    <n v="0"/>
    <m/>
    <m/>
    <n v="0"/>
    <n v="0"/>
    <m/>
    <n v="0"/>
    <m/>
    <m/>
    <m/>
    <m/>
    <m/>
    <n v="0"/>
    <m/>
    <m/>
    <n v="0"/>
    <n v="0"/>
    <m/>
    <m/>
    <m/>
    <m/>
    <m/>
    <m/>
    <m/>
    <n v="0"/>
    <m/>
    <m/>
    <n v="0"/>
    <n v="0"/>
    <m/>
    <m/>
    <m/>
    <m/>
    <m/>
    <m/>
    <m/>
    <n v="0"/>
    <m/>
    <m/>
    <n v="0"/>
    <n v="0"/>
    <m/>
    <n v="0"/>
    <m/>
    <m/>
    <m/>
    <m/>
    <m/>
    <n v="0"/>
    <m/>
    <m/>
    <n v="0"/>
  </r>
  <r>
    <x v="53"/>
    <x v="581"/>
    <x v="581"/>
    <m/>
    <m/>
    <m/>
    <m/>
    <n v="0"/>
    <n v="0"/>
    <m/>
    <m/>
    <m/>
    <m/>
    <m/>
    <m/>
    <m/>
    <m/>
    <m/>
    <m/>
    <n v="0"/>
    <n v="0"/>
    <m/>
    <m/>
    <m/>
    <m/>
    <m/>
    <m/>
    <n v="0"/>
    <n v="0"/>
    <n v="0"/>
    <n v="0"/>
    <n v="0"/>
    <n v="0"/>
    <n v="0"/>
    <m/>
    <n v="0"/>
    <m/>
    <n v="0"/>
    <n v="0"/>
    <m/>
    <m/>
    <m/>
    <m/>
    <n v="0"/>
    <n v="0"/>
    <m/>
    <m/>
    <m/>
    <m/>
    <m/>
    <m/>
    <m/>
    <m/>
    <m/>
    <m/>
    <n v="0"/>
    <n v="0"/>
    <m/>
    <m/>
    <m/>
    <m/>
    <m/>
    <m/>
    <n v="0"/>
    <n v="0"/>
    <n v="0"/>
    <n v="0"/>
    <n v="0"/>
    <n v="0"/>
    <n v="0"/>
    <m/>
    <n v="0"/>
    <m/>
    <n v="0"/>
    <n v="0"/>
    <m/>
    <m/>
    <m/>
    <m/>
    <n v="0"/>
    <n v="0"/>
    <m/>
    <m/>
    <m/>
    <m/>
    <m/>
    <m/>
    <m/>
    <m/>
    <m/>
    <m/>
    <n v="0"/>
    <n v="0"/>
    <m/>
    <m/>
    <m/>
    <m/>
    <m/>
    <m/>
    <n v="0"/>
    <n v="0"/>
    <n v="0"/>
    <n v="0"/>
    <n v="0"/>
    <n v="0"/>
    <n v="0"/>
    <m/>
    <n v="0"/>
    <m/>
    <n v="0"/>
    <n v="0"/>
  </r>
  <r>
    <x v="54"/>
    <x v="0"/>
    <x v="0"/>
    <n v="58"/>
    <m/>
    <m/>
    <n v="175"/>
    <n v="1135"/>
    <n v="1970"/>
    <n v="4390"/>
    <n v="5054"/>
    <n v="2508"/>
    <n v="1516"/>
    <n v="699"/>
    <n v="346"/>
    <n v="58"/>
    <m/>
    <m/>
    <n v="171"/>
    <n v="1117"/>
    <n v="1917"/>
    <n v="4293"/>
    <n v="4912"/>
    <n v="2352"/>
    <n v="1447"/>
    <n v="658"/>
    <n v="332"/>
    <n v="0"/>
    <n v="0"/>
    <n v="0"/>
    <n v="4"/>
    <n v="18"/>
    <n v="53"/>
    <n v="97"/>
    <n v="142"/>
    <n v="156"/>
    <n v="69"/>
    <n v="41"/>
    <n v="14"/>
    <n v="252"/>
    <m/>
    <m/>
    <n v="452"/>
    <n v="2578"/>
    <n v="4199"/>
    <n v="12809"/>
    <n v="14714"/>
    <n v="4580"/>
    <n v="3196"/>
    <n v="1246"/>
    <n v="850"/>
    <n v="252"/>
    <m/>
    <m/>
    <n v="448"/>
    <n v="2549"/>
    <n v="4102"/>
    <n v="12576"/>
    <n v="14360"/>
    <n v="4177"/>
    <n v="2906"/>
    <n v="1159"/>
    <n v="797"/>
    <n v="0"/>
    <n v="0"/>
    <n v="0"/>
    <n v="4"/>
    <n v="29"/>
    <n v="97"/>
    <n v="233"/>
    <n v="354"/>
    <n v="403"/>
    <n v="290"/>
    <n v="87"/>
    <n v="53"/>
    <n v="4.3"/>
    <m/>
    <m/>
    <n v="2.6"/>
    <n v="2.2999999999999998"/>
    <n v="2.1"/>
    <n v="2.9"/>
    <n v="2.9"/>
    <n v="1.8"/>
    <n v="2.1"/>
    <n v="1.8"/>
    <n v="2.5"/>
    <n v="4.3"/>
    <m/>
    <m/>
    <n v="2.6"/>
    <n v="2.2999999999999998"/>
    <n v="2.1"/>
    <n v="2.9"/>
    <n v="2.9"/>
    <n v="1.8"/>
    <n v="2"/>
    <n v="1.8"/>
    <n v="2.4"/>
    <n v="0"/>
    <n v="0"/>
    <n v="0"/>
    <n v="1"/>
    <n v="1.6"/>
    <n v="1.8"/>
    <n v="2.4"/>
    <n v="2.5"/>
    <n v="2.6"/>
    <n v="4.2"/>
    <n v="2.1"/>
    <n v="3.8"/>
  </r>
  <r>
    <x v="54"/>
    <x v="582"/>
    <x v="582"/>
    <m/>
    <m/>
    <n v="0"/>
    <n v="123"/>
    <n v="998"/>
    <n v="1629"/>
    <n v="2574"/>
    <n v="2837"/>
    <n v="2043"/>
    <n v="1323"/>
    <n v="598"/>
    <n v="276"/>
    <m/>
    <m/>
    <n v="0"/>
    <n v="119"/>
    <n v="980"/>
    <n v="1579"/>
    <n v="2487"/>
    <n v="2734"/>
    <n v="1917"/>
    <m/>
    <n v="557"/>
    <n v="262"/>
    <n v="0"/>
    <n v="0"/>
    <n v="0"/>
    <n v="4"/>
    <n v="18"/>
    <n v="50"/>
    <n v="87"/>
    <n v="103"/>
    <n v="126"/>
    <m/>
    <n v="41"/>
    <n v="14"/>
    <m/>
    <m/>
    <n v="0"/>
    <n v="200"/>
    <n v="2048"/>
    <n v="3438"/>
    <n v="6947"/>
    <n v="7153"/>
    <n v="3562"/>
    <n v="2623"/>
    <n v="993"/>
    <n v="720"/>
    <m/>
    <m/>
    <n v="0"/>
    <n v="196"/>
    <n v="2019"/>
    <n v="3345"/>
    <n v="6752"/>
    <n v="6931"/>
    <n v="3318"/>
    <m/>
    <n v="906"/>
    <n v="667"/>
    <n v="0"/>
    <n v="0"/>
    <n v="0"/>
    <n v="4"/>
    <n v="29"/>
    <n v="93"/>
    <n v="195"/>
    <n v="222"/>
    <n v="244"/>
    <m/>
    <n v="87"/>
    <n v="53"/>
    <m/>
    <m/>
    <n v="0"/>
    <n v="1.6"/>
    <n v="2.1"/>
    <n v="2.1"/>
    <n v="2.7"/>
    <n v="2.5"/>
    <n v="1.7"/>
    <n v="2"/>
    <n v="1.7"/>
    <n v="2.6"/>
    <m/>
    <m/>
    <n v="0"/>
    <n v="1.6"/>
    <n v="2.1"/>
    <n v="2.1"/>
    <n v="2.7"/>
    <n v="2.5"/>
    <n v="1.7"/>
    <m/>
    <n v="1.6"/>
    <n v="2.5"/>
    <n v="0"/>
    <n v="0"/>
    <n v="0"/>
    <n v="1"/>
    <n v="1.6"/>
    <n v="1.9"/>
    <n v="2.2000000000000002"/>
    <n v="2.2000000000000002"/>
    <n v="1.9"/>
    <m/>
    <n v="2.1"/>
    <n v="3.8"/>
  </r>
  <r>
    <x v="54"/>
    <x v="583"/>
    <x v="583"/>
    <n v="0"/>
    <n v="0"/>
    <n v="0"/>
    <m/>
    <m/>
    <n v="0"/>
    <m/>
    <m/>
    <m/>
    <m/>
    <m/>
    <n v="0"/>
    <n v="0"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m/>
    <m/>
    <m/>
    <n v="0"/>
    <n v="0"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m/>
    <m/>
    <m/>
    <n v="0"/>
    <n v="0"/>
    <n v="0"/>
    <n v="0"/>
    <m/>
    <m/>
    <n v="0"/>
    <m/>
    <m/>
    <m/>
    <m/>
    <m/>
    <n v="0"/>
    <n v="0"/>
    <n v="0"/>
    <n v="0"/>
    <n v="0"/>
    <n v="0"/>
    <n v="0"/>
    <n v="0"/>
    <n v="0"/>
    <n v="0"/>
    <n v="0"/>
    <n v="0"/>
    <n v="0"/>
  </r>
  <r>
    <x v="54"/>
    <x v="584"/>
    <x v="584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</r>
  <r>
    <x v="54"/>
    <x v="585"/>
    <x v="585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</r>
  <r>
    <x v="54"/>
    <x v="586"/>
    <x v="586"/>
    <n v="0"/>
    <n v="0"/>
    <n v="0"/>
    <m/>
    <n v="0"/>
    <m/>
    <n v="647"/>
    <n v="906"/>
    <n v="293"/>
    <m/>
    <n v="0"/>
    <n v="0"/>
    <n v="0"/>
    <n v="0"/>
    <n v="0"/>
    <m/>
    <n v="0"/>
    <m/>
    <n v="637"/>
    <n v="867"/>
    <n v="263"/>
    <m/>
    <n v="0"/>
    <n v="0"/>
    <n v="0"/>
    <n v="0"/>
    <n v="0"/>
    <n v="0"/>
    <n v="0"/>
    <n v="0"/>
    <n v="10"/>
    <n v="39"/>
    <n v="30"/>
    <m/>
    <n v="0"/>
    <n v="0"/>
    <n v="0"/>
    <n v="0"/>
    <n v="0"/>
    <m/>
    <n v="0"/>
    <m/>
    <n v="2316"/>
    <n v="2285"/>
    <n v="654"/>
    <m/>
    <n v="0"/>
    <n v="0"/>
    <n v="0"/>
    <n v="0"/>
    <n v="0"/>
    <m/>
    <n v="0"/>
    <m/>
    <n v="2278"/>
    <n v="2153"/>
    <n v="495"/>
    <m/>
    <n v="0"/>
    <n v="0"/>
    <n v="0"/>
    <n v="0"/>
    <n v="0"/>
    <n v="0"/>
    <n v="0"/>
    <n v="0"/>
    <n v="38"/>
    <n v="132"/>
    <n v="159"/>
    <m/>
    <n v="0"/>
    <n v="0"/>
    <n v="0"/>
    <n v="0"/>
    <n v="0"/>
    <m/>
    <n v="0"/>
    <m/>
    <n v="3.6"/>
    <n v="2.5"/>
    <n v="2.2000000000000002"/>
    <m/>
    <n v="0"/>
    <n v="0"/>
    <n v="0"/>
    <n v="0"/>
    <n v="0"/>
    <m/>
    <n v="0"/>
    <m/>
    <n v="3.6"/>
    <n v="2.5"/>
    <n v="1.9"/>
    <m/>
    <n v="0"/>
    <n v="0"/>
    <n v="0"/>
    <n v="0"/>
    <n v="0"/>
    <n v="0"/>
    <n v="0"/>
    <n v="0"/>
    <n v="3.8"/>
    <n v="3.4"/>
    <n v="5.3"/>
    <m/>
    <n v="0"/>
    <n v="0"/>
  </r>
  <r>
    <x v="54"/>
    <x v="587"/>
    <x v="587"/>
    <n v="0"/>
    <n v="0"/>
    <n v="0"/>
    <m/>
    <n v="58"/>
    <m/>
    <n v="348"/>
    <n v="573"/>
    <m/>
    <m/>
    <m/>
    <m/>
    <n v="0"/>
    <n v="0"/>
    <n v="0"/>
    <m/>
    <n v="58"/>
    <m/>
    <n v="348"/>
    <n v="573"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217"/>
    <m/>
    <n v="1751"/>
    <n v="3302"/>
    <m/>
    <m/>
    <m/>
    <m/>
    <n v="0"/>
    <n v="0"/>
    <n v="0"/>
    <m/>
    <n v="217"/>
    <m/>
    <n v="1751"/>
    <n v="3302"/>
    <m/>
    <m/>
    <m/>
    <m/>
    <n v="0"/>
    <n v="0"/>
    <n v="0"/>
    <n v="0"/>
    <n v="0"/>
    <n v="0"/>
    <n v="0"/>
    <n v="0"/>
    <n v="0"/>
    <n v="0"/>
    <n v="0"/>
    <n v="0"/>
    <n v="0"/>
    <n v="0"/>
    <n v="0"/>
    <m/>
    <n v="3.7"/>
    <m/>
    <n v="5"/>
    <n v="5.8"/>
    <m/>
    <m/>
    <m/>
    <m/>
    <n v="0"/>
    <n v="0"/>
    <n v="0"/>
    <m/>
    <n v="3.7"/>
    <m/>
    <n v="5"/>
    <n v="5.8"/>
    <m/>
    <m/>
    <m/>
    <m/>
    <n v="0"/>
    <n v="0"/>
    <n v="0"/>
    <n v="0"/>
    <n v="0"/>
    <n v="0"/>
    <n v="0"/>
    <n v="0"/>
    <n v="0"/>
    <n v="0"/>
    <n v="0"/>
    <n v="0"/>
  </r>
  <r>
    <x v="54"/>
    <x v="588"/>
    <x v="588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54"/>
    <x v="589"/>
    <x v="589"/>
    <n v="0"/>
    <n v="0"/>
    <n v="0"/>
    <n v="0"/>
    <m/>
    <m/>
    <n v="0"/>
    <m/>
    <m/>
    <m/>
    <n v="0"/>
    <m/>
    <n v="0"/>
    <n v="0"/>
    <n v="0"/>
    <n v="0"/>
    <m/>
    <m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m/>
    <n v="0"/>
    <m/>
    <n v="0"/>
    <n v="0"/>
    <n v="0"/>
    <n v="0"/>
    <m/>
    <m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m/>
    <m/>
    <m/>
    <n v="0"/>
    <m/>
    <n v="0"/>
    <n v="0"/>
    <n v="0"/>
    <n v="0"/>
    <m/>
    <m/>
    <n v="0"/>
    <m/>
    <m/>
    <m/>
    <n v="0"/>
    <m/>
    <n v="0"/>
    <n v="0"/>
    <n v="0"/>
    <n v="0"/>
    <n v="0"/>
    <n v="0"/>
    <n v="0"/>
    <n v="0"/>
    <n v="0"/>
    <n v="0"/>
    <n v="0"/>
    <n v="0"/>
  </r>
  <r>
    <x v="54"/>
    <x v="590"/>
    <x v="590"/>
    <m/>
    <m/>
    <m/>
    <m/>
    <m/>
    <n v="214"/>
    <m/>
    <m/>
    <m/>
    <m/>
    <m/>
    <m/>
    <m/>
    <m/>
    <m/>
    <m/>
    <m/>
    <n v="211"/>
    <m/>
    <m/>
    <m/>
    <m/>
    <m/>
    <m/>
    <n v="0"/>
    <n v="0"/>
    <n v="0"/>
    <n v="0"/>
    <n v="0"/>
    <n v="3"/>
    <n v="0"/>
    <n v="0"/>
    <n v="0"/>
    <n v="0"/>
    <n v="0"/>
    <n v="0"/>
    <m/>
    <m/>
    <m/>
    <m/>
    <m/>
    <n v="538"/>
    <m/>
    <m/>
    <m/>
    <m/>
    <m/>
    <m/>
    <m/>
    <m/>
    <m/>
    <m/>
    <m/>
    <n v="534"/>
    <m/>
    <m/>
    <m/>
    <m/>
    <m/>
    <m/>
    <n v="0"/>
    <n v="0"/>
    <n v="0"/>
    <n v="0"/>
    <n v="0"/>
    <n v="4"/>
    <n v="0"/>
    <n v="0"/>
    <n v="0"/>
    <n v="0"/>
    <n v="0"/>
    <n v="0"/>
    <m/>
    <m/>
    <m/>
    <m/>
    <m/>
    <n v="2.5"/>
    <m/>
    <m/>
    <m/>
    <m/>
    <m/>
    <m/>
    <m/>
    <m/>
    <m/>
    <m/>
    <m/>
    <n v="2.5"/>
    <m/>
    <m/>
    <m/>
    <m/>
    <m/>
    <m/>
    <n v="0"/>
    <n v="0"/>
    <n v="0"/>
    <n v="0"/>
    <n v="0"/>
    <n v="1.3"/>
    <n v="0"/>
    <n v="0"/>
    <n v="0"/>
    <n v="0"/>
    <n v="0"/>
    <n v="0"/>
  </r>
  <r>
    <x v="55"/>
    <x v="0"/>
    <x v="0"/>
    <n v="219"/>
    <m/>
    <n v="118"/>
    <n v="317"/>
    <n v="1077"/>
    <n v="4062"/>
    <n v="7555"/>
    <n v="9063"/>
    <n v="6230"/>
    <n v="2855"/>
    <n v="1006"/>
    <n v="638"/>
    <n v="205"/>
    <m/>
    <n v="102"/>
    <n v="305"/>
    <n v="1060"/>
    <n v="3937"/>
    <n v="7153"/>
    <n v="8765"/>
    <n v="5863"/>
    <n v="2596"/>
    <n v="988"/>
    <n v="613"/>
    <n v="14"/>
    <m/>
    <n v="16"/>
    <n v="12"/>
    <n v="17"/>
    <n v="125"/>
    <n v="402"/>
    <n v="298"/>
    <n v="367"/>
    <n v="259"/>
    <n v="18"/>
    <n v="25"/>
    <n v="1329"/>
    <m/>
    <n v="607"/>
    <n v="1833"/>
    <n v="5081"/>
    <n v="11723"/>
    <n v="27356"/>
    <n v="31571"/>
    <n v="15577"/>
    <n v="10314"/>
    <n v="3917"/>
    <n v="1968"/>
    <n v="1255"/>
    <m/>
    <n v="577"/>
    <n v="1793"/>
    <n v="4989"/>
    <n v="11451"/>
    <n v="26376"/>
    <n v="30865"/>
    <n v="14785"/>
    <n v="9007"/>
    <n v="3822"/>
    <n v="1875"/>
    <n v="74"/>
    <m/>
    <n v="30"/>
    <n v="40"/>
    <n v="92"/>
    <n v="272"/>
    <n v="980"/>
    <n v="706"/>
    <n v="792"/>
    <n v="1307"/>
    <n v="95"/>
    <n v="93"/>
    <n v="6.1"/>
    <m/>
    <n v="5.0999999999999996"/>
    <n v="5.8"/>
    <n v="4.7"/>
    <n v="2.9"/>
    <n v="3.6"/>
    <n v="3.5"/>
    <n v="2.5"/>
    <n v="3.6"/>
    <n v="3.9"/>
    <n v="3.1"/>
    <n v="6.1"/>
    <m/>
    <n v="5.7"/>
    <n v="5.9"/>
    <n v="4.7"/>
    <n v="2.9"/>
    <n v="3.7"/>
    <n v="3.5"/>
    <n v="2.5"/>
    <n v="3.5"/>
    <n v="3.9"/>
    <n v="3.1"/>
    <n v="5.3"/>
    <m/>
    <n v="1.9"/>
    <n v="3.3"/>
    <n v="5.4"/>
    <n v="2.2000000000000002"/>
    <n v="2.4"/>
    <n v="2.4"/>
    <n v="2.2000000000000002"/>
    <n v="5"/>
    <n v="5.3"/>
    <n v="3.7"/>
  </r>
  <r>
    <x v="55"/>
    <x v="591"/>
    <x v="591"/>
    <m/>
    <m/>
    <m/>
    <m/>
    <n v="0"/>
    <m/>
    <m/>
    <m/>
    <m/>
    <m/>
    <n v="0"/>
    <n v="0"/>
    <m/>
    <m/>
    <m/>
    <m/>
    <n v="0"/>
    <m/>
    <m/>
    <m/>
    <m/>
    <m/>
    <n v="0"/>
    <n v="0"/>
    <m/>
    <n v="0"/>
    <m/>
    <n v="0"/>
    <n v="0"/>
    <m/>
    <m/>
    <m/>
    <m/>
    <m/>
    <n v="0"/>
    <n v="0"/>
    <m/>
    <m/>
    <m/>
    <m/>
    <n v="0"/>
    <m/>
    <m/>
    <m/>
    <m/>
    <m/>
    <n v="0"/>
    <n v="0"/>
    <m/>
    <m/>
    <m/>
    <m/>
    <n v="0"/>
    <m/>
    <m/>
    <m/>
    <m/>
    <m/>
    <n v="0"/>
    <n v="0"/>
    <m/>
    <n v="0"/>
    <m/>
    <n v="0"/>
    <n v="0"/>
    <m/>
    <m/>
    <m/>
    <m/>
    <m/>
    <n v="0"/>
    <n v="0"/>
    <m/>
    <m/>
    <m/>
    <m/>
    <n v="0"/>
    <m/>
    <m/>
    <m/>
    <m/>
    <m/>
    <n v="0"/>
    <n v="0"/>
    <m/>
    <m/>
    <m/>
    <m/>
    <n v="0"/>
    <m/>
    <m/>
    <m/>
    <m/>
    <m/>
    <n v="0"/>
    <n v="0"/>
    <m/>
    <n v="0"/>
    <m/>
    <n v="0"/>
    <n v="0"/>
    <m/>
    <m/>
    <m/>
    <m/>
    <m/>
    <n v="0"/>
    <n v="0"/>
  </r>
  <r>
    <x v="55"/>
    <x v="592"/>
    <x v="592"/>
    <m/>
    <n v="0"/>
    <m/>
    <m/>
    <m/>
    <m/>
    <m/>
    <m/>
    <m/>
    <n v="0"/>
    <n v="0"/>
    <m/>
    <m/>
    <n v="0"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n v="0"/>
    <m/>
    <m/>
    <n v="0"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n v="0"/>
    <m/>
    <m/>
    <m/>
    <m/>
    <m/>
    <m/>
    <m/>
    <n v="0"/>
    <n v="0"/>
    <m/>
    <m/>
    <n v="0"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55"/>
    <x v="593"/>
    <x v="593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55"/>
    <x v="594"/>
    <x v="594"/>
    <n v="0"/>
    <n v="0"/>
    <n v="0"/>
    <n v="0"/>
    <n v="0"/>
    <m/>
    <n v="0"/>
    <m/>
    <m/>
    <n v="0"/>
    <n v="0"/>
    <m/>
    <n v="0"/>
    <n v="0"/>
    <n v="0"/>
    <n v="0"/>
    <n v="0"/>
    <m/>
    <n v="0"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m/>
    <n v="0"/>
    <n v="0"/>
    <n v="0"/>
    <n v="0"/>
    <n v="0"/>
    <m/>
    <n v="0"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m/>
    <n v="0"/>
    <n v="0"/>
    <n v="0"/>
    <n v="0"/>
    <n v="0"/>
    <m/>
    <n v="0"/>
    <m/>
    <m/>
    <n v="0"/>
    <n v="0"/>
    <m/>
    <n v="0"/>
    <n v="0"/>
    <n v="0"/>
    <n v="0"/>
    <n v="0"/>
    <n v="0"/>
    <n v="0"/>
    <n v="0"/>
    <n v="0"/>
    <n v="0"/>
    <n v="0"/>
    <n v="0"/>
  </r>
  <r>
    <x v="55"/>
    <x v="595"/>
    <x v="595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55"/>
    <x v="596"/>
    <x v="596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55"/>
    <x v="597"/>
    <x v="597"/>
    <n v="60"/>
    <n v="0"/>
    <m/>
    <n v="20"/>
    <n v="172"/>
    <n v="790"/>
    <n v="1582"/>
    <n v="2189"/>
    <n v="1213"/>
    <n v="426"/>
    <n v="87"/>
    <n v="234"/>
    <n v="58"/>
    <n v="0"/>
    <m/>
    <n v="18"/>
    <n v="171"/>
    <n v="751"/>
    <n v="1383"/>
    <n v="2050"/>
    <n v="1097"/>
    <n v="390"/>
    <n v="82"/>
    <n v="212"/>
    <n v="2"/>
    <n v="0"/>
    <n v="0"/>
    <n v="2"/>
    <n v="1"/>
    <n v="39"/>
    <n v="199"/>
    <n v="139"/>
    <n v="116"/>
    <n v="36"/>
    <n v="5"/>
    <n v="22"/>
    <n v="72"/>
    <n v="0"/>
    <m/>
    <n v="37"/>
    <n v="287"/>
    <n v="1082"/>
    <n v="3602"/>
    <n v="6579"/>
    <n v="1882"/>
    <n v="755"/>
    <n v="203"/>
    <n v="667"/>
    <n v="70"/>
    <n v="0"/>
    <m/>
    <n v="33"/>
    <n v="276"/>
    <n v="1036"/>
    <n v="3290"/>
    <n v="6365"/>
    <n v="1704"/>
    <n v="698"/>
    <n v="198"/>
    <n v="622"/>
    <n v="2"/>
    <n v="0"/>
    <n v="0"/>
    <n v="4"/>
    <n v="11"/>
    <n v="46"/>
    <n v="312"/>
    <n v="214"/>
    <n v="178"/>
    <n v="57"/>
    <n v="5"/>
    <n v="45"/>
    <n v="1.2"/>
    <n v="0"/>
    <m/>
    <n v="1.9"/>
    <n v="1.7"/>
    <n v="1.4"/>
    <n v="2.2999999999999998"/>
    <n v="3"/>
    <n v="1.6"/>
    <n v="1.8"/>
    <n v="2.2999999999999998"/>
    <n v="2.9"/>
    <n v="1.2"/>
    <n v="0"/>
    <m/>
    <n v="1.8"/>
    <n v="1.6"/>
    <n v="1.4"/>
    <n v="2.4"/>
    <n v="3.1"/>
    <n v="1.6"/>
    <n v="1.8"/>
    <n v="2.4"/>
    <n v="2.9"/>
    <n v="1"/>
    <n v="0"/>
    <n v="0"/>
    <n v="2"/>
    <n v="11"/>
    <n v="1.2"/>
    <n v="1.6"/>
    <n v="1.5"/>
    <n v="1.5"/>
    <n v="1.6"/>
    <n v="1"/>
    <n v="2"/>
  </r>
  <r>
    <x v="55"/>
    <x v="598"/>
    <x v="598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5"/>
    <x v="599"/>
    <x v="599"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n v="0"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n v="0"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m/>
    <n v="0"/>
    <m/>
    <m/>
    <m/>
    <n v="0"/>
    <m/>
  </r>
  <r>
    <x v="55"/>
    <x v="600"/>
    <x v="60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</r>
  <r>
    <x v="55"/>
    <x v="601"/>
    <x v="601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m/>
    <m/>
    <m/>
    <m/>
    <m/>
    <m/>
    <n v="0"/>
  </r>
  <r>
    <x v="55"/>
    <x v="602"/>
    <x v="602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55"/>
    <x v="603"/>
    <x v="603"/>
    <m/>
    <m/>
    <n v="0"/>
    <m/>
    <n v="85"/>
    <n v="1947"/>
    <n v="3300"/>
    <n v="3893"/>
    <n v="3161"/>
    <n v="1551"/>
    <m/>
    <n v="144"/>
    <n v="0"/>
    <n v="0"/>
    <n v="0"/>
    <m/>
    <n v="79"/>
    <n v="1903"/>
    <n v="3214"/>
    <n v="3831"/>
    <n v="3073"/>
    <n v="1380"/>
    <m/>
    <n v="144"/>
    <m/>
    <m/>
    <n v="0"/>
    <m/>
    <n v="6"/>
    <n v="44"/>
    <n v="86"/>
    <n v="62"/>
    <n v="88"/>
    <n v="171"/>
    <m/>
    <n v="0"/>
    <m/>
    <m/>
    <n v="0"/>
    <m/>
    <n v="211"/>
    <n v="4154"/>
    <n v="11854"/>
    <n v="12782"/>
    <n v="5938"/>
    <n v="4616"/>
    <m/>
    <n v="313"/>
    <n v="0"/>
    <n v="0"/>
    <n v="0"/>
    <m/>
    <n v="181"/>
    <n v="4060"/>
    <n v="11463"/>
    <n v="12577"/>
    <n v="5751"/>
    <n v="3542"/>
    <m/>
    <n v="313"/>
    <m/>
    <m/>
    <n v="0"/>
    <m/>
    <n v="30"/>
    <n v="94"/>
    <n v="391"/>
    <n v="205"/>
    <n v="187"/>
    <n v="1074"/>
    <m/>
    <n v="0"/>
    <m/>
    <m/>
    <n v="0"/>
    <m/>
    <n v="2.5"/>
    <n v="2.1"/>
    <n v="3.6"/>
    <n v="3.3"/>
    <n v="1.9"/>
    <n v="3"/>
    <m/>
    <n v="2.2000000000000002"/>
    <n v="0"/>
    <n v="0"/>
    <n v="0"/>
    <m/>
    <n v="2.2999999999999998"/>
    <n v="2.1"/>
    <n v="3.6"/>
    <n v="3.3"/>
    <n v="1.9"/>
    <n v="2.6"/>
    <m/>
    <n v="2.2000000000000002"/>
    <m/>
    <m/>
    <n v="0"/>
    <m/>
    <n v="5"/>
    <n v="2.1"/>
    <n v="4.5"/>
    <n v="3.3"/>
    <n v="2.1"/>
    <n v="6.3"/>
    <m/>
    <n v="0"/>
  </r>
  <r>
    <x v="55"/>
    <x v="604"/>
    <x v="604"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n v="0"/>
    <m/>
    <m/>
  </r>
  <r>
    <x v="56"/>
    <x v="0"/>
    <x v="0"/>
    <m/>
    <n v="458"/>
    <m/>
    <n v="954"/>
    <n v="2032"/>
    <n v="4056"/>
    <n v="5946"/>
    <n v="6959"/>
    <n v="4781"/>
    <m/>
    <m/>
    <n v="367"/>
    <m/>
    <n v="442"/>
    <m/>
    <n v="922"/>
    <n v="1971"/>
    <n v="3894"/>
    <n v="5532"/>
    <n v="6494"/>
    <n v="4301"/>
    <m/>
    <m/>
    <m/>
    <m/>
    <n v="16"/>
    <m/>
    <n v="32"/>
    <n v="61"/>
    <n v="162"/>
    <n v="414"/>
    <n v="465"/>
    <n v="480"/>
    <m/>
    <m/>
    <m/>
    <m/>
    <n v="5403"/>
    <m/>
    <n v="9640"/>
    <n v="17155"/>
    <n v="28975"/>
    <n v="39605"/>
    <n v="41894"/>
    <n v="30952"/>
    <m/>
    <m/>
    <n v="3528"/>
    <m/>
    <n v="5247"/>
    <m/>
    <n v="9493"/>
    <n v="16943"/>
    <n v="28661"/>
    <n v="38364"/>
    <n v="40966"/>
    <n v="29778"/>
    <m/>
    <m/>
    <m/>
    <m/>
    <n v="156"/>
    <m/>
    <n v="147"/>
    <n v="212"/>
    <n v="314"/>
    <n v="1241"/>
    <n v="928"/>
    <n v="1174"/>
    <m/>
    <m/>
    <m/>
    <m/>
    <n v="11.8"/>
    <m/>
    <n v="10.1"/>
    <n v="8.4"/>
    <n v="7.1"/>
    <n v="6.7"/>
    <n v="6"/>
    <n v="6.5"/>
    <m/>
    <m/>
    <n v="9.6"/>
    <m/>
    <n v="11.9"/>
    <m/>
    <n v="10.3"/>
    <n v="8.6"/>
    <n v="7.4"/>
    <n v="6.9"/>
    <n v="6.3"/>
    <n v="6.9"/>
    <m/>
    <m/>
    <m/>
    <m/>
    <n v="9.8000000000000007"/>
    <m/>
    <n v="4.5999999999999996"/>
    <n v="3.5"/>
    <n v="1.9"/>
    <n v="3"/>
    <n v="2"/>
    <n v="2.4"/>
    <m/>
    <m/>
    <m/>
  </r>
  <r>
    <x v="56"/>
    <x v="605"/>
    <x v="605"/>
    <m/>
    <n v="458"/>
    <m/>
    <n v="924"/>
    <n v="1980"/>
    <n v="3948"/>
    <n v="5629"/>
    <n v="6428"/>
    <n v="4527"/>
    <m/>
    <m/>
    <m/>
    <m/>
    <n v="442"/>
    <m/>
    <m/>
    <m/>
    <n v="3800"/>
    <n v="5244"/>
    <n v="6038"/>
    <n v="4086"/>
    <m/>
    <m/>
    <m/>
    <m/>
    <n v="16"/>
    <m/>
    <m/>
    <m/>
    <n v="148"/>
    <n v="385"/>
    <n v="390"/>
    <n v="441"/>
    <m/>
    <m/>
    <m/>
    <m/>
    <n v="5403"/>
    <m/>
    <n v="9585"/>
    <n v="17058"/>
    <n v="28702"/>
    <n v="38977"/>
    <n v="40863"/>
    <n v="30348"/>
    <m/>
    <m/>
    <m/>
    <m/>
    <n v="5247"/>
    <m/>
    <m/>
    <m/>
    <n v="28426"/>
    <n v="37777"/>
    <n v="40115"/>
    <n v="29340"/>
    <m/>
    <m/>
    <m/>
    <m/>
    <n v="156"/>
    <m/>
    <m/>
    <m/>
    <n v="276"/>
    <n v="1200"/>
    <n v="748"/>
    <n v="1008"/>
    <m/>
    <m/>
    <m/>
    <m/>
    <n v="11.8"/>
    <m/>
    <n v="10.4"/>
    <n v="8.6"/>
    <n v="7.3"/>
    <n v="6.9"/>
    <n v="6.4"/>
    <n v="6.7"/>
    <m/>
    <m/>
    <m/>
    <m/>
    <n v="11.9"/>
    <m/>
    <m/>
    <m/>
    <n v="7.5"/>
    <n v="7.2"/>
    <n v="6.6"/>
    <n v="7.2"/>
    <m/>
    <m/>
    <m/>
    <m/>
    <n v="9.8000000000000007"/>
    <m/>
    <m/>
    <m/>
    <n v="1.9"/>
    <n v="3.1"/>
    <n v="1.9"/>
    <n v="2.2999999999999998"/>
    <m/>
    <m/>
    <m/>
  </r>
  <r>
    <x v="56"/>
    <x v="606"/>
    <x v="606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56"/>
    <x v="607"/>
    <x v="607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x v="608"/>
    <x v="608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56"/>
    <x v="609"/>
    <x v="609"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n v="0"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n v="0"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n v="0"/>
  </r>
  <r>
    <x v="56"/>
    <x v="610"/>
    <x v="61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m/>
    <n v="0"/>
    <n v="0"/>
  </r>
  <r>
    <x v="56"/>
    <x v="611"/>
    <x v="611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</r>
  <r>
    <x v="56"/>
    <x v="612"/>
    <x v="612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</r>
  <r>
    <x v="56"/>
    <x v="613"/>
    <x v="613"/>
    <n v="0"/>
    <n v="0"/>
    <n v="0"/>
    <m/>
    <m/>
    <m/>
    <n v="0"/>
    <n v="0"/>
    <n v="0"/>
    <n v="0"/>
    <n v="0"/>
    <m/>
    <n v="0"/>
    <n v="0"/>
    <n v="0"/>
    <m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m/>
    <n v="0"/>
    <n v="0"/>
    <n v="0"/>
    <m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m/>
    <n v="0"/>
    <n v="0"/>
    <n v="0"/>
    <m/>
    <m/>
    <m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x v="57"/>
    <x v="0"/>
    <x v="0"/>
    <m/>
    <m/>
    <m/>
    <m/>
    <m/>
    <n v="1085"/>
    <n v="2030"/>
    <n v="2375"/>
    <n v="1591"/>
    <n v="923"/>
    <n v="577"/>
    <n v="372"/>
    <m/>
    <m/>
    <m/>
    <m/>
    <m/>
    <m/>
    <n v="1442"/>
    <n v="1945"/>
    <n v="1228"/>
    <n v="695"/>
    <n v="458"/>
    <n v="291"/>
    <m/>
    <m/>
    <m/>
    <m/>
    <m/>
    <m/>
    <n v="588"/>
    <n v="430"/>
    <n v="363"/>
    <n v="228"/>
    <n v="119"/>
    <n v="81"/>
    <m/>
    <m/>
    <m/>
    <m/>
    <m/>
    <n v="1948"/>
    <n v="4783"/>
    <n v="4220"/>
    <n v="2715"/>
    <n v="1503"/>
    <n v="876"/>
    <n v="548"/>
    <m/>
    <m/>
    <m/>
    <m/>
    <m/>
    <m/>
    <n v="2870"/>
    <n v="3330"/>
    <n v="1984"/>
    <n v="1042"/>
    <n v="674"/>
    <n v="430"/>
    <m/>
    <m/>
    <m/>
    <m/>
    <m/>
    <m/>
    <n v="1913"/>
    <n v="890"/>
    <n v="731"/>
    <n v="461"/>
    <n v="202"/>
    <n v="118"/>
    <m/>
    <m/>
    <m/>
    <m/>
    <m/>
    <n v="1.8"/>
    <n v="2.4"/>
    <n v="1.8"/>
    <n v="1.7"/>
    <n v="1.6"/>
    <n v="1.5"/>
    <n v="1.5"/>
    <m/>
    <m/>
    <m/>
    <m/>
    <m/>
    <m/>
    <n v="2"/>
    <n v="1.7"/>
    <n v="1.6"/>
    <n v="1.5"/>
    <n v="1.5"/>
    <n v="1.5"/>
    <m/>
    <m/>
    <m/>
    <m/>
    <m/>
    <m/>
    <n v="3.3"/>
    <n v="2.1"/>
    <n v="2"/>
    <n v="2"/>
    <n v="1.7"/>
    <n v="1.5"/>
  </r>
  <r>
    <x v="57"/>
    <x v="614"/>
    <x v="614"/>
    <m/>
    <m/>
    <m/>
    <m/>
    <m/>
    <m/>
    <n v="2030"/>
    <n v="2375"/>
    <n v="1591"/>
    <n v="923"/>
    <n v="577"/>
    <n v="372"/>
    <m/>
    <m/>
    <m/>
    <m/>
    <m/>
    <m/>
    <n v="1442"/>
    <n v="1945"/>
    <n v="1228"/>
    <n v="695"/>
    <n v="458"/>
    <n v="291"/>
    <m/>
    <m/>
    <m/>
    <m/>
    <m/>
    <m/>
    <n v="588"/>
    <n v="430"/>
    <n v="363"/>
    <n v="228"/>
    <n v="119"/>
    <n v="81"/>
    <m/>
    <m/>
    <m/>
    <m/>
    <m/>
    <m/>
    <n v="4783"/>
    <n v="4220"/>
    <n v="2715"/>
    <n v="1503"/>
    <n v="876"/>
    <n v="548"/>
    <m/>
    <m/>
    <m/>
    <m/>
    <m/>
    <m/>
    <n v="2870"/>
    <n v="3330"/>
    <n v="1984"/>
    <n v="1042"/>
    <n v="674"/>
    <n v="430"/>
    <m/>
    <m/>
    <m/>
    <m/>
    <m/>
    <m/>
    <n v="1913"/>
    <n v="890"/>
    <n v="731"/>
    <n v="461"/>
    <n v="202"/>
    <n v="118"/>
    <m/>
    <m/>
    <m/>
    <m/>
    <m/>
    <m/>
    <n v="2.4"/>
    <n v="1.8"/>
    <n v="1.7"/>
    <n v="1.6"/>
    <n v="1.5"/>
    <n v="1.5"/>
    <m/>
    <m/>
    <m/>
    <m/>
    <m/>
    <m/>
    <n v="2"/>
    <n v="1.7"/>
    <n v="1.6"/>
    <n v="1.5"/>
    <n v="1.5"/>
    <n v="1.5"/>
    <m/>
    <m/>
    <m/>
    <m/>
    <m/>
    <m/>
    <n v="3.3"/>
    <n v="2.1"/>
    <n v="2"/>
    <n v="2"/>
    <n v="1.7"/>
    <n v="1.5"/>
  </r>
  <r>
    <x v="57"/>
    <x v="615"/>
    <x v="615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58"/>
    <x v="0"/>
    <x v="0"/>
    <n v="185"/>
    <n v="199"/>
    <n v="232"/>
    <n v="484"/>
    <n v="2667"/>
    <n v="5600"/>
    <n v="14176"/>
    <n v="16449"/>
    <n v="9405"/>
    <n v="6493"/>
    <n v="909"/>
    <n v="1870"/>
    <n v="149"/>
    <n v="138"/>
    <n v="210"/>
    <n v="438"/>
    <n v="2247"/>
    <n v="4883"/>
    <n v="12212"/>
    <n v="13872"/>
    <n v="7684"/>
    <n v="5581"/>
    <n v="686"/>
    <n v="1614"/>
    <n v="36"/>
    <n v="61"/>
    <n v="22"/>
    <n v="46"/>
    <n v="420"/>
    <n v="717"/>
    <n v="1964"/>
    <n v="2577"/>
    <n v="1721"/>
    <n v="912"/>
    <n v="223"/>
    <n v="256"/>
    <n v="535"/>
    <n v="539"/>
    <n v="499"/>
    <n v="1600"/>
    <n v="7684"/>
    <n v="15383"/>
    <n v="43439"/>
    <n v="45239"/>
    <n v="24896"/>
    <n v="16952"/>
    <n v="1963"/>
    <n v="4832"/>
    <n v="385"/>
    <n v="309"/>
    <n v="396"/>
    <n v="1415"/>
    <n v="6820"/>
    <n v="13326"/>
    <n v="37598"/>
    <n v="38042"/>
    <n v="20322"/>
    <n v="14284"/>
    <n v="1463"/>
    <n v="4120"/>
    <n v="150"/>
    <n v="230"/>
    <n v="103"/>
    <n v="185"/>
    <n v="864"/>
    <n v="2057"/>
    <n v="5841"/>
    <n v="7197"/>
    <n v="4574"/>
    <n v="2668"/>
    <n v="500"/>
    <n v="712"/>
    <n v="2.9"/>
    <n v="2.7"/>
    <n v="2.2000000000000002"/>
    <n v="3.3"/>
    <n v="2.9"/>
    <n v="2.7"/>
    <n v="3.1"/>
    <n v="2.8"/>
    <n v="2.6"/>
    <n v="2.6"/>
    <n v="2.2000000000000002"/>
    <n v="2.6"/>
    <n v="2.6"/>
    <n v="2.2000000000000002"/>
    <n v="1.9"/>
    <n v="3.2"/>
    <n v="3"/>
    <n v="2.7"/>
    <n v="3.1"/>
    <n v="2.7"/>
    <n v="2.6"/>
    <n v="2.6"/>
    <n v="2.1"/>
    <n v="2.6"/>
    <n v="4.2"/>
    <n v="3.8"/>
    <n v="4.7"/>
    <n v="4"/>
    <n v="2.1"/>
    <n v="2.9"/>
    <n v="3"/>
    <n v="2.8"/>
    <n v="2.7"/>
    <n v="2.9"/>
    <n v="2.2000000000000002"/>
    <n v="2.8"/>
  </r>
  <r>
    <x v="58"/>
    <x v="616"/>
    <x v="616"/>
    <m/>
    <m/>
    <m/>
    <m/>
    <m/>
    <n v="569"/>
    <n v="1333"/>
    <n v="1292"/>
    <n v="384"/>
    <m/>
    <m/>
    <n v="27"/>
    <m/>
    <m/>
    <m/>
    <m/>
    <m/>
    <n v="556"/>
    <n v="1160"/>
    <n v="1198"/>
    <n v="355"/>
    <m/>
    <n v="0"/>
    <n v="27"/>
    <n v="0"/>
    <n v="0"/>
    <n v="0"/>
    <n v="0"/>
    <n v="0"/>
    <n v="13"/>
    <n v="173"/>
    <n v="94"/>
    <n v="29"/>
    <m/>
    <m/>
    <n v="0"/>
    <m/>
    <m/>
    <m/>
    <m/>
    <m/>
    <n v="2601"/>
    <n v="5939"/>
    <n v="3203"/>
    <n v="2195"/>
    <m/>
    <m/>
    <n v="157"/>
    <m/>
    <m/>
    <m/>
    <m/>
    <m/>
    <n v="2580"/>
    <n v="5330"/>
    <n v="3015"/>
    <n v="2131"/>
    <m/>
    <n v="0"/>
    <n v="157"/>
    <n v="0"/>
    <n v="0"/>
    <n v="0"/>
    <n v="0"/>
    <n v="0"/>
    <n v="21"/>
    <n v="609"/>
    <n v="188"/>
    <n v="64"/>
    <m/>
    <m/>
    <n v="0"/>
    <m/>
    <m/>
    <m/>
    <m/>
    <m/>
    <n v="4.5999999999999996"/>
    <n v="4.5"/>
    <n v="2.5"/>
    <n v="5.7"/>
    <m/>
    <m/>
    <n v="5.8"/>
    <m/>
    <m/>
    <m/>
    <m/>
    <m/>
    <n v="4.5999999999999996"/>
    <n v="4.5999999999999996"/>
    <n v="2.5"/>
    <n v="6"/>
    <m/>
    <n v="0"/>
    <n v="5.8"/>
    <n v="0"/>
    <n v="0"/>
    <n v="0"/>
    <n v="0"/>
    <n v="0"/>
    <n v="1.6"/>
    <n v="3.5"/>
    <n v="2"/>
    <n v="2.2000000000000002"/>
    <m/>
    <m/>
    <n v="0"/>
  </r>
  <r>
    <x v="58"/>
    <x v="617"/>
    <x v="617"/>
    <m/>
    <n v="0"/>
    <m/>
    <n v="0"/>
    <m/>
    <m/>
    <m/>
    <m/>
    <m/>
    <m/>
    <n v="0"/>
    <m/>
    <m/>
    <n v="0"/>
    <m/>
    <n v="0"/>
    <m/>
    <m/>
    <m/>
    <m/>
    <m/>
    <m/>
    <n v="0"/>
    <m/>
    <n v="0"/>
    <n v="0"/>
    <m/>
    <n v="0"/>
    <n v="0"/>
    <m/>
    <m/>
    <m/>
    <m/>
    <m/>
    <n v="0"/>
    <m/>
    <m/>
    <n v="0"/>
    <m/>
    <n v="0"/>
    <m/>
    <m/>
    <m/>
    <m/>
    <m/>
    <m/>
    <n v="0"/>
    <m/>
    <m/>
    <n v="0"/>
    <m/>
    <n v="0"/>
    <m/>
    <m/>
    <m/>
    <m/>
    <m/>
    <m/>
    <n v="0"/>
    <m/>
    <n v="0"/>
    <n v="0"/>
    <m/>
    <n v="0"/>
    <n v="0"/>
    <m/>
    <m/>
    <m/>
    <m/>
    <m/>
    <n v="0"/>
    <m/>
    <m/>
    <n v="0"/>
    <m/>
    <n v="0"/>
    <m/>
    <m/>
    <m/>
    <m/>
    <m/>
    <m/>
    <n v="0"/>
    <m/>
    <m/>
    <n v="0"/>
    <m/>
    <n v="0"/>
    <m/>
    <m/>
    <m/>
    <m/>
    <m/>
    <m/>
    <n v="0"/>
    <m/>
    <n v="0"/>
    <n v="0"/>
    <m/>
    <n v="0"/>
    <n v="0"/>
    <m/>
    <m/>
    <m/>
    <m/>
    <m/>
    <n v="0"/>
    <m/>
  </r>
  <r>
    <x v="58"/>
    <x v="618"/>
    <x v="618"/>
    <n v="0"/>
    <n v="0"/>
    <n v="0"/>
    <n v="0"/>
    <n v="27"/>
    <m/>
    <n v="93"/>
    <n v="986"/>
    <n v="60"/>
    <m/>
    <m/>
    <m/>
    <n v="0"/>
    <n v="0"/>
    <n v="0"/>
    <n v="0"/>
    <n v="27"/>
    <m/>
    <n v="93"/>
    <n v="972"/>
    <n v="60"/>
    <m/>
    <m/>
    <m/>
    <n v="0"/>
    <n v="0"/>
    <n v="0"/>
    <n v="0"/>
    <n v="0"/>
    <n v="0"/>
    <n v="0"/>
    <n v="14"/>
    <n v="0"/>
    <n v="0"/>
    <n v="0"/>
    <n v="0"/>
    <n v="0"/>
    <n v="0"/>
    <n v="0"/>
    <n v="0"/>
    <n v="77"/>
    <m/>
    <n v="485"/>
    <n v="1376"/>
    <n v="265"/>
    <m/>
    <m/>
    <m/>
    <n v="0"/>
    <n v="0"/>
    <n v="0"/>
    <n v="0"/>
    <n v="77"/>
    <m/>
    <n v="485"/>
    <n v="1306"/>
    <n v="265"/>
    <m/>
    <m/>
    <m/>
    <n v="0"/>
    <n v="0"/>
    <n v="0"/>
    <n v="0"/>
    <n v="0"/>
    <n v="0"/>
    <n v="0"/>
    <n v="70"/>
    <n v="0"/>
    <n v="0"/>
    <n v="0"/>
    <n v="0"/>
    <n v="0"/>
    <n v="0"/>
    <n v="0"/>
    <n v="0"/>
    <n v="2.9"/>
    <m/>
    <n v="5.2"/>
    <n v="1.4"/>
    <n v="4.4000000000000004"/>
    <m/>
    <m/>
    <m/>
    <n v="0"/>
    <n v="0"/>
    <n v="0"/>
    <n v="0"/>
    <n v="2.9"/>
    <m/>
    <n v="5.2"/>
    <n v="1.3"/>
    <n v="4.4000000000000004"/>
    <m/>
    <m/>
    <m/>
    <n v="0"/>
    <n v="0"/>
    <n v="0"/>
    <n v="0"/>
    <n v="0"/>
    <n v="0"/>
    <n v="0"/>
    <n v="5"/>
    <n v="0"/>
    <n v="0"/>
    <n v="0"/>
    <n v="0"/>
  </r>
  <r>
    <x v="58"/>
    <x v="619"/>
    <x v="619"/>
    <n v="65"/>
    <n v="78"/>
    <n v="96"/>
    <n v="155"/>
    <n v="413"/>
    <n v="603"/>
    <n v="954"/>
    <n v="1312"/>
    <n v="720"/>
    <n v="522"/>
    <n v="157"/>
    <n v="164"/>
    <n v="37"/>
    <n v="52"/>
    <n v="89"/>
    <n v="139"/>
    <n v="374"/>
    <n v="437"/>
    <n v="756"/>
    <n v="973"/>
    <n v="463"/>
    <n v="352"/>
    <n v="120"/>
    <n v="140"/>
    <n v="28"/>
    <n v="26"/>
    <n v="7"/>
    <n v="16"/>
    <n v="39"/>
    <n v="166"/>
    <n v="198"/>
    <n v="339"/>
    <n v="257"/>
    <n v="170"/>
    <n v="37"/>
    <n v="24"/>
    <n v="194"/>
    <n v="259"/>
    <n v="197"/>
    <n v="337"/>
    <n v="787"/>
    <n v="1351"/>
    <n v="2284"/>
    <n v="2947"/>
    <n v="1516"/>
    <n v="1170"/>
    <n v="248"/>
    <n v="292"/>
    <n v="66"/>
    <n v="102"/>
    <n v="146"/>
    <n v="223"/>
    <n v="653"/>
    <n v="848"/>
    <n v="1731"/>
    <n v="2022"/>
    <n v="981"/>
    <n v="676"/>
    <n v="183"/>
    <n v="244"/>
    <n v="128"/>
    <n v="157"/>
    <n v="51"/>
    <n v="114"/>
    <n v="134"/>
    <n v="503"/>
    <n v="553"/>
    <n v="925"/>
    <n v="535"/>
    <n v="494"/>
    <n v="65"/>
    <n v="48"/>
    <n v="3"/>
    <n v="3.3"/>
    <n v="2.1"/>
    <n v="2.2000000000000002"/>
    <n v="1.9"/>
    <n v="2.2000000000000002"/>
    <n v="2.4"/>
    <n v="2.2000000000000002"/>
    <n v="2.1"/>
    <n v="2.2000000000000002"/>
    <n v="1.6"/>
    <n v="1.8"/>
    <n v="1.8"/>
    <n v="2"/>
    <n v="1.6"/>
    <n v="1.6"/>
    <n v="1.7"/>
    <n v="1.9"/>
    <n v="2.2999999999999998"/>
    <n v="2.1"/>
    <n v="2.1"/>
    <n v="1.9"/>
    <n v="1.5"/>
    <n v="1.7"/>
    <n v="4.5999999999999996"/>
    <n v="6"/>
    <n v="7.3"/>
    <n v="7.1"/>
    <n v="3.4"/>
    <n v="3"/>
    <n v="2.8"/>
    <n v="2.7"/>
    <n v="2.1"/>
    <n v="2.9"/>
    <n v="1.8"/>
    <n v="2"/>
  </r>
  <r>
    <x v="58"/>
    <x v="620"/>
    <x v="620"/>
    <n v="0"/>
    <n v="0"/>
    <n v="0"/>
    <n v="0"/>
    <m/>
    <n v="169"/>
    <n v="518"/>
    <n v="495"/>
    <n v="172"/>
    <m/>
    <n v="0"/>
    <n v="20"/>
    <n v="0"/>
    <n v="0"/>
    <n v="0"/>
    <n v="0"/>
    <m/>
    <n v="167"/>
    <n v="494"/>
    <n v="482"/>
    <n v="172"/>
    <m/>
    <n v="0"/>
    <n v="20"/>
    <n v="0"/>
    <n v="0"/>
    <n v="0"/>
    <n v="0"/>
    <n v="0"/>
    <n v="2"/>
    <n v="24"/>
    <n v="13"/>
    <n v="0"/>
    <m/>
    <n v="0"/>
    <n v="0"/>
    <n v="0"/>
    <n v="0"/>
    <n v="0"/>
    <n v="0"/>
    <m/>
    <n v="771"/>
    <n v="1496"/>
    <n v="1670"/>
    <n v="938"/>
    <m/>
    <n v="0"/>
    <n v="77"/>
    <n v="0"/>
    <n v="0"/>
    <n v="0"/>
    <n v="0"/>
    <m/>
    <n v="769"/>
    <n v="1442"/>
    <n v="1642"/>
    <n v="938"/>
    <m/>
    <n v="0"/>
    <n v="77"/>
    <n v="0"/>
    <n v="0"/>
    <n v="0"/>
    <n v="0"/>
    <n v="0"/>
    <n v="2"/>
    <n v="54"/>
    <n v="28"/>
    <n v="0"/>
    <m/>
    <n v="0"/>
    <n v="0"/>
    <n v="0"/>
    <n v="0"/>
    <n v="0"/>
    <n v="0"/>
    <m/>
    <n v="4.5999999999999996"/>
    <n v="2.9"/>
    <n v="3.4"/>
    <n v="5.5"/>
    <m/>
    <n v="0"/>
    <n v="3.9"/>
    <n v="0"/>
    <n v="0"/>
    <n v="0"/>
    <n v="0"/>
    <m/>
    <n v="4.5999999999999996"/>
    <n v="2.9"/>
    <n v="3.4"/>
    <n v="5.5"/>
    <m/>
    <n v="0"/>
    <n v="3.9"/>
    <n v="0"/>
    <n v="0"/>
    <n v="0"/>
    <n v="0"/>
    <n v="0"/>
    <n v="1"/>
    <n v="2.2000000000000002"/>
    <n v="2.2000000000000002"/>
    <n v="0"/>
    <m/>
    <n v="0"/>
    <n v="0"/>
  </r>
  <r>
    <x v="58"/>
    <x v="621"/>
    <x v="621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</r>
  <r>
    <x v="58"/>
    <x v="622"/>
    <x v="622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m/>
    <n v="0"/>
    <n v="0"/>
    <n v="0"/>
  </r>
  <r>
    <x v="58"/>
    <x v="623"/>
    <x v="623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n v="0"/>
    <m/>
    <m/>
    <n v="0"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58"/>
    <x v="624"/>
    <x v="624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n v="0"/>
    <n v="0"/>
    <n v="0"/>
    <n v="0"/>
    <n v="0"/>
    <m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58"/>
    <x v="625"/>
    <x v="625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</r>
  <r>
    <x v="58"/>
    <x v="626"/>
    <x v="626"/>
    <n v="0"/>
    <n v="0"/>
    <n v="0"/>
    <n v="0"/>
    <n v="0"/>
    <m/>
    <m/>
    <m/>
    <m/>
    <m/>
    <m/>
    <m/>
    <n v="0"/>
    <n v="0"/>
    <n v="0"/>
    <n v="0"/>
    <n v="0"/>
    <m/>
    <m/>
    <m/>
    <n v="0"/>
    <m/>
    <m/>
    <m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n v="0"/>
    <m/>
    <m/>
    <m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n v="0"/>
    <m/>
    <m/>
    <m/>
    <n v="0"/>
    <n v="0"/>
    <n v="0"/>
    <n v="0"/>
    <n v="0"/>
    <n v="0"/>
    <m/>
    <m/>
    <m/>
    <n v="0"/>
    <n v="0"/>
    <n v="0"/>
  </r>
  <r>
    <x v="58"/>
    <x v="627"/>
    <x v="627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n v="0"/>
    <n v="0"/>
    <n v="0"/>
  </r>
  <r>
    <x v="58"/>
    <x v="628"/>
    <x v="628"/>
    <m/>
    <m/>
    <m/>
    <m/>
    <m/>
    <m/>
    <n v="336"/>
    <m/>
    <n v="183"/>
    <m/>
    <m/>
    <m/>
    <m/>
    <m/>
    <m/>
    <m/>
    <m/>
    <m/>
    <n v="328"/>
    <m/>
    <n v="181"/>
    <m/>
    <m/>
    <n v="0"/>
    <n v="0"/>
    <n v="0"/>
    <n v="0"/>
    <n v="0"/>
    <n v="0"/>
    <m/>
    <n v="8"/>
    <m/>
    <n v="2"/>
    <m/>
    <n v="0"/>
    <m/>
    <m/>
    <m/>
    <m/>
    <m/>
    <m/>
    <m/>
    <n v="966"/>
    <m/>
    <n v="522"/>
    <m/>
    <m/>
    <m/>
    <m/>
    <m/>
    <m/>
    <m/>
    <m/>
    <m/>
    <n v="944"/>
    <m/>
    <n v="516"/>
    <m/>
    <m/>
    <n v="0"/>
    <n v="0"/>
    <n v="0"/>
    <n v="0"/>
    <n v="0"/>
    <n v="0"/>
    <m/>
    <n v="22"/>
    <m/>
    <n v="6"/>
    <m/>
    <n v="0"/>
    <m/>
    <m/>
    <m/>
    <m/>
    <m/>
    <m/>
    <m/>
    <n v="2.9"/>
    <m/>
    <n v="2.9"/>
    <m/>
    <m/>
    <m/>
    <m/>
    <m/>
    <m/>
    <m/>
    <m/>
    <m/>
    <n v="2.9"/>
    <m/>
    <n v="2.9"/>
    <m/>
    <m/>
    <n v="0"/>
    <n v="0"/>
    <n v="0"/>
    <n v="0"/>
    <n v="0"/>
    <n v="0"/>
    <m/>
    <n v="2.8"/>
    <m/>
    <n v="3"/>
    <m/>
    <n v="0"/>
    <m/>
  </r>
  <r>
    <x v="58"/>
    <x v="629"/>
    <x v="629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58"/>
    <x v="630"/>
    <x v="630"/>
    <n v="14"/>
    <n v="49"/>
    <n v="80"/>
    <n v="170"/>
    <n v="1336"/>
    <n v="2871"/>
    <n v="7404"/>
    <n v="8199"/>
    <n v="5718"/>
    <n v="4435"/>
    <n v="450"/>
    <n v="1172"/>
    <n v="14"/>
    <n v="20"/>
    <n v="73"/>
    <n v="155"/>
    <n v="1303"/>
    <n v="2606"/>
    <n v="6456"/>
    <n v="7032"/>
    <n v="4934"/>
    <n v="4058"/>
    <n v="414"/>
    <n v="1033"/>
    <n v="0"/>
    <n v="29"/>
    <n v="7"/>
    <n v="15"/>
    <n v="33"/>
    <n v="265"/>
    <n v="948"/>
    <n v="1167"/>
    <n v="784"/>
    <n v="377"/>
    <n v="36"/>
    <n v="139"/>
    <n v="50"/>
    <n v="92"/>
    <n v="160"/>
    <n v="228"/>
    <n v="3131"/>
    <n v="7014"/>
    <n v="21562"/>
    <n v="22993"/>
    <n v="13913"/>
    <n v="10146"/>
    <n v="868"/>
    <n v="2917"/>
    <n v="50"/>
    <n v="34"/>
    <n v="141"/>
    <n v="205"/>
    <n v="3039"/>
    <n v="6387"/>
    <n v="18957"/>
    <n v="20016"/>
    <n v="11741"/>
    <n v="9020"/>
    <n v="807"/>
    <n v="2536"/>
    <n v="0"/>
    <n v="58"/>
    <n v="19"/>
    <n v="23"/>
    <n v="92"/>
    <n v="627"/>
    <n v="2605"/>
    <n v="2977"/>
    <n v="2172"/>
    <n v="1126"/>
    <n v="61"/>
    <n v="381"/>
    <n v="3.6"/>
    <n v="1.9"/>
    <n v="2"/>
    <n v="1.3"/>
    <n v="2.2999999999999998"/>
    <n v="2.4"/>
    <n v="2.9"/>
    <n v="2.8"/>
    <n v="2.4"/>
    <n v="2.2999999999999998"/>
    <n v="1.9"/>
    <n v="2.5"/>
    <n v="3.6"/>
    <n v="1.7"/>
    <n v="1.9"/>
    <n v="1.3"/>
    <n v="2.2999999999999998"/>
    <n v="2.5"/>
    <n v="2.9"/>
    <n v="2.8"/>
    <n v="2.4"/>
    <n v="2.2000000000000002"/>
    <n v="1.9"/>
    <n v="2.5"/>
    <n v="0"/>
    <n v="2"/>
    <n v="2.7"/>
    <n v="1.5"/>
    <n v="2.8"/>
    <n v="2.4"/>
    <n v="2.7"/>
    <n v="2.6"/>
    <n v="2.8"/>
    <n v="3"/>
    <n v="1.7"/>
    <n v="2.7"/>
  </r>
  <r>
    <x v="58"/>
    <x v="631"/>
    <x v="631"/>
    <n v="0"/>
    <n v="0"/>
    <n v="0"/>
    <n v="0"/>
    <n v="0"/>
    <n v="0"/>
    <m/>
    <m/>
    <m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m/>
    <n v="0"/>
    <n v="0"/>
    <n v="0"/>
  </r>
  <r>
    <x v="58"/>
    <x v="632"/>
    <x v="632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58"/>
    <x v="633"/>
    <x v="633"/>
    <n v="57"/>
    <n v="52"/>
    <m/>
    <m/>
    <n v="505"/>
    <n v="794"/>
    <n v="1829"/>
    <n v="2143"/>
    <n v="1023"/>
    <n v="778"/>
    <n v="197"/>
    <n v="377"/>
    <n v="49"/>
    <n v="46"/>
    <m/>
    <m/>
    <n v="165"/>
    <n v="662"/>
    <n v="1560"/>
    <n v="1670"/>
    <n v="768"/>
    <n v="641"/>
    <m/>
    <n v="319"/>
    <n v="8"/>
    <n v="6"/>
    <m/>
    <m/>
    <n v="340"/>
    <n v="132"/>
    <n v="269"/>
    <n v="473"/>
    <n v="255"/>
    <n v="137"/>
    <m/>
    <n v="58"/>
    <n v="190"/>
    <n v="130"/>
    <m/>
    <m/>
    <n v="1120"/>
    <n v="2134"/>
    <n v="5442"/>
    <n v="6681"/>
    <n v="2445"/>
    <n v="1783"/>
    <n v="543"/>
    <n v="1083"/>
    <n v="168"/>
    <n v="115"/>
    <m/>
    <m/>
    <n v="494"/>
    <n v="1640"/>
    <n v="4605"/>
    <n v="5093"/>
    <n v="1772"/>
    <n v="1438"/>
    <m/>
    <n v="887"/>
    <n v="22"/>
    <n v="15"/>
    <m/>
    <m/>
    <n v="626"/>
    <n v="494"/>
    <n v="837"/>
    <n v="1588"/>
    <n v="673"/>
    <n v="345"/>
    <m/>
    <n v="196"/>
    <n v="3.3"/>
    <n v="2.5"/>
    <m/>
    <m/>
    <n v="2.2000000000000002"/>
    <n v="2.7"/>
    <n v="3"/>
    <n v="3.1"/>
    <n v="2.4"/>
    <n v="2.2999999999999998"/>
    <n v="2.8"/>
    <n v="2.9"/>
    <n v="3.4"/>
    <n v="2.5"/>
    <m/>
    <m/>
    <n v="3"/>
    <n v="2.5"/>
    <n v="3"/>
    <n v="3"/>
    <n v="2.2999999999999998"/>
    <n v="2.2000000000000002"/>
    <m/>
    <n v="2.8"/>
    <n v="2.8"/>
    <n v="2.5"/>
    <m/>
    <m/>
    <n v="1.8"/>
    <n v="3.7"/>
    <n v="3.1"/>
    <n v="3.4"/>
    <n v="2.6"/>
    <n v="2.5"/>
    <m/>
    <n v="3.4"/>
  </r>
  <r>
    <x v="58"/>
    <x v="634"/>
    <x v="634"/>
    <m/>
    <m/>
    <m/>
    <m/>
    <n v="35"/>
    <n v="271"/>
    <n v="810"/>
    <n v="846"/>
    <n v="423"/>
    <n v="287"/>
    <n v="86"/>
    <n v="14"/>
    <m/>
    <m/>
    <m/>
    <n v="0"/>
    <n v="27"/>
    <n v="178"/>
    <n v="583"/>
    <n v="607"/>
    <n v="172"/>
    <n v="107"/>
    <n v="15"/>
    <n v="6"/>
    <n v="0"/>
    <n v="0"/>
    <n v="0"/>
    <m/>
    <n v="8"/>
    <n v="93"/>
    <n v="227"/>
    <n v="239"/>
    <n v="251"/>
    <n v="180"/>
    <n v="71"/>
    <n v="8"/>
    <m/>
    <m/>
    <m/>
    <m/>
    <n v="82"/>
    <n v="755"/>
    <n v="2411"/>
    <n v="2578"/>
    <n v="1216"/>
    <n v="874"/>
    <n v="261"/>
    <n v="62"/>
    <m/>
    <m/>
    <m/>
    <n v="0"/>
    <n v="70"/>
    <n v="465"/>
    <n v="1604"/>
    <n v="1764"/>
    <n v="398"/>
    <n v="241"/>
    <n v="34"/>
    <n v="26"/>
    <n v="0"/>
    <n v="0"/>
    <n v="0"/>
    <m/>
    <n v="12"/>
    <n v="290"/>
    <n v="807"/>
    <n v="814"/>
    <n v="818"/>
    <n v="633"/>
    <n v="227"/>
    <n v="36"/>
    <m/>
    <m/>
    <m/>
    <m/>
    <n v="2.2999999999999998"/>
    <n v="2.8"/>
    <n v="3"/>
    <n v="3"/>
    <n v="2.9"/>
    <n v="3"/>
    <n v="3"/>
    <n v="4.4000000000000004"/>
    <m/>
    <m/>
    <m/>
    <n v="0"/>
    <n v="2.6"/>
    <n v="2.6"/>
    <n v="2.8"/>
    <n v="2.9"/>
    <n v="2.2999999999999998"/>
    <n v="2.2999999999999998"/>
    <n v="2.2999999999999998"/>
    <n v="4.3"/>
    <n v="0"/>
    <n v="0"/>
    <n v="0"/>
    <m/>
    <n v="1.5"/>
    <n v="3.1"/>
    <n v="3.6"/>
    <n v="3.4"/>
    <n v="3.3"/>
    <n v="3.5"/>
    <n v="3.2"/>
    <n v="4.5"/>
  </r>
  <r>
    <x v="58"/>
    <x v="635"/>
    <x v="635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58"/>
    <x v="636"/>
    <x v="636"/>
    <m/>
    <n v="0"/>
    <n v="0"/>
    <n v="0"/>
    <n v="0"/>
    <n v="0"/>
    <m/>
    <m/>
    <n v="0"/>
    <n v="0"/>
    <n v="0"/>
    <m/>
    <m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n v="0"/>
    <n v="0"/>
    <n v="0"/>
    <m/>
    <m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m/>
    <m/>
    <n v="0"/>
    <n v="0"/>
    <n v="0"/>
    <m/>
    <m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</r>
  <r>
    <x v="58"/>
    <x v="637"/>
    <x v="637"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m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m/>
    <m/>
    <n v="0"/>
    <n v="0"/>
    <n v="0"/>
    <n v="0"/>
    <m/>
    <m/>
    <m/>
    <m/>
    <m/>
    <n v="0"/>
    <m/>
    <m/>
    <n v="0"/>
    <n v="0"/>
    <n v="0"/>
    <n v="0"/>
    <m/>
    <m/>
    <m/>
    <m/>
    <m/>
    <n v="0"/>
    <m/>
    <n v="0"/>
    <n v="0"/>
    <n v="0"/>
    <n v="0"/>
    <n v="0"/>
    <m/>
    <m/>
    <m/>
    <m/>
    <n v="0"/>
    <n v="0"/>
    <m/>
  </r>
  <r>
    <x v="59"/>
    <x v="0"/>
    <x v="0"/>
    <n v="58"/>
    <n v="66"/>
    <n v="57"/>
    <n v="74"/>
    <n v="307"/>
    <n v="732"/>
    <n v="2343"/>
    <n v="2652"/>
    <n v="1094"/>
    <n v="395"/>
    <n v="127"/>
    <n v="102"/>
    <n v="58"/>
    <m/>
    <m/>
    <m/>
    <n v="285"/>
    <n v="683"/>
    <n v="1967"/>
    <n v="2256"/>
    <n v="822"/>
    <n v="316"/>
    <n v="83"/>
    <n v="86"/>
    <n v="0"/>
    <m/>
    <m/>
    <m/>
    <n v="22"/>
    <n v="49"/>
    <n v="376"/>
    <n v="396"/>
    <n v="272"/>
    <n v="79"/>
    <n v="44"/>
    <n v="16"/>
    <n v="364"/>
    <n v="285"/>
    <n v="215"/>
    <n v="193"/>
    <n v="756"/>
    <n v="1447"/>
    <n v="4979"/>
    <n v="6410"/>
    <n v="2361"/>
    <n v="858"/>
    <n v="312"/>
    <n v="183"/>
    <n v="364"/>
    <m/>
    <m/>
    <m/>
    <n v="651"/>
    <n v="1363"/>
    <n v="4225"/>
    <n v="5375"/>
    <n v="1849"/>
    <n v="735"/>
    <n v="229"/>
    <n v="153"/>
    <n v="0"/>
    <m/>
    <m/>
    <m/>
    <n v="105"/>
    <n v="84"/>
    <n v="754"/>
    <n v="1035"/>
    <n v="512"/>
    <n v="123"/>
    <n v="83"/>
    <n v="30"/>
    <n v="6.3"/>
    <n v="4.3"/>
    <n v="3.8"/>
    <n v="2.6"/>
    <n v="2.5"/>
    <n v="2"/>
    <n v="2.1"/>
    <n v="2.4"/>
    <n v="2.2000000000000002"/>
    <n v="2.2000000000000002"/>
    <n v="2.5"/>
    <n v="1.8"/>
    <n v="6.3"/>
    <m/>
    <m/>
    <m/>
    <n v="2.2999999999999998"/>
    <n v="2"/>
    <n v="2.1"/>
    <n v="2.4"/>
    <n v="2.2000000000000002"/>
    <n v="2.2999999999999998"/>
    <n v="2.8"/>
    <n v="1.8"/>
    <n v="0"/>
    <m/>
    <m/>
    <m/>
    <n v="4.8"/>
    <n v="1.7"/>
    <n v="2"/>
    <n v="2.6"/>
    <n v="1.9"/>
    <n v="1.6"/>
    <n v="1.9"/>
    <n v="1.9"/>
  </r>
  <r>
    <x v="59"/>
    <x v="638"/>
    <x v="638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9"/>
    <x v="639"/>
    <x v="639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59"/>
    <x v="640"/>
    <x v="640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n v="0"/>
    <m/>
    <m/>
    <m/>
    <n v="0"/>
    <m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59"/>
    <x v="641"/>
    <x v="641"/>
    <m/>
    <m/>
    <m/>
    <m/>
    <n v="267"/>
    <n v="529"/>
    <n v="1923"/>
    <n v="2128"/>
    <n v="784"/>
    <n v="341"/>
    <m/>
    <n v="82"/>
    <m/>
    <m/>
    <m/>
    <m/>
    <n v="245"/>
    <m/>
    <m/>
    <m/>
    <n v="583"/>
    <n v="262"/>
    <m/>
    <n v="66"/>
    <n v="0"/>
    <m/>
    <m/>
    <m/>
    <n v="22"/>
    <m/>
    <m/>
    <m/>
    <n v="201"/>
    <n v="79"/>
    <m/>
    <n v="16"/>
    <m/>
    <m/>
    <m/>
    <m/>
    <n v="657"/>
    <n v="882"/>
    <n v="3950"/>
    <n v="4442"/>
    <n v="1528"/>
    <n v="606"/>
    <m/>
    <n v="126"/>
    <m/>
    <m/>
    <m/>
    <m/>
    <n v="552"/>
    <m/>
    <m/>
    <m/>
    <n v="1118"/>
    <n v="483"/>
    <m/>
    <n v="96"/>
    <n v="0"/>
    <m/>
    <m/>
    <m/>
    <n v="105"/>
    <m/>
    <m/>
    <m/>
    <n v="410"/>
    <n v="123"/>
    <m/>
    <n v="30"/>
    <m/>
    <m/>
    <m/>
    <m/>
    <n v="2.5"/>
    <n v="1.7"/>
    <n v="2.1"/>
    <n v="2.1"/>
    <n v="1.9"/>
    <n v="1.8"/>
    <m/>
    <n v="1.5"/>
    <m/>
    <m/>
    <m/>
    <m/>
    <n v="2.2999999999999998"/>
    <m/>
    <m/>
    <m/>
    <n v="1.9"/>
    <n v="1.8"/>
    <m/>
    <n v="1.5"/>
    <n v="0"/>
    <m/>
    <m/>
    <m/>
    <n v="4.8"/>
    <m/>
    <m/>
    <m/>
    <n v="2"/>
    <n v="1.6"/>
    <m/>
    <n v="1.9"/>
  </r>
  <r>
    <x v="59"/>
    <x v="642"/>
    <x v="642"/>
    <m/>
    <m/>
    <m/>
    <m/>
    <m/>
    <n v="80"/>
    <n v="226"/>
    <n v="347"/>
    <n v="204"/>
    <m/>
    <m/>
    <m/>
    <m/>
    <m/>
    <m/>
    <m/>
    <m/>
    <n v="78"/>
    <n v="183"/>
    <n v="278"/>
    <n v="143"/>
    <m/>
    <m/>
    <m/>
    <n v="0"/>
    <n v="0"/>
    <n v="0"/>
    <n v="0"/>
    <n v="0"/>
    <n v="2"/>
    <n v="43"/>
    <n v="69"/>
    <n v="61"/>
    <n v="0"/>
    <m/>
    <n v="0"/>
    <m/>
    <m/>
    <m/>
    <m/>
    <m/>
    <n v="141"/>
    <n v="549"/>
    <n v="848"/>
    <n v="554"/>
    <m/>
    <m/>
    <m/>
    <m/>
    <m/>
    <m/>
    <m/>
    <m/>
    <n v="139"/>
    <n v="411"/>
    <n v="572"/>
    <n v="469"/>
    <m/>
    <m/>
    <m/>
    <n v="0"/>
    <n v="0"/>
    <n v="0"/>
    <n v="0"/>
    <n v="0"/>
    <n v="2"/>
    <n v="138"/>
    <n v="276"/>
    <n v="85"/>
    <n v="0"/>
    <m/>
    <n v="0"/>
    <m/>
    <m/>
    <m/>
    <m/>
    <m/>
    <n v="1.8"/>
    <n v="2.4"/>
    <n v="2.4"/>
    <n v="2.7"/>
    <m/>
    <m/>
    <m/>
    <m/>
    <m/>
    <m/>
    <m/>
    <m/>
    <n v="1.8"/>
    <n v="2.2000000000000002"/>
    <n v="2.1"/>
    <n v="3.3"/>
    <m/>
    <m/>
    <m/>
    <n v="0"/>
    <n v="0"/>
    <n v="0"/>
    <n v="0"/>
    <n v="0"/>
    <n v="1"/>
    <n v="3.2"/>
    <n v="4"/>
    <n v="1.4"/>
    <n v="0"/>
    <m/>
    <n v="0"/>
  </r>
  <r>
    <x v="59"/>
    <x v="643"/>
    <x v="643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m/>
    <n v="0"/>
    <n v="0"/>
    <n v="0"/>
  </r>
  <r>
    <x v="59"/>
    <x v="644"/>
    <x v="644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m/>
    <m/>
    <m/>
    <m/>
    <n v="0"/>
    <n v="0"/>
    <n v="0"/>
  </r>
  <r>
    <x v="59"/>
    <x v="645"/>
    <x v="645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60"/>
    <x v="0"/>
    <x v="0"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</r>
  <r>
    <x v="60"/>
    <x v="646"/>
    <x v="646"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n v="0"/>
    <m/>
    <n v="0"/>
    <m/>
    <m/>
    <m/>
    <m/>
    <m/>
    <m/>
    <m/>
    <m/>
    <m/>
  </r>
  <r>
    <x v="61"/>
    <x v="0"/>
    <x v="0"/>
    <n v="2238"/>
    <n v="1304"/>
    <n v="1936"/>
    <n v="3727"/>
    <n v="12987"/>
    <n v="38262"/>
    <n v="81388"/>
    <n v="90790"/>
    <n v="63194"/>
    <n v="39805"/>
    <n v="2971"/>
    <n v="11524"/>
    <n v="2066"/>
    <n v="1226"/>
    <n v="1689"/>
    <n v="3546"/>
    <n v="12266"/>
    <n v="33864"/>
    <n v="66545"/>
    <n v="72645"/>
    <n v="48059"/>
    <n v="31994"/>
    <n v="2512"/>
    <n v="9521"/>
    <n v="172"/>
    <n v="78"/>
    <n v="247"/>
    <n v="181"/>
    <n v="721"/>
    <n v="4398"/>
    <n v="14843"/>
    <n v="18145"/>
    <n v="15135"/>
    <n v="7811"/>
    <n v="459"/>
    <n v="2003"/>
    <n v="8280"/>
    <n v="6962"/>
    <n v="9192"/>
    <n v="14425"/>
    <n v="39675"/>
    <n v="108771"/>
    <n v="255838"/>
    <n v="282224"/>
    <n v="176096"/>
    <n v="107147"/>
    <n v="19446"/>
    <n v="34955"/>
    <n v="7835"/>
    <n v="6737"/>
    <n v="8470"/>
    <n v="13869"/>
    <n v="37933"/>
    <n v="97761"/>
    <n v="211153"/>
    <n v="229594"/>
    <n v="135722"/>
    <n v="87513"/>
    <n v="18238"/>
    <n v="29789"/>
    <n v="445"/>
    <n v="225"/>
    <n v="722"/>
    <n v="556"/>
    <n v="1742"/>
    <n v="11010"/>
    <n v="44685"/>
    <n v="52630"/>
    <n v="40374"/>
    <n v="19634"/>
    <n v="1208"/>
    <n v="5166"/>
    <n v="3.7"/>
    <n v="5.3"/>
    <n v="4.7"/>
    <n v="3.9"/>
    <n v="3.1"/>
    <n v="2.8"/>
    <n v="3.1"/>
    <n v="3.1"/>
    <n v="2.8"/>
    <n v="2.7"/>
    <n v="6.5"/>
    <n v="3"/>
    <n v="3.8"/>
    <n v="5.5"/>
    <n v="5"/>
    <n v="3.9"/>
    <n v="3.1"/>
    <n v="2.9"/>
    <n v="3.2"/>
    <n v="3.2"/>
    <n v="2.8"/>
    <n v="2.7"/>
    <n v="7.3"/>
    <n v="3.1"/>
    <n v="2.6"/>
    <n v="2.9"/>
    <n v="2.9"/>
    <n v="3.1"/>
    <n v="2.4"/>
    <n v="2.5"/>
    <n v="3"/>
    <n v="2.9"/>
    <n v="2.7"/>
    <n v="2.5"/>
    <n v="2.6"/>
    <n v="2.6"/>
  </r>
  <r>
    <x v="61"/>
    <x v="647"/>
    <x v="647"/>
    <n v="225"/>
    <n v="455"/>
    <n v="1017"/>
    <n v="621"/>
    <n v="1827"/>
    <n v="4133"/>
    <n v="9131"/>
    <n v="10178"/>
    <n v="8000"/>
    <n v="4068"/>
    <n v="783"/>
    <n v="1565"/>
    <n v="204"/>
    <n v="397"/>
    <n v="841"/>
    <n v="576"/>
    <n v="1676"/>
    <n v="3503"/>
    <n v="6755"/>
    <n v="6880"/>
    <n v="5277"/>
    <n v="2791"/>
    <n v="502"/>
    <n v="904"/>
    <n v="21"/>
    <n v="58"/>
    <n v="176"/>
    <n v="45"/>
    <n v="151"/>
    <n v="630"/>
    <n v="2376"/>
    <n v="3298"/>
    <n v="2723"/>
    <n v="1277"/>
    <n v="281"/>
    <n v="661"/>
    <n v="492"/>
    <n v="1367"/>
    <n v="2750"/>
    <n v="2245"/>
    <n v="4631"/>
    <n v="9462"/>
    <n v="22837"/>
    <n v="24355"/>
    <n v="18200"/>
    <n v="8122"/>
    <n v="2025"/>
    <n v="3273"/>
    <n v="447"/>
    <n v="1256"/>
    <n v="2324"/>
    <n v="2155"/>
    <n v="4284"/>
    <n v="7883"/>
    <n v="16645"/>
    <n v="16126"/>
    <n v="11712"/>
    <n v="5400"/>
    <n v="1272"/>
    <n v="1842"/>
    <n v="45"/>
    <n v="111"/>
    <n v="426"/>
    <n v="90"/>
    <n v="347"/>
    <n v="1579"/>
    <n v="6192"/>
    <n v="8229"/>
    <n v="6488"/>
    <n v="2722"/>
    <n v="753"/>
    <n v="1431"/>
    <n v="2.2000000000000002"/>
    <n v="3"/>
    <n v="2.7"/>
    <n v="3.6"/>
    <n v="2.5"/>
    <n v="2.2999999999999998"/>
    <n v="2.5"/>
    <n v="2.4"/>
    <n v="2.2999999999999998"/>
    <n v="2"/>
    <n v="2.6"/>
    <n v="2.1"/>
    <n v="2.2000000000000002"/>
    <n v="3.2"/>
    <n v="2.8"/>
    <n v="3.7"/>
    <n v="2.6"/>
    <n v="2.2999999999999998"/>
    <n v="2.5"/>
    <n v="2.2999999999999998"/>
    <n v="2.2000000000000002"/>
    <n v="1.9"/>
    <n v="2.5"/>
    <n v="2"/>
    <n v="2.1"/>
    <n v="1.9"/>
    <n v="2.4"/>
    <n v="2"/>
    <n v="2.2999999999999998"/>
    <n v="2.5"/>
    <n v="2.6"/>
    <n v="2.5"/>
    <n v="2.4"/>
    <n v="2.1"/>
    <n v="2.7"/>
    <n v="2.2000000000000002"/>
  </r>
  <r>
    <x v="61"/>
    <x v="648"/>
    <x v="648"/>
    <m/>
    <m/>
    <m/>
    <m/>
    <n v="49"/>
    <n v="104"/>
    <m/>
    <n v="248"/>
    <n v="135"/>
    <m/>
    <m/>
    <m/>
    <m/>
    <m/>
    <m/>
    <m/>
    <n v="46"/>
    <n v="91"/>
    <m/>
    <n v="217"/>
    <n v="124"/>
    <m/>
    <m/>
    <m/>
    <n v="0"/>
    <n v="0"/>
    <n v="0"/>
    <m/>
    <n v="3"/>
    <n v="13"/>
    <n v="0"/>
    <n v="31"/>
    <n v="11"/>
    <n v="0"/>
    <n v="0"/>
    <m/>
    <m/>
    <m/>
    <m/>
    <m/>
    <n v="124"/>
    <n v="248"/>
    <m/>
    <n v="675"/>
    <n v="254"/>
    <m/>
    <m/>
    <m/>
    <m/>
    <m/>
    <m/>
    <m/>
    <n v="119"/>
    <n v="228"/>
    <m/>
    <n v="572"/>
    <n v="223"/>
    <m/>
    <m/>
    <m/>
    <n v="0"/>
    <n v="0"/>
    <n v="0"/>
    <m/>
    <n v="5"/>
    <n v="20"/>
    <n v="0"/>
    <n v="103"/>
    <n v="31"/>
    <n v="0"/>
    <n v="0"/>
    <m/>
    <m/>
    <m/>
    <m/>
    <m/>
    <n v="2.5"/>
    <n v="2.4"/>
    <m/>
    <n v="2.7"/>
    <n v="1.9"/>
    <m/>
    <m/>
    <m/>
    <m/>
    <m/>
    <m/>
    <m/>
    <n v="2.6"/>
    <n v="2.5"/>
    <m/>
    <n v="2.6"/>
    <n v="1.8"/>
    <m/>
    <m/>
    <m/>
    <n v="0"/>
    <n v="0"/>
    <n v="0"/>
    <m/>
    <n v="1.7"/>
    <n v="1.5"/>
    <n v="0"/>
    <n v="3.3"/>
    <n v="2.8"/>
    <n v="0"/>
    <n v="0"/>
    <m/>
  </r>
  <r>
    <x v="61"/>
    <x v="649"/>
    <x v="649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m/>
    <m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m/>
    <m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m/>
    <m/>
    <n v="0"/>
    <n v="0"/>
    <n v="0"/>
    <n v="0"/>
  </r>
  <r>
    <x v="61"/>
    <x v="650"/>
    <x v="650"/>
    <n v="0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m/>
    <m/>
    <m/>
    <m/>
    <m/>
    <m/>
    <n v="0"/>
    <m/>
    <n v="0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m/>
    <m/>
    <m/>
    <m/>
    <m/>
    <m/>
    <n v="0"/>
    <m/>
    <n v="0"/>
    <m/>
    <n v="0"/>
    <n v="0"/>
    <m/>
    <m/>
    <m/>
    <m/>
    <m/>
    <m/>
    <n v="0"/>
    <m/>
    <n v="0"/>
    <m/>
    <n v="0"/>
    <n v="0"/>
    <m/>
    <m/>
    <m/>
    <m/>
    <m/>
    <m/>
    <n v="0"/>
    <m/>
    <n v="0"/>
    <n v="0"/>
    <n v="0"/>
    <n v="0"/>
    <m/>
    <m/>
    <m/>
    <m/>
    <m/>
    <m/>
    <n v="0"/>
    <m/>
  </r>
  <r>
    <x v="61"/>
    <x v="651"/>
    <x v="651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m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m/>
    <n v="0"/>
    <n v="0"/>
    <n v="0"/>
    <n v="0"/>
    <n v="0"/>
  </r>
  <r>
    <x v="61"/>
    <x v="652"/>
    <x v="652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m/>
    <m/>
    <m/>
    <m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m/>
    <m/>
    <m/>
    <m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m/>
    <m/>
    <m/>
    <m/>
    <m/>
    <m/>
    <n v="0"/>
    <m/>
  </r>
  <r>
    <x v="61"/>
    <x v="653"/>
    <x v="653"/>
    <m/>
    <m/>
    <m/>
    <n v="0"/>
    <m/>
    <n v="660"/>
    <n v="1458"/>
    <n v="1750"/>
    <n v="1057"/>
    <n v="545"/>
    <m/>
    <n v="323"/>
    <m/>
    <m/>
    <m/>
    <n v="0"/>
    <m/>
    <n v="631"/>
    <n v="1282"/>
    <n v="1606"/>
    <n v="938"/>
    <n v="506"/>
    <m/>
    <n v="289"/>
    <n v="0"/>
    <n v="0"/>
    <n v="0"/>
    <n v="0"/>
    <m/>
    <n v="29"/>
    <n v="176"/>
    <n v="144"/>
    <n v="119"/>
    <n v="39"/>
    <m/>
    <n v="34"/>
    <m/>
    <m/>
    <m/>
    <n v="0"/>
    <m/>
    <n v="4640"/>
    <n v="8155"/>
    <n v="9241"/>
    <n v="6403"/>
    <n v="4353"/>
    <m/>
    <n v="1145"/>
    <m/>
    <m/>
    <m/>
    <n v="0"/>
    <m/>
    <n v="4580"/>
    <n v="7727"/>
    <n v="8818"/>
    <n v="6131"/>
    <n v="4263"/>
    <m/>
    <n v="1033"/>
    <n v="0"/>
    <n v="0"/>
    <n v="0"/>
    <n v="0"/>
    <m/>
    <n v="60"/>
    <n v="428"/>
    <n v="423"/>
    <n v="272"/>
    <n v="90"/>
    <m/>
    <n v="112"/>
    <m/>
    <m/>
    <m/>
    <n v="0"/>
    <m/>
    <n v="7"/>
    <n v="5.6"/>
    <n v="5.3"/>
    <n v="6.1"/>
    <n v="8"/>
    <m/>
    <n v="3.5"/>
    <m/>
    <m/>
    <m/>
    <n v="0"/>
    <m/>
    <n v="7.3"/>
    <n v="6"/>
    <n v="5.5"/>
    <n v="6.5"/>
    <n v="8.4"/>
    <m/>
    <n v="3.6"/>
    <n v="0"/>
    <n v="0"/>
    <n v="0"/>
    <n v="0"/>
    <m/>
    <n v="2.1"/>
    <n v="2.4"/>
    <n v="2.9"/>
    <n v="2.2999999999999998"/>
    <n v="2.2999999999999998"/>
    <m/>
    <n v="3.3"/>
  </r>
  <r>
    <x v="61"/>
    <x v="654"/>
    <x v="654"/>
    <n v="0"/>
    <m/>
    <m/>
    <m/>
    <m/>
    <n v="61"/>
    <n v="255"/>
    <n v="364"/>
    <n v="290"/>
    <m/>
    <n v="0"/>
    <m/>
    <n v="0"/>
    <m/>
    <m/>
    <m/>
    <m/>
    <n v="61"/>
    <n v="188"/>
    <n v="216"/>
    <n v="179"/>
    <m/>
    <n v="0"/>
    <m/>
    <n v="0"/>
    <n v="0"/>
    <n v="0"/>
    <n v="0"/>
    <n v="0"/>
    <n v="0"/>
    <n v="67"/>
    <n v="148"/>
    <n v="111"/>
    <n v="0"/>
    <n v="0"/>
    <n v="0"/>
    <n v="0"/>
    <m/>
    <m/>
    <m/>
    <m/>
    <n v="189"/>
    <n v="1155"/>
    <n v="1448"/>
    <n v="804"/>
    <m/>
    <n v="0"/>
    <m/>
    <n v="0"/>
    <m/>
    <m/>
    <m/>
    <m/>
    <n v="189"/>
    <n v="864"/>
    <n v="862"/>
    <n v="471"/>
    <m/>
    <n v="0"/>
    <m/>
    <n v="0"/>
    <n v="0"/>
    <n v="0"/>
    <n v="0"/>
    <n v="0"/>
    <n v="0"/>
    <n v="291"/>
    <n v="586"/>
    <n v="333"/>
    <n v="0"/>
    <n v="0"/>
    <n v="0"/>
    <n v="0"/>
    <m/>
    <m/>
    <m/>
    <m/>
    <n v="3.1"/>
    <n v="4.5"/>
    <n v="4"/>
    <n v="2.8"/>
    <m/>
    <n v="0"/>
    <m/>
    <n v="0"/>
    <m/>
    <m/>
    <m/>
    <m/>
    <n v="3.1"/>
    <n v="4.5999999999999996"/>
    <n v="4"/>
    <n v="2.6"/>
    <m/>
    <n v="0"/>
    <m/>
    <n v="0"/>
    <n v="0"/>
    <n v="0"/>
    <n v="0"/>
    <n v="0"/>
    <n v="0"/>
    <n v="4.3"/>
    <n v="4"/>
    <n v="3"/>
    <n v="0"/>
    <n v="0"/>
    <n v="0"/>
  </r>
  <r>
    <x v="61"/>
    <x v="655"/>
    <x v="655"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n v="0"/>
    <n v="0"/>
    <m/>
    <m/>
    <m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n v="0"/>
    <n v="0"/>
    <m/>
    <m/>
    <m/>
    <m/>
    <n v="0"/>
    <m/>
    <n v="0"/>
    <n v="0"/>
    <n v="0"/>
    <m/>
    <m/>
    <m/>
    <m/>
    <m/>
    <m/>
    <m/>
    <n v="0"/>
    <m/>
    <n v="0"/>
    <n v="0"/>
    <n v="0"/>
    <m/>
    <m/>
    <m/>
    <m/>
    <m/>
    <m/>
    <m/>
    <n v="0"/>
    <n v="0"/>
    <n v="0"/>
    <n v="0"/>
    <n v="0"/>
    <n v="0"/>
    <n v="0"/>
    <n v="0"/>
    <m/>
    <m/>
    <m/>
    <m/>
    <n v="0"/>
    <m/>
  </r>
  <r>
    <x v="61"/>
    <x v="656"/>
    <x v="656"/>
    <m/>
    <m/>
    <m/>
    <n v="46"/>
    <n v="115"/>
    <n v="973"/>
    <n v="2509"/>
    <n v="2924"/>
    <n v="1691"/>
    <n v="320"/>
    <m/>
    <n v="110"/>
    <m/>
    <m/>
    <m/>
    <n v="46"/>
    <n v="108"/>
    <n v="853"/>
    <n v="1945"/>
    <n v="2334"/>
    <n v="1235"/>
    <n v="246"/>
    <m/>
    <n v="80"/>
    <n v="0"/>
    <n v="0"/>
    <n v="0"/>
    <n v="0"/>
    <n v="7"/>
    <n v="120"/>
    <n v="564"/>
    <n v="590"/>
    <n v="456"/>
    <n v="74"/>
    <m/>
    <n v="30"/>
    <m/>
    <m/>
    <m/>
    <n v="75"/>
    <n v="249"/>
    <n v="2391"/>
    <n v="7402"/>
    <n v="9200"/>
    <n v="4439"/>
    <n v="754"/>
    <m/>
    <n v="296"/>
    <m/>
    <m/>
    <m/>
    <n v="75"/>
    <n v="230"/>
    <n v="2104"/>
    <n v="5778"/>
    <n v="7072"/>
    <n v="3172"/>
    <n v="568"/>
    <m/>
    <n v="210"/>
    <n v="0"/>
    <n v="0"/>
    <n v="0"/>
    <n v="0"/>
    <n v="19"/>
    <n v="287"/>
    <n v="1624"/>
    <n v="2128"/>
    <n v="1267"/>
    <n v="186"/>
    <m/>
    <n v="86"/>
    <m/>
    <m/>
    <m/>
    <n v="1.6"/>
    <n v="2.2000000000000002"/>
    <n v="2.5"/>
    <n v="3"/>
    <n v="3.1"/>
    <n v="2.6"/>
    <n v="2.4"/>
    <m/>
    <n v="2.7"/>
    <m/>
    <m/>
    <m/>
    <n v="1.6"/>
    <n v="2.1"/>
    <n v="2.5"/>
    <n v="3"/>
    <n v="3"/>
    <n v="2.6"/>
    <n v="2.2999999999999998"/>
    <m/>
    <n v="2.6"/>
    <n v="0"/>
    <n v="0"/>
    <n v="0"/>
    <n v="0"/>
    <n v="2.7"/>
    <n v="2.4"/>
    <n v="2.9"/>
    <n v="3.6"/>
    <n v="2.8"/>
    <n v="2.5"/>
    <m/>
    <n v="2.9"/>
  </r>
  <r>
    <x v="61"/>
    <x v="657"/>
    <x v="657"/>
    <n v="0"/>
    <n v="0"/>
    <m/>
    <n v="0"/>
    <m/>
    <m/>
    <n v="50"/>
    <m/>
    <m/>
    <m/>
    <m/>
    <m/>
    <n v="0"/>
    <n v="0"/>
    <m/>
    <n v="0"/>
    <m/>
    <m/>
    <n v="40"/>
    <m/>
    <m/>
    <m/>
    <m/>
    <m/>
    <n v="0"/>
    <n v="0"/>
    <n v="0"/>
    <n v="0"/>
    <n v="0"/>
    <n v="0"/>
    <n v="10"/>
    <m/>
    <n v="0"/>
    <n v="0"/>
    <n v="0"/>
    <n v="0"/>
    <n v="0"/>
    <n v="0"/>
    <m/>
    <n v="0"/>
    <m/>
    <m/>
    <n v="222"/>
    <m/>
    <m/>
    <m/>
    <m/>
    <m/>
    <n v="0"/>
    <n v="0"/>
    <m/>
    <n v="0"/>
    <m/>
    <m/>
    <n v="165"/>
    <m/>
    <m/>
    <m/>
    <m/>
    <m/>
    <n v="0"/>
    <n v="0"/>
    <n v="0"/>
    <n v="0"/>
    <n v="0"/>
    <n v="0"/>
    <n v="57"/>
    <m/>
    <n v="0"/>
    <n v="0"/>
    <n v="0"/>
    <n v="0"/>
    <n v="0"/>
    <n v="0"/>
    <m/>
    <n v="0"/>
    <m/>
    <m/>
    <n v="4.4000000000000004"/>
    <m/>
    <m/>
    <m/>
    <m/>
    <m/>
    <n v="0"/>
    <n v="0"/>
    <m/>
    <n v="0"/>
    <m/>
    <m/>
    <n v="4.0999999999999996"/>
    <m/>
    <m/>
    <m/>
    <m/>
    <m/>
    <n v="0"/>
    <n v="0"/>
    <n v="0"/>
    <n v="0"/>
    <n v="0"/>
    <n v="0"/>
    <n v="5.7"/>
    <m/>
    <n v="0"/>
    <n v="0"/>
    <n v="0"/>
    <n v="0"/>
  </r>
  <r>
    <x v="61"/>
    <x v="658"/>
    <x v="658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61"/>
    <x v="659"/>
    <x v="659"/>
    <m/>
    <m/>
    <m/>
    <m/>
    <m/>
    <m/>
    <m/>
    <n v="968"/>
    <m/>
    <m/>
    <m/>
    <m/>
    <m/>
    <m/>
    <m/>
    <m/>
    <m/>
    <m/>
    <m/>
    <n v="822"/>
    <m/>
    <m/>
    <m/>
    <m/>
    <m/>
    <m/>
    <m/>
    <m/>
    <m/>
    <m/>
    <m/>
    <n v="146"/>
    <m/>
    <m/>
    <m/>
    <m/>
    <m/>
    <m/>
    <m/>
    <m/>
    <m/>
    <m/>
    <m/>
    <n v="2323"/>
    <m/>
    <m/>
    <m/>
    <m/>
    <m/>
    <m/>
    <m/>
    <m/>
    <m/>
    <m/>
    <m/>
    <n v="1957"/>
    <m/>
    <m/>
    <m/>
    <m/>
    <m/>
    <m/>
    <m/>
    <m/>
    <m/>
    <m/>
    <m/>
    <n v="366"/>
    <m/>
    <m/>
    <m/>
    <m/>
    <m/>
    <m/>
    <m/>
    <m/>
    <m/>
    <m/>
    <m/>
    <n v="2.4"/>
    <m/>
    <m/>
    <m/>
    <m/>
    <m/>
    <m/>
    <m/>
    <m/>
    <m/>
    <m/>
    <m/>
    <n v="2.4"/>
    <m/>
    <m/>
    <m/>
    <m/>
    <m/>
    <m/>
    <m/>
    <m/>
    <m/>
    <m/>
    <m/>
    <n v="2.5"/>
    <m/>
    <m/>
    <m/>
    <m/>
  </r>
  <r>
    <x v="61"/>
    <x v="660"/>
    <x v="660"/>
    <n v="442"/>
    <n v="117"/>
    <n v="210"/>
    <n v="1182"/>
    <n v="3055"/>
    <n v="8575"/>
    <n v="17574"/>
    <n v="19298"/>
    <n v="14351"/>
    <n v="11235"/>
    <n v="403"/>
    <n v="3104"/>
    <n v="404"/>
    <n v="110"/>
    <n v="151"/>
    <n v="1134"/>
    <n v="2888"/>
    <n v="7301"/>
    <n v="13890"/>
    <n v="14771"/>
    <n v="10430"/>
    <n v="8842"/>
    <n v="341"/>
    <n v="2753"/>
    <n v="38"/>
    <n v="7"/>
    <n v="59"/>
    <n v="48"/>
    <n v="167"/>
    <n v="1274"/>
    <n v="3684"/>
    <n v="4527"/>
    <n v="3921"/>
    <n v="2393"/>
    <n v="62"/>
    <n v="351"/>
    <n v="1506"/>
    <n v="280"/>
    <n v="594"/>
    <n v="2939"/>
    <n v="7048"/>
    <n v="22461"/>
    <n v="54422"/>
    <n v="58446"/>
    <n v="38000"/>
    <n v="29266"/>
    <n v="972"/>
    <n v="9119"/>
    <n v="1398"/>
    <n v="247"/>
    <n v="373"/>
    <n v="2844"/>
    <n v="6694"/>
    <n v="19068"/>
    <n v="42696"/>
    <n v="45488"/>
    <n v="27461"/>
    <n v="22308"/>
    <n v="840"/>
    <n v="8046"/>
    <n v="108"/>
    <n v="33"/>
    <n v="221"/>
    <n v="95"/>
    <n v="354"/>
    <n v="3393"/>
    <n v="11726"/>
    <n v="12958"/>
    <n v="10539"/>
    <n v="6958"/>
    <n v="132"/>
    <n v="1073"/>
    <n v="3.4"/>
    <n v="2.4"/>
    <n v="2.8"/>
    <n v="2.5"/>
    <n v="2.2999999999999998"/>
    <n v="2.6"/>
    <n v="3.1"/>
    <n v="3"/>
    <n v="2.6"/>
    <n v="2.6"/>
    <n v="2.4"/>
    <n v="2.9"/>
    <n v="3.5"/>
    <n v="2.2000000000000002"/>
    <n v="2.5"/>
    <n v="2.5"/>
    <n v="2.2999999999999998"/>
    <n v="2.6"/>
    <n v="3.1"/>
    <n v="3.1"/>
    <n v="2.6"/>
    <n v="2.5"/>
    <n v="2.5"/>
    <n v="2.9"/>
    <n v="2.8"/>
    <n v="4.7"/>
    <n v="3.7"/>
    <n v="2"/>
    <n v="2.1"/>
    <n v="2.7"/>
    <n v="3.2"/>
    <n v="2.9"/>
    <n v="2.7"/>
    <n v="2.9"/>
    <n v="2.1"/>
    <n v="3.1"/>
  </r>
  <r>
    <x v="61"/>
    <x v="661"/>
    <x v="661"/>
    <n v="0"/>
    <n v="0"/>
    <n v="0"/>
    <m/>
    <n v="0"/>
    <n v="0"/>
    <m/>
    <m/>
    <m/>
    <m/>
    <n v="0"/>
    <m/>
    <n v="0"/>
    <n v="0"/>
    <n v="0"/>
    <m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m/>
    <m/>
    <m/>
    <n v="0"/>
    <m/>
    <n v="0"/>
    <n v="0"/>
    <n v="0"/>
    <m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m/>
    <m/>
    <m/>
    <n v="0"/>
    <m/>
    <n v="0"/>
    <n v="0"/>
    <n v="0"/>
    <m/>
    <n v="0"/>
    <n v="0"/>
    <m/>
    <m/>
    <m/>
    <m/>
    <n v="0"/>
    <m/>
    <n v="0"/>
    <n v="0"/>
    <n v="0"/>
    <n v="0"/>
    <n v="0"/>
    <n v="0"/>
    <n v="0"/>
    <n v="0"/>
    <n v="0"/>
    <n v="0"/>
    <n v="0"/>
    <n v="0"/>
  </r>
  <r>
    <x v="61"/>
    <x v="662"/>
    <x v="662"/>
    <m/>
    <n v="0"/>
    <n v="0"/>
    <m/>
    <m/>
    <m/>
    <m/>
    <n v="857"/>
    <m/>
    <m/>
    <n v="0"/>
    <m/>
    <m/>
    <n v="0"/>
    <n v="0"/>
    <m/>
    <m/>
    <m/>
    <m/>
    <n v="655"/>
    <m/>
    <m/>
    <n v="0"/>
    <m/>
    <n v="0"/>
    <n v="0"/>
    <n v="0"/>
    <n v="0"/>
    <m/>
    <m/>
    <m/>
    <n v="202"/>
    <m/>
    <m/>
    <n v="0"/>
    <m/>
    <m/>
    <n v="0"/>
    <n v="0"/>
    <m/>
    <m/>
    <m/>
    <m/>
    <n v="2847"/>
    <m/>
    <m/>
    <n v="0"/>
    <m/>
    <m/>
    <n v="0"/>
    <n v="0"/>
    <m/>
    <m/>
    <m/>
    <m/>
    <n v="1937"/>
    <m/>
    <m/>
    <n v="0"/>
    <m/>
    <n v="0"/>
    <n v="0"/>
    <n v="0"/>
    <n v="0"/>
    <m/>
    <m/>
    <m/>
    <n v="910"/>
    <m/>
    <m/>
    <n v="0"/>
    <m/>
    <m/>
    <n v="0"/>
    <n v="0"/>
    <m/>
    <m/>
    <m/>
    <m/>
    <n v="3.3"/>
    <m/>
    <m/>
    <n v="0"/>
    <m/>
    <m/>
    <n v="0"/>
    <n v="0"/>
    <m/>
    <m/>
    <m/>
    <m/>
    <n v="3"/>
    <m/>
    <m/>
    <n v="0"/>
    <m/>
    <n v="0"/>
    <n v="0"/>
    <n v="0"/>
    <n v="0"/>
    <m/>
    <m/>
    <m/>
    <n v="4.5"/>
    <m/>
    <m/>
    <n v="0"/>
    <m/>
  </r>
  <r>
    <x v="61"/>
    <x v="663"/>
    <x v="663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m/>
    <m/>
    <m/>
    <n v="0"/>
    <n v="0"/>
    <n v="0"/>
  </r>
  <r>
    <x v="61"/>
    <x v="664"/>
    <x v="664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1"/>
    <x v="665"/>
    <x v="665"/>
    <n v="158"/>
    <m/>
    <n v="0"/>
    <m/>
    <n v="535"/>
    <n v="1663"/>
    <n v="5057"/>
    <n v="6846"/>
    <n v="4085"/>
    <n v="1510"/>
    <n v="124"/>
    <n v="694"/>
    <m/>
    <m/>
    <n v="0"/>
    <m/>
    <n v="522"/>
    <n v="1499"/>
    <n v="4209"/>
    <n v="5687"/>
    <n v="3165"/>
    <n v="1307"/>
    <n v="122"/>
    <n v="641"/>
    <m/>
    <n v="0"/>
    <n v="0"/>
    <m/>
    <n v="13"/>
    <n v="164"/>
    <n v="848"/>
    <n v="1159"/>
    <n v="920"/>
    <n v="203"/>
    <n v="2"/>
    <n v="53"/>
    <n v="414"/>
    <m/>
    <n v="0"/>
    <m/>
    <n v="1192"/>
    <n v="3843"/>
    <n v="14926"/>
    <n v="20079"/>
    <n v="10127"/>
    <n v="3462"/>
    <n v="271"/>
    <n v="1767"/>
    <m/>
    <m/>
    <n v="0"/>
    <m/>
    <n v="1156"/>
    <n v="3442"/>
    <n v="12147"/>
    <n v="16250"/>
    <n v="7443"/>
    <n v="2959"/>
    <n v="259"/>
    <n v="1635"/>
    <m/>
    <n v="0"/>
    <n v="0"/>
    <m/>
    <n v="36"/>
    <n v="401"/>
    <n v="2779"/>
    <n v="3829"/>
    <n v="2684"/>
    <n v="503"/>
    <n v="12"/>
    <n v="132"/>
    <n v="2.6"/>
    <m/>
    <n v="0"/>
    <m/>
    <n v="2.2000000000000002"/>
    <n v="2.2999999999999998"/>
    <n v="3"/>
    <n v="2.9"/>
    <n v="2.5"/>
    <n v="2.2999999999999998"/>
    <n v="2.2000000000000002"/>
    <n v="2.5"/>
    <m/>
    <m/>
    <n v="0"/>
    <m/>
    <n v="2.2000000000000002"/>
    <n v="2.2999999999999998"/>
    <n v="2.9"/>
    <n v="2.9"/>
    <n v="2.4"/>
    <n v="2.2999999999999998"/>
    <n v="2.1"/>
    <n v="2.6"/>
    <m/>
    <n v="0"/>
    <n v="0"/>
    <m/>
    <n v="2.8"/>
    <n v="2.4"/>
    <n v="3.3"/>
    <n v="3.3"/>
    <n v="2.9"/>
    <n v="2.5"/>
    <n v="6"/>
    <n v="2.5"/>
  </r>
  <r>
    <x v="61"/>
    <x v="666"/>
    <x v="666"/>
    <m/>
    <n v="0"/>
    <n v="0"/>
    <m/>
    <m/>
    <n v="279"/>
    <n v="441"/>
    <n v="462"/>
    <n v="335"/>
    <m/>
    <n v="0"/>
    <m/>
    <m/>
    <n v="0"/>
    <n v="0"/>
    <m/>
    <m/>
    <n v="246"/>
    <n v="373"/>
    <n v="360"/>
    <n v="241"/>
    <m/>
    <n v="0"/>
    <m/>
    <n v="0"/>
    <n v="0"/>
    <n v="0"/>
    <n v="0"/>
    <m/>
    <n v="33"/>
    <n v="68"/>
    <n v="102"/>
    <n v="94"/>
    <m/>
    <n v="0"/>
    <m/>
    <m/>
    <n v="0"/>
    <n v="0"/>
    <m/>
    <m/>
    <n v="707"/>
    <n v="1533"/>
    <n v="1674"/>
    <n v="872"/>
    <m/>
    <n v="0"/>
    <m/>
    <m/>
    <n v="0"/>
    <n v="0"/>
    <m/>
    <m/>
    <n v="599"/>
    <n v="1270"/>
    <n v="1248"/>
    <n v="618"/>
    <m/>
    <n v="0"/>
    <m/>
    <n v="0"/>
    <n v="0"/>
    <n v="0"/>
    <n v="0"/>
    <m/>
    <n v="108"/>
    <n v="263"/>
    <n v="426"/>
    <n v="254"/>
    <m/>
    <n v="0"/>
    <m/>
    <m/>
    <n v="0"/>
    <n v="0"/>
    <m/>
    <m/>
    <n v="2.5"/>
    <n v="3.5"/>
    <n v="3.6"/>
    <n v="2.6"/>
    <m/>
    <n v="0"/>
    <m/>
    <m/>
    <n v="0"/>
    <n v="0"/>
    <m/>
    <m/>
    <n v="2.4"/>
    <n v="3.4"/>
    <n v="3.5"/>
    <n v="2.6"/>
    <m/>
    <n v="0"/>
    <m/>
    <n v="0"/>
    <n v="0"/>
    <n v="0"/>
    <n v="0"/>
    <m/>
    <n v="3.3"/>
    <n v="3.9"/>
    <n v="4.2"/>
    <n v="2.7"/>
    <m/>
    <n v="0"/>
    <m/>
  </r>
  <r>
    <x v="61"/>
    <x v="667"/>
    <x v="667"/>
    <n v="1216"/>
    <n v="640"/>
    <n v="647"/>
    <n v="1586"/>
    <n v="6348"/>
    <n v="19453"/>
    <n v="40673"/>
    <n v="43187"/>
    <n v="30322"/>
    <n v="20510"/>
    <n v="1294"/>
    <n v="4973"/>
    <n v="1119"/>
    <m/>
    <m/>
    <n v="1523"/>
    <n v="6132"/>
    <n v="17543"/>
    <n v="34157"/>
    <n v="35697"/>
    <n v="24023"/>
    <n v="16963"/>
    <n v="1226"/>
    <n v="4192"/>
    <n v="97"/>
    <m/>
    <m/>
    <n v="63"/>
    <n v="216"/>
    <n v="1910"/>
    <n v="6516"/>
    <n v="7490"/>
    <n v="6299"/>
    <n v="3547"/>
    <n v="68"/>
    <n v="781"/>
    <n v="5441"/>
    <n v="4927"/>
    <n v="5623"/>
    <n v="8245"/>
    <n v="23606"/>
    <n v="58974"/>
    <n v="132596"/>
    <n v="140903"/>
    <n v="90005"/>
    <n v="57433"/>
    <n v="13282"/>
    <n v="17517"/>
    <n v="5210"/>
    <m/>
    <m/>
    <n v="8036"/>
    <n v="23201"/>
    <n v="54454"/>
    <n v="113022"/>
    <n v="119300"/>
    <n v="72765"/>
    <n v="48985"/>
    <n v="13052"/>
    <n v="15478"/>
    <n v="231"/>
    <m/>
    <m/>
    <n v="209"/>
    <n v="405"/>
    <n v="4520"/>
    <n v="19574"/>
    <n v="21603"/>
    <n v="17240"/>
    <n v="8448"/>
    <n v="230"/>
    <n v="2039"/>
    <n v="4.5"/>
    <n v="7.7"/>
    <n v="8.6999999999999993"/>
    <n v="5.2"/>
    <n v="3.7"/>
    <n v="3"/>
    <n v="3.3"/>
    <n v="3.3"/>
    <n v="3"/>
    <n v="2.8"/>
    <n v="10.3"/>
    <n v="3.5"/>
    <n v="4.7"/>
    <m/>
    <m/>
    <n v="5.3"/>
    <n v="3.8"/>
    <n v="3.1"/>
    <n v="3.3"/>
    <n v="3.3"/>
    <n v="3"/>
    <n v="2.9"/>
    <n v="10.6"/>
    <n v="3.7"/>
    <n v="2.4"/>
    <m/>
    <m/>
    <n v="3.3"/>
    <n v="1.9"/>
    <n v="2.4"/>
    <n v="3"/>
    <n v="2.9"/>
    <n v="2.7"/>
    <n v="2.4"/>
    <n v="3.4"/>
    <n v="2.6"/>
  </r>
  <r>
    <x v="61"/>
    <x v="668"/>
    <x v="668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n v="0"/>
    <n v="0"/>
    <n v="0"/>
    <n v="0"/>
    <n v="0"/>
    <n v="0"/>
    <m/>
    <m/>
    <m/>
    <m/>
    <m/>
    <m/>
    <m/>
    <n v="0"/>
    <m/>
    <n v="0"/>
    <n v="0"/>
    <n v="0"/>
    <m/>
    <m/>
    <m/>
    <m/>
    <m/>
    <m/>
    <m/>
    <n v="0"/>
    <m/>
    <n v="0"/>
    <n v="0"/>
    <n v="0"/>
    <n v="0"/>
    <n v="0"/>
    <m/>
    <m/>
    <m/>
    <m/>
    <n v="0"/>
    <n v="0"/>
    <n v="0"/>
  </r>
  <r>
    <x v="62"/>
    <x v="0"/>
    <x v="0"/>
    <n v="343"/>
    <n v="537"/>
    <n v="584"/>
    <n v="821"/>
    <n v="1523"/>
    <n v="2700"/>
    <n v="4237"/>
    <n v="5141"/>
    <n v="3558"/>
    <n v="2707"/>
    <n v="1282"/>
    <n v="810"/>
    <n v="294"/>
    <n v="456"/>
    <n v="504"/>
    <n v="700"/>
    <n v="1257"/>
    <n v="2190"/>
    <n v="3604"/>
    <n v="4359"/>
    <n v="2718"/>
    <n v="1795"/>
    <n v="821"/>
    <n v="625"/>
    <n v="49"/>
    <n v="81"/>
    <n v="80"/>
    <n v="121"/>
    <n v="266"/>
    <n v="510"/>
    <n v="633"/>
    <n v="782"/>
    <n v="840"/>
    <n v="912"/>
    <n v="461"/>
    <n v="185"/>
    <n v="844"/>
    <n v="1308"/>
    <n v="1399"/>
    <n v="2018"/>
    <n v="3003"/>
    <n v="5013"/>
    <n v="10717"/>
    <n v="12999"/>
    <n v="6438"/>
    <n v="4937"/>
    <n v="2786"/>
    <n v="1538"/>
    <n v="662"/>
    <n v="1024"/>
    <n v="1172"/>
    <n v="1534"/>
    <n v="2284"/>
    <n v="4030"/>
    <n v="9256"/>
    <n v="11278"/>
    <n v="4748"/>
    <n v="3218"/>
    <n v="1694"/>
    <n v="1148"/>
    <n v="182"/>
    <n v="284"/>
    <n v="227"/>
    <n v="484"/>
    <n v="719"/>
    <n v="983"/>
    <n v="1461"/>
    <n v="1721"/>
    <n v="1690"/>
    <n v="1719"/>
    <n v="1092"/>
    <n v="390"/>
    <n v="2.5"/>
    <n v="2.4"/>
    <n v="2.4"/>
    <n v="2.5"/>
    <n v="2"/>
    <n v="1.9"/>
    <n v="2.5"/>
    <n v="2.5"/>
    <n v="1.8"/>
    <n v="1.8"/>
    <n v="2.2000000000000002"/>
    <n v="1.9"/>
    <n v="2.2999999999999998"/>
    <n v="2.2000000000000002"/>
    <n v="2.2999999999999998"/>
    <n v="2.2000000000000002"/>
    <n v="1.8"/>
    <n v="1.8"/>
    <n v="2.6"/>
    <n v="2.6"/>
    <n v="1.7"/>
    <n v="1.8"/>
    <n v="2.1"/>
    <n v="1.8"/>
    <n v="3.7"/>
    <n v="3.5"/>
    <n v="2.8"/>
    <n v="4"/>
    <n v="2.7"/>
    <n v="1.9"/>
    <n v="2.2999999999999998"/>
    <n v="2.2000000000000002"/>
    <n v="2"/>
    <n v="1.9"/>
    <n v="2.4"/>
    <n v="2.1"/>
  </r>
  <r>
    <x v="62"/>
    <x v="669"/>
    <x v="669"/>
    <n v="320"/>
    <n v="505"/>
    <m/>
    <m/>
    <n v="1368"/>
    <n v="2293"/>
    <n v="2995"/>
    <n v="3541"/>
    <n v="2853"/>
    <n v="2442"/>
    <n v="1161"/>
    <n v="733"/>
    <m/>
    <m/>
    <m/>
    <m/>
    <n v="1120"/>
    <n v="1845"/>
    <n v="2421"/>
    <n v="2907"/>
    <n v="2186"/>
    <n v="1597"/>
    <n v="747"/>
    <m/>
    <m/>
    <m/>
    <m/>
    <m/>
    <n v="248"/>
    <n v="448"/>
    <n v="574"/>
    <n v="634"/>
    <n v="667"/>
    <n v="845"/>
    <n v="414"/>
    <m/>
    <n v="782"/>
    <n v="1226"/>
    <m/>
    <m/>
    <n v="2686"/>
    <n v="4272"/>
    <n v="5968"/>
    <n v="7346"/>
    <n v="5082"/>
    <n v="4423"/>
    <n v="2491"/>
    <n v="1342"/>
    <m/>
    <m/>
    <m/>
    <m/>
    <n v="1990"/>
    <n v="3397"/>
    <n v="4603"/>
    <n v="5899"/>
    <n v="3801"/>
    <n v="2825"/>
    <n v="1486"/>
    <m/>
    <m/>
    <m/>
    <m/>
    <m/>
    <n v="696"/>
    <n v="875"/>
    <n v="1365"/>
    <n v="1447"/>
    <n v="1281"/>
    <n v="1598"/>
    <n v="1005"/>
    <m/>
    <n v="2.4"/>
    <n v="2.4"/>
    <m/>
    <m/>
    <n v="2"/>
    <n v="1.9"/>
    <n v="2"/>
    <n v="2.1"/>
    <n v="1.8"/>
    <n v="1.8"/>
    <n v="2.1"/>
    <n v="1.8"/>
    <m/>
    <m/>
    <m/>
    <m/>
    <n v="1.8"/>
    <n v="1.8"/>
    <n v="1.9"/>
    <n v="2"/>
    <n v="1.7"/>
    <n v="1.8"/>
    <n v="2"/>
    <m/>
    <m/>
    <m/>
    <m/>
    <m/>
    <n v="2.8"/>
    <n v="2"/>
    <n v="2.4"/>
    <n v="2.2999999999999998"/>
    <n v="1.9"/>
    <n v="1.9"/>
    <n v="2.4"/>
    <m/>
  </r>
  <r>
    <x v="62"/>
    <x v="670"/>
    <x v="670"/>
    <m/>
    <m/>
    <n v="0"/>
    <m/>
    <m/>
    <m/>
    <m/>
    <m/>
    <m/>
    <m/>
    <n v="0"/>
    <n v="0"/>
    <m/>
    <m/>
    <n v="0"/>
    <m/>
    <m/>
    <m/>
    <m/>
    <m/>
    <m/>
    <m/>
    <n v="0"/>
    <n v="0"/>
    <n v="0"/>
    <n v="0"/>
    <n v="0"/>
    <m/>
    <n v="0"/>
    <m/>
    <n v="0"/>
    <m/>
    <n v="0"/>
    <m/>
    <n v="0"/>
    <n v="0"/>
    <m/>
    <m/>
    <n v="0"/>
    <m/>
    <m/>
    <m/>
    <m/>
    <m/>
    <m/>
    <m/>
    <n v="0"/>
    <n v="0"/>
    <m/>
    <m/>
    <n v="0"/>
    <m/>
    <m/>
    <m/>
    <m/>
    <m/>
    <m/>
    <m/>
    <n v="0"/>
    <n v="0"/>
    <n v="0"/>
    <n v="0"/>
    <n v="0"/>
    <m/>
    <n v="0"/>
    <m/>
    <n v="0"/>
    <m/>
    <n v="0"/>
    <m/>
    <n v="0"/>
    <n v="0"/>
    <m/>
    <m/>
    <n v="0"/>
    <m/>
    <m/>
    <m/>
    <m/>
    <m/>
    <m/>
    <m/>
    <n v="0"/>
    <n v="0"/>
    <m/>
    <m/>
    <n v="0"/>
    <m/>
    <m/>
    <m/>
    <m/>
    <m/>
    <m/>
    <m/>
    <n v="0"/>
    <n v="0"/>
    <n v="0"/>
    <n v="0"/>
    <n v="0"/>
    <m/>
    <n v="0"/>
    <m/>
    <n v="0"/>
    <m/>
    <n v="0"/>
    <m/>
    <n v="0"/>
    <n v="0"/>
  </r>
  <r>
    <x v="62"/>
    <x v="671"/>
    <x v="671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</r>
  <r>
    <x v="62"/>
    <x v="672"/>
    <x v="672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2"/>
    <x v="673"/>
    <x v="673"/>
    <n v="0"/>
    <n v="0"/>
    <n v="0"/>
    <n v="0"/>
    <m/>
    <m/>
    <m/>
    <m/>
    <n v="0"/>
    <m/>
    <m/>
    <n v="0"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  <n v="0"/>
  </r>
  <r>
    <x v="62"/>
    <x v="674"/>
    <x v="674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m/>
    <m/>
    <n v="0"/>
    <n v="0"/>
    <n v="0"/>
  </r>
  <r>
    <x v="62"/>
    <x v="675"/>
    <x v="675"/>
    <n v="0"/>
    <n v="0"/>
    <n v="0"/>
    <n v="0"/>
    <m/>
    <n v="0"/>
    <m/>
    <m/>
    <m/>
    <m/>
    <n v="0"/>
    <m/>
    <n v="0"/>
    <n v="0"/>
    <n v="0"/>
    <n v="0"/>
    <m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m/>
    <n v="0"/>
    <n v="0"/>
    <n v="0"/>
    <n v="0"/>
    <m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n v="0"/>
    <m/>
    <m/>
    <m/>
    <m/>
    <n v="0"/>
    <m/>
    <n v="0"/>
    <n v="0"/>
    <n v="0"/>
    <n v="0"/>
    <m/>
    <n v="0"/>
    <m/>
    <m/>
    <m/>
    <m/>
    <n v="0"/>
    <m/>
    <n v="0"/>
    <n v="0"/>
    <n v="0"/>
    <n v="0"/>
    <n v="0"/>
    <n v="0"/>
    <n v="0"/>
    <n v="0"/>
    <n v="0"/>
    <n v="0"/>
    <n v="0"/>
    <n v="0"/>
  </r>
  <r>
    <x v="62"/>
    <x v="676"/>
    <x v="676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m/>
    <m/>
    <m/>
    <m/>
    <m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62"/>
    <x v="677"/>
    <x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678"/>
    <x v="678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62"/>
    <x v="679"/>
    <x v="679"/>
    <m/>
    <m/>
    <m/>
    <n v="0"/>
    <m/>
    <m/>
    <m/>
    <m/>
    <m/>
    <n v="0"/>
    <n v="0"/>
    <n v="0"/>
    <m/>
    <m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m/>
    <m/>
    <m/>
    <m/>
    <n v="0"/>
    <n v="0"/>
    <n v="0"/>
    <m/>
    <m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m/>
    <m/>
    <m/>
    <m/>
    <n v="0"/>
    <n v="0"/>
    <n v="0"/>
    <m/>
    <m/>
    <m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63"/>
    <x v="0"/>
    <x v="0"/>
    <n v="36"/>
    <m/>
    <m/>
    <n v="43"/>
    <n v="109"/>
    <n v="190"/>
    <m/>
    <m/>
    <n v="269"/>
    <m/>
    <n v="143"/>
    <n v="86"/>
    <n v="36"/>
    <m/>
    <m/>
    <m/>
    <n v="109"/>
    <n v="164"/>
    <m/>
    <m/>
    <n v="226"/>
    <m/>
    <n v="127"/>
    <n v="57"/>
    <n v="0"/>
    <n v="0"/>
    <n v="0"/>
    <m/>
    <n v="0"/>
    <n v="26"/>
    <m/>
    <m/>
    <n v="43"/>
    <m/>
    <n v="16"/>
    <n v="29"/>
    <n v="105"/>
    <m/>
    <m/>
    <n v="130"/>
    <n v="227"/>
    <n v="494"/>
    <m/>
    <m/>
    <n v="616"/>
    <m/>
    <n v="342"/>
    <n v="240"/>
    <n v="105"/>
    <m/>
    <m/>
    <m/>
    <n v="227"/>
    <n v="404"/>
    <m/>
    <m/>
    <n v="487"/>
    <m/>
    <n v="301"/>
    <n v="97"/>
    <n v="0"/>
    <n v="0"/>
    <n v="0"/>
    <m/>
    <n v="0"/>
    <n v="90"/>
    <m/>
    <m/>
    <n v="129"/>
    <m/>
    <n v="41"/>
    <n v="143"/>
    <n v="2.9"/>
    <m/>
    <m/>
    <n v="3"/>
    <n v="2.1"/>
    <n v="2.6"/>
    <m/>
    <m/>
    <n v="2.2999999999999998"/>
    <m/>
    <n v="2.4"/>
    <n v="2.8"/>
    <n v="2.9"/>
    <m/>
    <m/>
    <m/>
    <n v="2.1"/>
    <n v="2.5"/>
    <m/>
    <m/>
    <n v="2.2000000000000002"/>
    <m/>
    <n v="2.4"/>
    <n v="1.7"/>
    <n v="0"/>
    <n v="0"/>
    <n v="0"/>
    <m/>
    <n v="0"/>
    <n v="3.5"/>
    <m/>
    <m/>
    <n v="3"/>
    <m/>
    <n v="2.6"/>
    <n v="4.9000000000000004"/>
  </r>
  <r>
    <x v="63"/>
    <x v="680"/>
    <x v="680"/>
    <m/>
    <n v="0"/>
    <m/>
    <m/>
    <n v="76"/>
    <n v="58"/>
    <m/>
    <n v="167"/>
    <m/>
    <n v="45"/>
    <m/>
    <m/>
    <m/>
    <n v="0"/>
    <m/>
    <m/>
    <n v="76"/>
    <n v="58"/>
    <m/>
    <n v="167"/>
    <m/>
    <n v="45"/>
    <m/>
    <m/>
    <n v="0"/>
    <n v="0"/>
    <n v="0"/>
    <n v="0"/>
    <n v="0"/>
    <n v="0"/>
    <m/>
    <n v="0"/>
    <n v="0"/>
    <n v="0"/>
    <n v="0"/>
    <n v="0"/>
    <m/>
    <n v="0"/>
    <m/>
    <m/>
    <n v="118"/>
    <n v="89"/>
    <m/>
    <n v="318"/>
    <m/>
    <n v="81"/>
    <m/>
    <m/>
    <m/>
    <n v="0"/>
    <m/>
    <m/>
    <n v="118"/>
    <n v="89"/>
    <m/>
    <n v="318"/>
    <m/>
    <n v="81"/>
    <m/>
    <m/>
    <n v="0"/>
    <n v="0"/>
    <n v="0"/>
    <n v="0"/>
    <n v="0"/>
    <n v="0"/>
    <m/>
    <n v="0"/>
    <n v="0"/>
    <n v="0"/>
    <n v="0"/>
    <n v="0"/>
    <m/>
    <n v="0"/>
    <m/>
    <m/>
    <n v="1.6"/>
    <n v="1.5"/>
    <m/>
    <n v="1.9"/>
    <m/>
    <n v="1.8"/>
    <m/>
    <m/>
    <m/>
    <n v="0"/>
    <m/>
    <m/>
    <n v="1.6"/>
    <n v="1.5"/>
    <m/>
    <n v="1.9"/>
    <m/>
    <n v="1.8"/>
    <m/>
    <m/>
    <n v="0"/>
    <n v="0"/>
    <n v="0"/>
    <n v="0"/>
    <n v="0"/>
    <n v="0"/>
    <m/>
    <n v="0"/>
    <n v="0"/>
    <n v="0"/>
    <n v="0"/>
    <n v="0"/>
  </r>
  <r>
    <x v="63"/>
    <x v="681"/>
    <x v="681"/>
    <m/>
    <m/>
    <m/>
    <m/>
    <m/>
    <n v="94"/>
    <n v="119"/>
    <n v="212"/>
    <n v="111"/>
    <n v="93"/>
    <n v="81"/>
    <n v="51"/>
    <m/>
    <m/>
    <m/>
    <m/>
    <m/>
    <n v="68"/>
    <n v="80"/>
    <n v="185"/>
    <m/>
    <m/>
    <n v="65"/>
    <m/>
    <n v="0"/>
    <n v="0"/>
    <n v="0"/>
    <m/>
    <n v="0"/>
    <n v="26"/>
    <n v="39"/>
    <n v="27"/>
    <m/>
    <m/>
    <n v="16"/>
    <m/>
    <m/>
    <m/>
    <m/>
    <m/>
    <m/>
    <n v="263"/>
    <n v="246"/>
    <n v="379"/>
    <n v="267"/>
    <n v="240"/>
    <n v="184"/>
    <n v="134"/>
    <m/>
    <m/>
    <m/>
    <m/>
    <m/>
    <n v="173"/>
    <n v="156"/>
    <n v="328"/>
    <m/>
    <m/>
    <n v="143"/>
    <m/>
    <n v="0"/>
    <n v="0"/>
    <n v="0"/>
    <m/>
    <n v="0"/>
    <n v="90"/>
    <n v="90"/>
    <n v="51"/>
    <m/>
    <m/>
    <n v="41"/>
    <m/>
    <m/>
    <m/>
    <m/>
    <m/>
    <m/>
    <n v="2.8"/>
    <n v="2.1"/>
    <n v="1.8"/>
    <n v="2.4"/>
    <n v="2.6"/>
    <n v="2.2999999999999998"/>
    <n v="2.6"/>
    <m/>
    <m/>
    <m/>
    <m/>
    <m/>
    <n v="2.5"/>
    <n v="2"/>
    <n v="1.8"/>
    <m/>
    <m/>
    <n v="2.2000000000000002"/>
    <m/>
    <n v="0"/>
    <n v="0"/>
    <n v="0"/>
    <m/>
    <n v="0"/>
    <n v="3.5"/>
    <n v="2.2999999999999998"/>
    <n v="1.9"/>
    <m/>
    <m/>
    <n v="2.6"/>
    <m/>
  </r>
  <r>
    <x v="63"/>
    <x v="682"/>
    <x v="682"/>
    <n v="0"/>
    <n v="0"/>
    <n v="0"/>
    <m/>
    <m/>
    <m/>
    <n v="0"/>
    <n v="0"/>
    <m/>
    <n v="0"/>
    <m/>
    <m/>
    <n v="0"/>
    <n v="0"/>
    <n v="0"/>
    <m/>
    <m/>
    <m/>
    <n v="0"/>
    <n v="0"/>
    <m/>
    <n v="0"/>
    <m/>
    <n v="0"/>
    <n v="0"/>
    <n v="0"/>
    <n v="0"/>
    <n v="0"/>
    <n v="0"/>
    <n v="0"/>
    <n v="0"/>
    <n v="0"/>
    <n v="0"/>
    <n v="0"/>
    <n v="0"/>
    <m/>
    <n v="0"/>
    <n v="0"/>
    <n v="0"/>
    <m/>
    <m/>
    <m/>
    <n v="0"/>
    <n v="0"/>
    <m/>
    <n v="0"/>
    <m/>
    <m/>
    <n v="0"/>
    <n v="0"/>
    <n v="0"/>
    <m/>
    <m/>
    <m/>
    <n v="0"/>
    <n v="0"/>
    <m/>
    <n v="0"/>
    <m/>
    <n v="0"/>
    <n v="0"/>
    <n v="0"/>
    <n v="0"/>
    <n v="0"/>
    <n v="0"/>
    <n v="0"/>
    <n v="0"/>
    <n v="0"/>
    <n v="0"/>
    <n v="0"/>
    <n v="0"/>
    <m/>
    <n v="0"/>
    <n v="0"/>
    <n v="0"/>
    <m/>
    <m/>
    <m/>
    <n v="0"/>
    <n v="0"/>
    <m/>
    <n v="0"/>
    <m/>
    <m/>
    <n v="0"/>
    <n v="0"/>
    <n v="0"/>
    <m/>
    <m/>
    <m/>
    <n v="0"/>
    <n v="0"/>
    <m/>
    <n v="0"/>
    <m/>
    <n v="0"/>
    <n v="0"/>
    <n v="0"/>
    <n v="0"/>
    <n v="0"/>
    <n v="0"/>
    <n v="0"/>
    <n v="0"/>
    <n v="0"/>
    <n v="0"/>
    <n v="0"/>
    <n v="0"/>
    <m/>
  </r>
  <r>
    <x v="63"/>
    <x v="683"/>
    <x v="683"/>
    <m/>
    <n v="0"/>
    <m/>
    <m/>
    <m/>
    <m/>
    <n v="175"/>
    <m/>
    <m/>
    <m/>
    <m/>
    <m/>
    <m/>
    <n v="0"/>
    <m/>
    <m/>
    <m/>
    <m/>
    <n v="138"/>
    <m/>
    <m/>
    <m/>
    <m/>
    <m/>
    <n v="0"/>
    <n v="0"/>
    <n v="0"/>
    <n v="0"/>
    <n v="0"/>
    <n v="0"/>
    <n v="37"/>
    <m/>
    <m/>
    <n v="0"/>
    <n v="0"/>
    <n v="0"/>
    <m/>
    <n v="0"/>
    <m/>
    <m/>
    <m/>
    <m/>
    <n v="391"/>
    <m/>
    <m/>
    <m/>
    <m/>
    <m/>
    <m/>
    <n v="0"/>
    <m/>
    <m/>
    <m/>
    <m/>
    <n v="303"/>
    <m/>
    <m/>
    <m/>
    <m/>
    <m/>
    <n v="0"/>
    <n v="0"/>
    <n v="0"/>
    <n v="0"/>
    <n v="0"/>
    <n v="0"/>
    <n v="88"/>
    <m/>
    <m/>
    <n v="0"/>
    <n v="0"/>
    <n v="0"/>
    <m/>
    <n v="0"/>
    <m/>
    <m/>
    <m/>
    <m/>
    <n v="2.2000000000000002"/>
    <m/>
    <m/>
    <m/>
    <m/>
    <m/>
    <m/>
    <n v="0"/>
    <m/>
    <m/>
    <m/>
    <m/>
    <n v="2.2000000000000002"/>
    <m/>
    <m/>
    <m/>
    <m/>
    <m/>
    <n v="0"/>
    <n v="0"/>
    <n v="0"/>
    <n v="0"/>
    <n v="0"/>
    <n v="0"/>
    <n v="2.4"/>
    <m/>
    <m/>
    <n v="0"/>
    <n v="0"/>
    <n v="0"/>
  </r>
  <r>
    <x v="64"/>
    <x v="0"/>
    <x v="0"/>
    <n v="81"/>
    <n v="51"/>
    <m/>
    <n v="76"/>
    <n v="147"/>
    <n v="380"/>
    <n v="1085"/>
    <n v="1221"/>
    <n v="554"/>
    <n v="152"/>
    <n v="62"/>
    <n v="60"/>
    <n v="81"/>
    <n v="48"/>
    <m/>
    <n v="75"/>
    <n v="147"/>
    <n v="358"/>
    <n v="1050"/>
    <n v="1173"/>
    <n v="504"/>
    <n v="137"/>
    <n v="51"/>
    <m/>
    <n v="0"/>
    <n v="3"/>
    <n v="0"/>
    <n v="1"/>
    <n v="0"/>
    <n v="22"/>
    <n v="35"/>
    <n v="48"/>
    <n v="50"/>
    <n v="15"/>
    <n v="11"/>
    <m/>
    <n v="324"/>
    <n v="184"/>
    <m/>
    <n v="184"/>
    <n v="342"/>
    <n v="705"/>
    <n v="3334"/>
    <n v="4393"/>
    <n v="1531"/>
    <n v="566"/>
    <n v="182"/>
    <n v="297"/>
    <n v="324"/>
    <n v="178"/>
    <m/>
    <n v="183"/>
    <n v="342"/>
    <n v="666"/>
    <n v="3224"/>
    <n v="4203"/>
    <n v="1387"/>
    <n v="507"/>
    <n v="145"/>
    <m/>
    <n v="0"/>
    <n v="6"/>
    <n v="0"/>
    <n v="1"/>
    <n v="0"/>
    <n v="39"/>
    <n v="110"/>
    <n v="190"/>
    <n v="144"/>
    <n v="59"/>
    <n v="37"/>
    <m/>
    <n v="4"/>
    <n v="3.6"/>
    <m/>
    <n v="2.4"/>
    <n v="2.2999999999999998"/>
    <n v="1.9"/>
    <n v="3.1"/>
    <n v="3.6"/>
    <n v="2.8"/>
    <n v="3.7"/>
    <n v="2.9"/>
    <n v="5"/>
    <n v="4"/>
    <n v="3.7"/>
    <m/>
    <n v="2.4"/>
    <n v="2.2999999999999998"/>
    <n v="1.9"/>
    <n v="3.1"/>
    <n v="3.6"/>
    <n v="2.8"/>
    <n v="3.7"/>
    <n v="2.8"/>
    <m/>
    <n v="0"/>
    <n v="2"/>
    <n v="0"/>
    <n v="1"/>
    <n v="0"/>
    <n v="1.8"/>
    <n v="3.1"/>
    <n v="4"/>
    <n v="2.9"/>
    <n v="3.9"/>
    <n v="3.4"/>
    <m/>
  </r>
  <r>
    <x v="64"/>
    <x v="684"/>
    <x v="684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4"/>
    <x v="685"/>
    <x v="685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64"/>
    <x v="686"/>
    <x v="686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64"/>
    <x v="687"/>
    <x v="687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4"/>
    <x v="688"/>
    <x v="688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m/>
    <m/>
    <n v="0"/>
    <n v="0"/>
    <n v="0"/>
    <n v="0"/>
  </r>
  <r>
    <x v="64"/>
    <x v="689"/>
    <x v="689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4"/>
    <x v="690"/>
    <x v="69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m/>
    <m/>
    <m/>
    <n v="0"/>
    <m/>
    <m/>
    <m/>
    <n v="0"/>
    <n v="0"/>
    <n v="0"/>
    <n v="0"/>
    <n v="0"/>
    <m/>
    <m/>
    <m/>
    <n v="0"/>
    <m/>
    <m/>
    <m/>
    <n v="0"/>
    <n v="0"/>
    <n v="0"/>
    <n v="0"/>
    <n v="0"/>
    <n v="0"/>
    <n v="0"/>
    <n v="0"/>
    <n v="0"/>
    <n v="0"/>
    <m/>
    <m/>
    <n v="0"/>
    <n v="0"/>
  </r>
  <r>
    <x v="64"/>
    <x v="691"/>
    <x v="691"/>
    <m/>
    <n v="48"/>
    <m/>
    <n v="64"/>
    <n v="94"/>
    <n v="238"/>
    <n v="849"/>
    <n v="869"/>
    <n v="364"/>
    <n v="103"/>
    <n v="62"/>
    <m/>
    <m/>
    <n v="45"/>
    <m/>
    <n v="63"/>
    <n v="94"/>
    <m/>
    <m/>
    <m/>
    <m/>
    <m/>
    <n v="51"/>
    <m/>
    <n v="0"/>
    <n v="3"/>
    <n v="0"/>
    <n v="1"/>
    <n v="0"/>
    <m/>
    <m/>
    <m/>
    <m/>
    <m/>
    <n v="11"/>
    <m/>
    <m/>
    <n v="163"/>
    <m/>
    <n v="102"/>
    <n v="179"/>
    <n v="425"/>
    <n v="2465"/>
    <n v="2976"/>
    <n v="794"/>
    <n v="401"/>
    <n v="182"/>
    <m/>
    <m/>
    <n v="157"/>
    <m/>
    <n v="101"/>
    <n v="179"/>
    <m/>
    <m/>
    <m/>
    <m/>
    <m/>
    <n v="145"/>
    <m/>
    <n v="0"/>
    <n v="6"/>
    <n v="0"/>
    <n v="1"/>
    <n v="0"/>
    <m/>
    <m/>
    <m/>
    <m/>
    <m/>
    <n v="37"/>
    <m/>
    <m/>
    <n v="3.4"/>
    <m/>
    <n v="1.6"/>
    <n v="1.9"/>
    <n v="1.8"/>
    <n v="2.9"/>
    <n v="3.4"/>
    <n v="2.2000000000000002"/>
    <n v="3.9"/>
    <n v="2.9"/>
    <m/>
    <m/>
    <n v="3.5"/>
    <m/>
    <n v="1.6"/>
    <n v="1.9"/>
    <m/>
    <m/>
    <m/>
    <m/>
    <m/>
    <n v="2.8"/>
    <m/>
    <n v="0"/>
    <n v="2"/>
    <n v="0"/>
    <n v="1"/>
    <n v="0"/>
    <m/>
    <m/>
    <m/>
    <m/>
    <m/>
    <n v="3.4"/>
    <m/>
  </r>
  <r>
    <x v="64"/>
    <x v="692"/>
    <x v="692"/>
    <m/>
    <m/>
    <n v="0"/>
    <m/>
    <m/>
    <m/>
    <m/>
    <m/>
    <m/>
    <n v="0"/>
    <n v="0"/>
    <m/>
    <m/>
    <m/>
    <n v="0"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n v="0"/>
    <n v="0"/>
    <m/>
    <m/>
    <m/>
    <n v="0"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m/>
    <n v="0"/>
    <m/>
    <m/>
    <m/>
    <m/>
    <m/>
    <m/>
    <n v="0"/>
    <n v="0"/>
    <m/>
    <m/>
    <m/>
    <n v="0"/>
    <m/>
    <m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64"/>
    <x v="693"/>
    <x v="693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64"/>
    <x v="694"/>
    <x v="694"/>
    <n v="0"/>
    <m/>
    <n v="0"/>
    <n v="0"/>
    <n v="0"/>
    <m/>
    <m/>
    <m/>
    <m/>
    <n v="0"/>
    <n v="0"/>
    <m/>
    <n v="0"/>
    <m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m/>
    <n v="0"/>
    <n v="0"/>
    <n v="0"/>
    <m/>
    <m/>
    <m/>
    <m/>
    <n v="0"/>
    <n v="0"/>
    <m/>
    <n v="0"/>
    <m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m/>
    <n v="0"/>
    <n v="0"/>
    <n v="0"/>
    <m/>
    <m/>
    <m/>
    <m/>
    <n v="0"/>
    <n v="0"/>
    <m/>
    <n v="0"/>
    <m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65"/>
    <x v="0"/>
    <x v="0"/>
    <n v="58"/>
    <m/>
    <n v="98"/>
    <n v="232"/>
    <n v="764"/>
    <n v="2244"/>
    <n v="5042"/>
    <n v="6597"/>
    <n v="3244"/>
    <n v="1045"/>
    <m/>
    <n v="285"/>
    <m/>
    <m/>
    <m/>
    <m/>
    <n v="749"/>
    <n v="2180"/>
    <n v="4894"/>
    <n v="6235"/>
    <n v="3014"/>
    <n v="871"/>
    <m/>
    <n v="264"/>
    <m/>
    <m/>
    <m/>
    <m/>
    <n v="15"/>
    <n v="64"/>
    <n v="148"/>
    <n v="362"/>
    <n v="230"/>
    <n v="174"/>
    <m/>
    <n v="21"/>
    <n v="100"/>
    <m/>
    <n v="1306"/>
    <n v="2291"/>
    <n v="4738"/>
    <n v="11181"/>
    <n v="18568"/>
    <n v="24089"/>
    <n v="12773"/>
    <n v="7790"/>
    <m/>
    <n v="2204"/>
    <m/>
    <m/>
    <m/>
    <m/>
    <n v="4706"/>
    <n v="11015"/>
    <n v="18018"/>
    <n v="22844"/>
    <n v="11943"/>
    <n v="7103"/>
    <m/>
    <n v="2159"/>
    <m/>
    <m/>
    <m/>
    <m/>
    <n v="32"/>
    <n v="166"/>
    <n v="550"/>
    <n v="1245"/>
    <n v="830"/>
    <n v="687"/>
    <m/>
    <n v="45"/>
    <n v="1.7"/>
    <m/>
    <n v="13.3"/>
    <n v="9.9"/>
    <n v="6.2"/>
    <n v="5"/>
    <n v="3.7"/>
    <n v="3.7"/>
    <n v="3.9"/>
    <n v="7.5"/>
    <m/>
    <n v="7.7"/>
    <m/>
    <m/>
    <m/>
    <m/>
    <n v="6.3"/>
    <n v="5.0999999999999996"/>
    <n v="3.7"/>
    <n v="3.7"/>
    <n v="4"/>
    <n v="8.1999999999999993"/>
    <m/>
    <n v="8.1999999999999993"/>
    <m/>
    <m/>
    <m/>
    <m/>
    <n v="2.1"/>
    <n v="2.6"/>
    <n v="3.7"/>
    <n v="3.4"/>
    <n v="3.6"/>
    <n v="3.9"/>
    <m/>
    <n v="2.1"/>
  </r>
  <r>
    <x v="65"/>
    <x v="695"/>
    <x v="695"/>
    <m/>
    <m/>
    <m/>
    <m/>
    <n v="117"/>
    <n v="190"/>
    <n v="369"/>
    <n v="424"/>
    <n v="227"/>
    <m/>
    <m/>
    <n v="56"/>
    <m/>
    <m/>
    <m/>
    <m/>
    <m/>
    <m/>
    <m/>
    <n v="359"/>
    <n v="166"/>
    <m/>
    <m/>
    <m/>
    <m/>
    <m/>
    <m/>
    <m/>
    <m/>
    <m/>
    <m/>
    <n v="65"/>
    <n v="61"/>
    <m/>
    <m/>
    <m/>
    <m/>
    <m/>
    <m/>
    <m/>
    <n v="227"/>
    <n v="341"/>
    <n v="779"/>
    <n v="951"/>
    <n v="371"/>
    <m/>
    <m/>
    <n v="130"/>
    <m/>
    <m/>
    <m/>
    <m/>
    <m/>
    <m/>
    <m/>
    <n v="818"/>
    <n v="257"/>
    <m/>
    <m/>
    <m/>
    <m/>
    <m/>
    <m/>
    <m/>
    <m/>
    <m/>
    <m/>
    <n v="133"/>
    <n v="114"/>
    <m/>
    <m/>
    <m/>
    <m/>
    <m/>
    <m/>
    <m/>
    <n v="1.9"/>
    <n v="1.8"/>
    <n v="2.1"/>
    <n v="2.2000000000000002"/>
    <n v="1.6"/>
    <m/>
    <m/>
    <n v="2.2999999999999998"/>
    <m/>
    <m/>
    <m/>
    <m/>
    <m/>
    <m/>
    <m/>
    <n v="2.2999999999999998"/>
    <n v="1.5"/>
    <m/>
    <m/>
    <m/>
    <m/>
    <m/>
    <m/>
    <m/>
    <m/>
    <m/>
    <m/>
    <n v="2"/>
    <n v="1.9"/>
    <m/>
    <m/>
    <m/>
  </r>
  <r>
    <x v="65"/>
    <x v="696"/>
    <x v="696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65"/>
    <x v="697"/>
    <x v="697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65"/>
    <x v="698"/>
    <x v="698"/>
    <n v="0"/>
    <n v="0"/>
    <n v="0"/>
    <n v="0"/>
    <n v="0"/>
    <m/>
    <m/>
    <m/>
    <n v="0"/>
    <m/>
    <n v="0"/>
    <m/>
    <n v="0"/>
    <n v="0"/>
    <n v="0"/>
    <n v="0"/>
    <n v="0"/>
    <m/>
    <m/>
    <m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m/>
    <n v="0"/>
    <n v="0"/>
    <n v="0"/>
    <n v="0"/>
    <n v="0"/>
    <m/>
    <m/>
    <m/>
    <n v="0"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m/>
    <n v="0"/>
    <n v="0"/>
    <n v="0"/>
    <n v="0"/>
    <n v="0"/>
    <m/>
    <m/>
    <m/>
    <n v="0"/>
    <m/>
    <n v="0"/>
    <m/>
    <n v="0"/>
    <n v="0"/>
    <n v="0"/>
    <n v="0"/>
    <n v="0"/>
    <n v="0"/>
    <n v="0"/>
    <n v="0"/>
    <n v="0"/>
    <n v="0"/>
    <n v="0"/>
    <n v="0"/>
  </r>
  <r>
    <x v="65"/>
    <x v="699"/>
    <x v="699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65"/>
    <x v="700"/>
    <x v="700"/>
    <n v="0"/>
    <m/>
    <n v="0"/>
    <n v="0"/>
    <m/>
    <n v="223"/>
    <n v="1150"/>
    <n v="1552"/>
    <m/>
    <m/>
    <n v="0"/>
    <m/>
    <n v="0"/>
    <m/>
    <n v="0"/>
    <n v="0"/>
    <m/>
    <n v="217"/>
    <n v="1148"/>
    <n v="1469"/>
    <m/>
    <m/>
    <n v="0"/>
    <m/>
    <n v="0"/>
    <n v="0"/>
    <n v="0"/>
    <n v="0"/>
    <n v="0"/>
    <n v="6"/>
    <n v="2"/>
    <n v="83"/>
    <m/>
    <n v="0"/>
    <n v="0"/>
    <n v="0"/>
    <n v="0"/>
    <m/>
    <n v="0"/>
    <n v="0"/>
    <m/>
    <n v="410"/>
    <n v="1552"/>
    <n v="2345"/>
    <m/>
    <m/>
    <n v="0"/>
    <m/>
    <n v="0"/>
    <m/>
    <n v="0"/>
    <n v="0"/>
    <m/>
    <n v="394"/>
    <n v="1550"/>
    <n v="2226"/>
    <m/>
    <m/>
    <n v="0"/>
    <m/>
    <n v="0"/>
    <n v="0"/>
    <n v="0"/>
    <n v="0"/>
    <n v="0"/>
    <n v="16"/>
    <n v="2"/>
    <n v="119"/>
    <m/>
    <n v="0"/>
    <n v="0"/>
    <n v="0"/>
    <n v="0"/>
    <m/>
    <n v="0"/>
    <n v="0"/>
    <m/>
    <n v="1.8"/>
    <n v="1.3"/>
    <n v="1.5"/>
    <m/>
    <m/>
    <n v="0"/>
    <m/>
    <n v="0"/>
    <m/>
    <n v="0"/>
    <n v="0"/>
    <m/>
    <n v="1.8"/>
    <n v="1.4"/>
    <n v="1.5"/>
    <m/>
    <m/>
    <n v="0"/>
    <m/>
    <n v="0"/>
    <n v="0"/>
    <n v="0"/>
    <n v="0"/>
    <n v="0"/>
    <n v="2.7"/>
    <n v="1"/>
    <n v="1.4"/>
    <m/>
    <n v="0"/>
    <n v="0"/>
    <n v="0"/>
  </r>
  <r>
    <x v="65"/>
    <x v="701"/>
    <x v="701"/>
    <m/>
    <n v="0"/>
    <n v="0"/>
    <m/>
    <m/>
    <m/>
    <n v="264"/>
    <n v="220"/>
    <m/>
    <m/>
    <n v="0"/>
    <m/>
    <m/>
    <n v="0"/>
    <n v="0"/>
    <m/>
    <m/>
    <m/>
    <n v="222"/>
    <n v="172"/>
    <m/>
    <m/>
    <n v="0"/>
    <m/>
    <n v="0"/>
    <n v="0"/>
    <n v="0"/>
    <n v="0"/>
    <n v="0"/>
    <n v="0"/>
    <n v="42"/>
    <n v="48"/>
    <m/>
    <m/>
    <n v="0"/>
    <m/>
    <m/>
    <n v="0"/>
    <n v="0"/>
    <m/>
    <m/>
    <m/>
    <n v="920"/>
    <n v="826"/>
    <m/>
    <m/>
    <n v="0"/>
    <m/>
    <m/>
    <n v="0"/>
    <n v="0"/>
    <m/>
    <m/>
    <m/>
    <n v="736"/>
    <n v="610"/>
    <m/>
    <m/>
    <n v="0"/>
    <m/>
    <n v="0"/>
    <n v="0"/>
    <n v="0"/>
    <n v="0"/>
    <n v="0"/>
    <n v="0"/>
    <n v="184"/>
    <n v="216"/>
    <m/>
    <m/>
    <n v="0"/>
    <m/>
    <m/>
    <n v="0"/>
    <n v="0"/>
    <m/>
    <m/>
    <m/>
    <n v="3.5"/>
    <n v="3.8"/>
    <m/>
    <m/>
    <n v="0"/>
    <m/>
    <m/>
    <n v="0"/>
    <n v="0"/>
    <m/>
    <m/>
    <m/>
    <n v="3.3"/>
    <n v="3.5"/>
    <m/>
    <m/>
    <n v="0"/>
    <m/>
    <n v="0"/>
    <n v="0"/>
    <n v="0"/>
    <n v="0"/>
    <n v="0"/>
    <n v="0"/>
    <n v="4.4000000000000004"/>
    <n v="4.5"/>
    <m/>
    <m/>
    <n v="0"/>
    <m/>
  </r>
  <r>
    <x v="65"/>
    <x v="702"/>
    <x v="702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n v="0"/>
    <m/>
    <n v="0"/>
    <n v="0"/>
    <n v="0"/>
    <n v="0"/>
    <n v="0"/>
    <n v="0"/>
    <n v="0"/>
    <n v="0"/>
    <m/>
    <m/>
    <m/>
    <m/>
    <m/>
    <n v="0"/>
    <m/>
    <m/>
    <n v="0"/>
    <n v="0"/>
    <n v="0"/>
    <n v="0"/>
    <m/>
    <m/>
    <m/>
    <m/>
    <m/>
    <n v="0"/>
    <m/>
    <m/>
    <n v="0"/>
    <n v="0"/>
    <n v="0"/>
    <n v="0"/>
    <n v="0"/>
    <n v="0"/>
    <n v="0"/>
    <m/>
    <n v="0"/>
    <n v="0"/>
    <n v="0"/>
    <n v="0"/>
  </r>
  <r>
    <x v="65"/>
    <x v="703"/>
    <x v="703"/>
    <n v="0"/>
    <m/>
    <m/>
    <m/>
    <m/>
    <m/>
    <m/>
    <m/>
    <n v="298"/>
    <n v="152"/>
    <m/>
    <m/>
    <n v="0"/>
    <m/>
    <m/>
    <m/>
    <m/>
    <m/>
    <m/>
    <m/>
    <n v="286"/>
    <n v="147"/>
    <m/>
    <m/>
    <n v="0"/>
    <n v="0"/>
    <n v="0"/>
    <n v="0"/>
    <m/>
    <m/>
    <m/>
    <m/>
    <n v="12"/>
    <n v="5"/>
    <n v="0"/>
    <n v="0"/>
    <n v="0"/>
    <m/>
    <m/>
    <m/>
    <m/>
    <m/>
    <m/>
    <m/>
    <n v="824"/>
    <n v="371"/>
    <m/>
    <m/>
    <n v="0"/>
    <m/>
    <m/>
    <m/>
    <m/>
    <m/>
    <m/>
    <m/>
    <n v="787"/>
    <n v="358"/>
    <m/>
    <m/>
    <n v="0"/>
    <n v="0"/>
    <n v="0"/>
    <n v="0"/>
    <m/>
    <m/>
    <m/>
    <m/>
    <n v="37"/>
    <n v="13"/>
    <n v="0"/>
    <n v="0"/>
    <n v="0"/>
    <m/>
    <m/>
    <m/>
    <m/>
    <m/>
    <m/>
    <m/>
    <n v="2.8"/>
    <n v="2.4"/>
    <m/>
    <m/>
    <n v="0"/>
    <m/>
    <m/>
    <m/>
    <m/>
    <m/>
    <m/>
    <m/>
    <n v="2.8"/>
    <n v="2.4"/>
    <m/>
    <m/>
    <n v="0"/>
    <n v="0"/>
    <n v="0"/>
    <n v="0"/>
    <m/>
    <m/>
    <m/>
    <m/>
    <n v="3.1"/>
    <n v="2.6"/>
    <n v="0"/>
    <n v="0"/>
  </r>
  <r>
    <x v="65"/>
    <x v="704"/>
    <x v="704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65"/>
    <x v="705"/>
    <x v="705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m/>
    <n v="0"/>
    <n v="0"/>
    <n v="0"/>
    <n v="0"/>
    <m/>
    <m/>
    <m/>
    <m/>
    <m/>
    <m/>
    <n v="0"/>
    <m/>
    <n v="0"/>
    <n v="0"/>
    <n v="0"/>
    <n v="0"/>
    <n v="0"/>
    <n v="0"/>
    <n v="0"/>
    <n v="0"/>
    <n v="0"/>
    <n v="0"/>
    <n v="0"/>
    <n v="0"/>
  </r>
  <r>
    <x v="65"/>
    <x v="706"/>
    <x v="706"/>
    <n v="0"/>
    <m/>
    <m/>
    <m/>
    <m/>
    <m/>
    <n v="1868"/>
    <n v="2709"/>
    <m/>
    <m/>
    <m/>
    <n v="143"/>
    <n v="0"/>
    <m/>
    <m/>
    <m/>
    <m/>
    <m/>
    <n v="1821"/>
    <n v="2571"/>
    <m/>
    <m/>
    <m/>
    <n v="143"/>
    <n v="0"/>
    <n v="0"/>
    <n v="0"/>
    <n v="0"/>
    <n v="0"/>
    <n v="0"/>
    <n v="47"/>
    <n v="138"/>
    <m/>
    <m/>
    <m/>
    <n v="0"/>
    <n v="0"/>
    <m/>
    <m/>
    <m/>
    <m/>
    <m/>
    <n v="10373"/>
    <n v="14000"/>
    <m/>
    <m/>
    <m/>
    <n v="1867"/>
    <n v="0"/>
    <m/>
    <m/>
    <m/>
    <m/>
    <m/>
    <n v="10142"/>
    <n v="13356"/>
    <m/>
    <m/>
    <m/>
    <n v="1867"/>
    <n v="0"/>
    <n v="0"/>
    <n v="0"/>
    <n v="0"/>
    <n v="0"/>
    <n v="0"/>
    <n v="231"/>
    <n v="644"/>
    <m/>
    <m/>
    <m/>
    <n v="0"/>
    <n v="0"/>
    <m/>
    <m/>
    <m/>
    <m/>
    <m/>
    <n v="5.6"/>
    <n v="5.2"/>
    <m/>
    <m/>
    <m/>
    <n v="13.1"/>
    <n v="0"/>
    <m/>
    <m/>
    <m/>
    <m/>
    <m/>
    <n v="5.6"/>
    <n v="5.2"/>
    <m/>
    <m/>
    <m/>
    <n v="13.1"/>
    <n v="0"/>
    <n v="0"/>
    <n v="0"/>
    <n v="0"/>
    <n v="0"/>
    <n v="0"/>
    <n v="4.9000000000000004"/>
    <n v="4.7"/>
    <m/>
    <m/>
    <m/>
    <n v="0"/>
  </r>
  <r>
    <x v="66"/>
    <x v="0"/>
    <x v="0"/>
    <m/>
    <m/>
    <m/>
    <m/>
    <m/>
    <m/>
    <n v="561"/>
    <n v="712"/>
    <m/>
    <m/>
    <m/>
    <m/>
    <m/>
    <m/>
    <m/>
    <m/>
    <m/>
    <m/>
    <n v="539"/>
    <n v="654"/>
    <m/>
    <m/>
    <m/>
    <m/>
    <n v="0"/>
    <n v="0"/>
    <m/>
    <n v="0"/>
    <m/>
    <m/>
    <n v="22"/>
    <n v="58"/>
    <m/>
    <m/>
    <n v="0"/>
    <m/>
    <m/>
    <m/>
    <m/>
    <m/>
    <m/>
    <m/>
    <n v="1555"/>
    <n v="1585"/>
    <m/>
    <m/>
    <m/>
    <m/>
    <m/>
    <m/>
    <m/>
    <m/>
    <m/>
    <m/>
    <n v="1519"/>
    <n v="1513"/>
    <m/>
    <m/>
    <m/>
    <m/>
    <n v="0"/>
    <n v="0"/>
    <m/>
    <n v="0"/>
    <m/>
    <m/>
    <n v="36"/>
    <n v="72"/>
    <m/>
    <m/>
    <n v="0"/>
    <m/>
    <m/>
    <m/>
    <m/>
    <m/>
    <m/>
    <m/>
    <n v="2.8"/>
    <n v="2.2000000000000002"/>
    <m/>
    <m/>
    <m/>
    <m/>
    <m/>
    <m/>
    <m/>
    <m/>
    <m/>
    <m/>
    <n v="2.8"/>
    <n v="2.2999999999999998"/>
    <m/>
    <m/>
    <m/>
    <m/>
    <n v="0"/>
    <n v="0"/>
    <m/>
    <n v="0"/>
    <m/>
    <m/>
    <n v="1.6"/>
    <n v="1.2"/>
    <m/>
    <m/>
    <n v="0"/>
    <m/>
  </r>
  <r>
    <x v="66"/>
    <x v="707"/>
    <x v="707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m/>
    <n v="0"/>
    <n v="0"/>
    <n v="0"/>
    <n v="0"/>
  </r>
  <r>
    <x v="66"/>
    <x v="708"/>
    <x v="708"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n v="0"/>
    <m/>
  </r>
  <r>
    <x v="66"/>
    <x v="709"/>
    <x v="709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66"/>
    <x v="710"/>
    <x v="71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m/>
    <m/>
    <m/>
    <m/>
    <n v="0"/>
    <n v="0"/>
    <n v="0"/>
  </r>
  <r>
    <x v="67"/>
    <x v="0"/>
    <x v="0"/>
    <n v="30"/>
    <n v="45"/>
    <n v="64"/>
    <n v="53"/>
    <n v="246"/>
    <n v="516"/>
    <n v="846"/>
    <n v="1222"/>
    <n v="585"/>
    <n v="355"/>
    <n v="160"/>
    <n v="106"/>
    <n v="30"/>
    <m/>
    <n v="64"/>
    <n v="53"/>
    <m/>
    <n v="483"/>
    <n v="777"/>
    <n v="1126"/>
    <n v="491"/>
    <n v="320"/>
    <m/>
    <m/>
    <n v="0"/>
    <m/>
    <n v="0"/>
    <n v="0"/>
    <m/>
    <n v="33"/>
    <n v="69"/>
    <n v="96"/>
    <n v="94"/>
    <n v="35"/>
    <m/>
    <m/>
    <n v="59"/>
    <n v="96"/>
    <n v="80"/>
    <n v="80"/>
    <n v="394"/>
    <n v="776"/>
    <n v="1594"/>
    <n v="2233"/>
    <n v="847"/>
    <n v="651"/>
    <n v="354"/>
    <n v="192"/>
    <n v="59"/>
    <m/>
    <n v="80"/>
    <n v="80"/>
    <m/>
    <n v="739"/>
    <n v="1503"/>
    <n v="2090"/>
    <n v="737"/>
    <n v="544"/>
    <m/>
    <m/>
    <n v="0"/>
    <m/>
    <n v="0"/>
    <n v="0"/>
    <m/>
    <n v="37"/>
    <n v="91"/>
    <n v="143"/>
    <n v="110"/>
    <n v="107"/>
    <m/>
    <m/>
    <n v="2"/>
    <n v="2.1"/>
    <n v="1.2"/>
    <n v="1.5"/>
    <n v="1.6"/>
    <n v="1.5"/>
    <n v="1.9"/>
    <n v="1.8"/>
    <n v="1.4"/>
    <n v="1.8"/>
    <n v="2.2000000000000002"/>
    <n v="1.8"/>
    <n v="2"/>
    <m/>
    <n v="1.2"/>
    <n v="1.5"/>
    <m/>
    <n v="1.5"/>
    <n v="1.9"/>
    <n v="1.9"/>
    <n v="1.5"/>
    <n v="1.7"/>
    <m/>
    <m/>
    <n v="0"/>
    <m/>
    <n v="0"/>
    <n v="0"/>
    <m/>
    <n v="1.1000000000000001"/>
    <n v="1.3"/>
    <n v="1.5"/>
    <n v="1.2"/>
    <n v="3.1"/>
    <m/>
    <m/>
  </r>
  <r>
    <x v="67"/>
    <x v="711"/>
    <x v="711"/>
    <m/>
    <m/>
    <n v="0"/>
    <n v="0"/>
    <m/>
    <m/>
    <m/>
    <m/>
    <m/>
    <m/>
    <m/>
    <m/>
    <m/>
    <m/>
    <n v="0"/>
    <n v="0"/>
    <m/>
    <m/>
    <m/>
    <m/>
    <m/>
    <m/>
    <m/>
    <m/>
    <n v="0"/>
    <n v="0"/>
    <n v="0"/>
    <n v="0"/>
    <n v="0"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n v="0"/>
    <n v="0"/>
    <n v="0"/>
    <n v="0"/>
    <n v="0"/>
    <m/>
    <m/>
    <m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n v="0"/>
    <n v="0"/>
    <n v="0"/>
    <n v="0"/>
    <n v="0"/>
    <m/>
    <m/>
    <m/>
    <m/>
    <m/>
    <m/>
    <m/>
  </r>
  <r>
    <x v="67"/>
    <x v="712"/>
    <x v="712"/>
    <m/>
    <m/>
    <n v="64"/>
    <n v="53"/>
    <m/>
    <n v="264"/>
    <n v="582"/>
    <n v="921"/>
    <m/>
    <m/>
    <m/>
    <m/>
    <m/>
    <m/>
    <n v="64"/>
    <n v="53"/>
    <m/>
    <m/>
    <m/>
    <m/>
    <m/>
    <m/>
    <m/>
    <m/>
    <n v="0"/>
    <m/>
    <n v="0"/>
    <n v="0"/>
    <m/>
    <m/>
    <m/>
    <m/>
    <m/>
    <m/>
    <n v="0"/>
    <n v="0"/>
    <m/>
    <m/>
    <n v="80"/>
    <n v="80"/>
    <m/>
    <n v="420"/>
    <n v="1068"/>
    <n v="1728"/>
    <m/>
    <m/>
    <m/>
    <m/>
    <m/>
    <m/>
    <n v="80"/>
    <n v="80"/>
    <m/>
    <m/>
    <m/>
    <m/>
    <m/>
    <m/>
    <m/>
    <m/>
    <n v="0"/>
    <m/>
    <n v="0"/>
    <n v="0"/>
    <m/>
    <m/>
    <m/>
    <m/>
    <m/>
    <m/>
    <n v="0"/>
    <n v="0"/>
    <m/>
    <m/>
    <n v="1.2"/>
    <n v="1.5"/>
    <m/>
    <n v="1.6"/>
    <n v="1.8"/>
    <n v="1.9"/>
    <m/>
    <m/>
    <m/>
    <m/>
    <m/>
    <m/>
    <n v="1.2"/>
    <n v="1.5"/>
    <m/>
    <m/>
    <m/>
    <m/>
    <m/>
    <m/>
    <m/>
    <m/>
    <n v="0"/>
    <m/>
    <n v="0"/>
    <n v="0"/>
    <m/>
    <m/>
    <m/>
    <m/>
    <m/>
    <m/>
    <n v="0"/>
    <n v="0"/>
  </r>
  <r>
    <x v="67"/>
    <x v="713"/>
    <x v="713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67"/>
    <x v="714"/>
    <x v="714"/>
    <m/>
    <n v="0"/>
    <n v="0"/>
    <n v="0"/>
    <n v="0"/>
    <m/>
    <m/>
    <n v="0"/>
    <n v="0"/>
    <n v="0"/>
    <m/>
    <n v="0"/>
    <m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n v="0"/>
    <n v="0"/>
    <n v="0"/>
    <m/>
    <n v="0"/>
    <m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m/>
    <n v="0"/>
    <n v="0"/>
    <n v="0"/>
    <n v="0"/>
    <m/>
    <m/>
    <n v="0"/>
    <n v="0"/>
    <n v="0"/>
    <m/>
    <n v="0"/>
    <m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</r>
  <r>
    <x v="67"/>
    <x v="715"/>
    <x v="715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8"/>
    <x v="0"/>
    <x v="0"/>
    <n v="52"/>
    <n v="97"/>
    <n v="105"/>
    <n v="126"/>
    <n v="418"/>
    <n v="1450"/>
    <n v="2848"/>
    <n v="3390"/>
    <n v="1954"/>
    <n v="1324"/>
    <n v="256"/>
    <n v="281"/>
    <n v="42"/>
    <m/>
    <n v="89"/>
    <n v="107"/>
    <n v="376"/>
    <n v="1376"/>
    <n v="2689"/>
    <n v="3120"/>
    <n v="1820"/>
    <n v="1189"/>
    <n v="216"/>
    <n v="234"/>
    <n v="10"/>
    <m/>
    <n v="16"/>
    <n v="19"/>
    <n v="42"/>
    <n v="74"/>
    <n v="159"/>
    <n v="270"/>
    <n v="134"/>
    <n v="135"/>
    <n v="40"/>
    <n v="47"/>
    <n v="137"/>
    <n v="265"/>
    <n v="230"/>
    <n v="267"/>
    <n v="942"/>
    <n v="2818"/>
    <n v="8555"/>
    <n v="9820"/>
    <n v="3548"/>
    <n v="2720"/>
    <n v="651"/>
    <n v="645"/>
    <n v="125"/>
    <m/>
    <n v="200"/>
    <n v="218"/>
    <n v="857"/>
    <n v="2648"/>
    <n v="8272"/>
    <n v="9318"/>
    <n v="3315"/>
    <n v="2361"/>
    <n v="566"/>
    <n v="567"/>
    <n v="12"/>
    <m/>
    <n v="30"/>
    <n v="49"/>
    <n v="85"/>
    <n v="170"/>
    <n v="283"/>
    <n v="502"/>
    <n v="233"/>
    <n v="359"/>
    <n v="85"/>
    <n v="78"/>
    <n v="2.6"/>
    <n v="2.7"/>
    <n v="2.2000000000000002"/>
    <n v="2.1"/>
    <n v="2.2999999999999998"/>
    <n v="1.9"/>
    <n v="3"/>
    <n v="2.9"/>
    <n v="1.8"/>
    <n v="2.1"/>
    <n v="2.5"/>
    <n v="2.2999999999999998"/>
    <n v="3"/>
    <m/>
    <n v="2.2000000000000002"/>
    <n v="2"/>
    <n v="2.2999999999999998"/>
    <n v="1.9"/>
    <n v="3.1"/>
    <n v="3"/>
    <n v="1.8"/>
    <n v="2"/>
    <n v="2.6"/>
    <n v="2.4"/>
    <n v="1.2"/>
    <m/>
    <n v="1.9"/>
    <n v="2.6"/>
    <n v="2"/>
    <n v="2.2999999999999998"/>
    <n v="1.8"/>
    <n v="1.9"/>
    <n v="1.7"/>
    <n v="2.7"/>
    <n v="2.1"/>
    <n v="1.7"/>
  </r>
  <r>
    <x v="68"/>
    <x v="716"/>
    <x v="716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68"/>
    <x v="717"/>
    <x v="717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</r>
  <r>
    <x v="68"/>
    <x v="718"/>
    <x v="718"/>
    <m/>
    <m/>
    <m/>
    <m/>
    <m/>
    <m/>
    <n v="584"/>
    <n v="1126"/>
    <n v="878"/>
    <m/>
    <m/>
    <m/>
    <m/>
    <m/>
    <m/>
    <m/>
    <m/>
    <m/>
    <n v="562"/>
    <n v="1017"/>
    <n v="827"/>
    <m/>
    <m/>
    <m/>
    <n v="0"/>
    <n v="0"/>
    <n v="0"/>
    <n v="0"/>
    <m/>
    <m/>
    <n v="22"/>
    <n v="109"/>
    <n v="51"/>
    <m/>
    <m/>
    <m/>
    <m/>
    <m/>
    <m/>
    <m/>
    <m/>
    <m/>
    <n v="1567"/>
    <n v="2860"/>
    <n v="1716"/>
    <m/>
    <m/>
    <m/>
    <m/>
    <m/>
    <m/>
    <m/>
    <m/>
    <m/>
    <n v="1532"/>
    <n v="2640"/>
    <n v="1603"/>
    <m/>
    <m/>
    <m/>
    <n v="0"/>
    <n v="0"/>
    <n v="0"/>
    <n v="0"/>
    <m/>
    <m/>
    <n v="35"/>
    <n v="220"/>
    <n v="113"/>
    <m/>
    <m/>
    <m/>
    <m/>
    <m/>
    <m/>
    <m/>
    <m/>
    <m/>
    <n v="2.7"/>
    <n v="2.5"/>
    <n v="2"/>
    <m/>
    <m/>
    <m/>
    <m/>
    <m/>
    <m/>
    <m/>
    <m/>
    <m/>
    <n v="2.7"/>
    <n v="2.6"/>
    <n v="1.9"/>
    <m/>
    <m/>
    <m/>
    <n v="0"/>
    <n v="0"/>
    <n v="0"/>
    <n v="0"/>
    <m/>
    <m/>
    <n v="1.6"/>
    <n v="2"/>
    <n v="2.2000000000000002"/>
    <m/>
    <m/>
    <m/>
  </r>
  <r>
    <x v="68"/>
    <x v="719"/>
    <x v="719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68"/>
    <x v="720"/>
    <x v="720"/>
    <n v="0"/>
    <n v="0"/>
    <n v="0"/>
    <n v="0"/>
    <m/>
    <m/>
    <n v="53"/>
    <m/>
    <m/>
    <m/>
    <m/>
    <n v="0"/>
    <n v="0"/>
    <n v="0"/>
    <n v="0"/>
    <n v="0"/>
    <m/>
    <m/>
    <n v="53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167"/>
    <m/>
    <m/>
    <m/>
    <m/>
    <n v="0"/>
    <n v="0"/>
    <n v="0"/>
    <n v="0"/>
    <n v="0"/>
    <m/>
    <m/>
    <n v="167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3.2"/>
    <m/>
    <m/>
    <m/>
    <m/>
    <n v="0"/>
    <n v="0"/>
    <n v="0"/>
    <n v="0"/>
    <n v="0"/>
    <m/>
    <m/>
    <n v="3.2"/>
    <m/>
    <m/>
    <m/>
    <m/>
    <n v="0"/>
    <n v="0"/>
    <n v="0"/>
    <n v="0"/>
    <n v="0"/>
    <n v="0"/>
    <n v="0"/>
    <n v="0"/>
    <n v="0"/>
    <n v="0"/>
    <n v="0"/>
    <n v="0"/>
    <n v="0"/>
  </r>
  <r>
    <x v="68"/>
    <x v="721"/>
    <x v="721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n v="0"/>
    <n v="0"/>
    <n v="0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m/>
    <n v="0"/>
    <n v="0"/>
    <n v="0"/>
    <n v="0"/>
    <n v="0"/>
    <n v="0"/>
    <m/>
    <n v="0"/>
    <n v="0"/>
    <m/>
    <n v="0"/>
    <n v="0"/>
    <n v="0"/>
    <n v="0"/>
  </r>
  <r>
    <x v="68"/>
    <x v="722"/>
    <x v="722"/>
    <m/>
    <m/>
    <m/>
    <m/>
    <n v="205"/>
    <n v="536"/>
    <n v="613"/>
    <n v="704"/>
    <n v="500"/>
    <n v="435"/>
    <n v="156"/>
    <m/>
    <m/>
    <m/>
    <m/>
    <m/>
    <n v="176"/>
    <n v="487"/>
    <n v="494"/>
    <n v="558"/>
    <n v="425"/>
    <n v="362"/>
    <n v="122"/>
    <m/>
    <m/>
    <m/>
    <m/>
    <m/>
    <n v="29"/>
    <n v="49"/>
    <n v="119"/>
    <n v="146"/>
    <n v="75"/>
    <n v="73"/>
    <n v="34"/>
    <m/>
    <m/>
    <m/>
    <m/>
    <m/>
    <n v="471"/>
    <n v="1009"/>
    <n v="1132"/>
    <n v="1891"/>
    <n v="898"/>
    <n v="894"/>
    <n v="460"/>
    <m/>
    <m/>
    <m/>
    <m/>
    <m/>
    <n v="403"/>
    <n v="884"/>
    <n v="908"/>
    <n v="1642"/>
    <n v="789"/>
    <n v="649"/>
    <n v="385"/>
    <m/>
    <m/>
    <m/>
    <m/>
    <m/>
    <n v="68"/>
    <n v="125"/>
    <n v="224"/>
    <n v="249"/>
    <n v="109"/>
    <n v="245"/>
    <n v="75"/>
    <m/>
    <m/>
    <m/>
    <m/>
    <m/>
    <n v="2.2999999999999998"/>
    <n v="1.9"/>
    <n v="1.8"/>
    <n v="2.7"/>
    <n v="1.8"/>
    <n v="2.1"/>
    <n v="2.9"/>
    <m/>
    <m/>
    <m/>
    <m/>
    <m/>
    <n v="2.2999999999999998"/>
    <n v="1.8"/>
    <n v="1.8"/>
    <n v="2.9"/>
    <n v="1.9"/>
    <n v="1.8"/>
    <n v="3.2"/>
    <m/>
    <m/>
    <m/>
    <m/>
    <m/>
    <n v="2.2999999999999998"/>
    <n v="2.6"/>
    <n v="1.9"/>
    <n v="1.7"/>
    <n v="1.5"/>
    <n v="3.4"/>
    <n v="2.2000000000000002"/>
    <m/>
  </r>
  <r>
    <x v="68"/>
    <x v="723"/>
    <x v="723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68"/>
    <x v="724"/>
    <x v="724"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</r>
  <r>
    <x v="68"/>
    <x v="725"/>
    <x v="725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8"/>
    <x v="726"/>
    <x v="726"/>
    <n v="0"/>
    <m/>
    <m/>
    <m/>
    <m/>
    <m/>
    <m/>
    <m/>
    <m/>
    <m/>
    <m/>
    <m/>
    <n v="0"/>
    <m/>
    <m/>
    <m/>
    <m/>
    <m/>
    <m/>
    <n v="0"/>
    <m/>
    <m/>
    <m/>
    <m/>
    <n v="0"/>
    <n v="0"/>
    <n v="0"/>
    <m/>
    <m/>
    <n v="0"/>
    <m/>
    <m/>
    <m/>
    <m/>
    <n v="0"/>
    <n v="0"/>
    <n v="0"/>
    <m/>
    <m/>
    <m/>
    <m/>
    <m/>
    <m/>
    <m/>
    <m/>
    <m/>
    <m/>
    <m/>
    <n v="0"/>
    <m/>
    <m/>
    <m/>
    <m/>
    <m/>
    <m/>
    <n v="0"/>
    <m/>
    <m/>
    <m/>
    <m/>
    <n v="0"/>
    <n v="0"/>
    <n v="0"/>
    <m/>
    <m/>
    <n v="0"/>
    <m/>
    <m/>
    <m/>
    <m/>
    <n v="0"/>
    <n v="0"/>
    <n v="0"/>
    <m/>
    <m/>
    <m/>
    <m/>
    <m/>
    <m/>
    <m/>
    <m/>
    <m/>
    <m/>
    <m/>
    <n v="0"/>
    <m/>
    <m/>
    <m/>
    <m/>
    <m/>
    <m/>
    <n v="0"/>
    <m/>
    <m/>
    <m/>
    <m/>
    <n v="0"/>
    <n v="0"/>
    <n v="0"/>
    <m/>
    <m/>
    <n v="0"/>
    <m/>
    <m/>
    <m/>
    <m/>
    <n v="0"/>
    <n v="0"/>
  </r>
  <r>
    <x v="69"/>
    <x v="0"/>
    <x v="0"/>
    <m/>
    <m/>
    <m/>
    <m/>
    <m/>
    <m/>
    <m/>
    <m/>
    <n v="529"/>
    <m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28"/>
    <m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.9"/>
    <m/>
    <n v="1.6"/>
    <m/>
    <m/>
    <m/>
    <m/>
    <m/>
    <m/>
    <m/>
    <m/>
    <m/>
    <m/>
    <m/>
    <m/>
    <m/>
    <m/>
    <m/>
    <m/>
    <m/>
    <m/>
    <m/>
    <m/>
    <m/>
    <m/>
    <m/>
    <m/>
    <m/>
  </r>
  <r>
    <x v="69"/>
    <x v="727"/>
    <x v="727"/>
    <n v="0"/>
    <n v="0"/>
    <n v="0"/>
    <n v="0"/>
    <n v="0"/>
    <n v="0"/>
    <m/>
    <m/>
    <n v="172"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n v="0"/>
    <n v="0"/>
    <n v="0"/>
    <n v="0"/>
    <n v="0"/>
    <n v="0"/>
    <n v="0"/>
    <m/>
    <m/>
    <n v="307"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n v="0"/>
    <n v="0"/>
    <n v="0"/>
    <n v="0"/>
    <n v="0"/>
    <n v="0"/>
    <n v="0"/>
    <m/>
    <m/>
    <n v="1.8"/>
    <n v="0"/>
    <n v="0"/>
    <m/>
    <n v="0"/>
    <n v="0"/>
    <n v="0"/>
    <n v="0"/>
    <n v="0"/>
    <n v="0"/>
    <m/>
    <m/>
    <m/>
    <n v="0"/>
    <n v="0"/>
    <m/>
    <n v="0"/>
    <n v="0"/>
    <n v="0"/>
    <n v="0"/>
    <n v="0"/>
    <n v="0"/>
    <m/>
    <m/>
    <m/>
    <n v="0"/>
    <n v="0"/>
    <n v="0"/>
  </r>
  <r>
    <x v="69"/>
    <x v="728"/>
    <x v="728"/>
    <m/>
    <m/>
    <m/>
    <m/>
    <m/>
    <m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</r>
  <r>
    <x v="69"/>
    <x v="729"/>
    <x v="729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69"/>
    <x v="730"/>
    <x v="730"/>
    <m/>
    <m/>
    <m/>
    <n v="0"/>
    <m/>
    <n v="0"/>
    <m/>
    <m/>
    <m/>
    <m/>
    <n v="0"/>
    <m/>
    <n v="0"/>
    <n v="0"/>
    <n v="0"/>
    <n v="0"/>
    <m/>
    <n v="0"/>
    <m/>
    <m/>
    <m/>
    <m/>
    <n v="0"/>
    <m/>
    <m/>
    <m/>
    <m/>
    <n v="0"/>
    <m/>
    <n v="0"/>
    <m/>
    <n v="0"/>
    <n v="0"/>
    <m/>
    <n v="0"/>
    <n v="0"/>
    <m/>
    <m/>
    <m/>
    <n v="0"/>
    <m/>
    <n v="0"/>
    <m/>
    <m/>
    <m/>
    <m/>
    <n v="0"/>
    <m/>
    <n v="0"/>
    <n v="0"/>
    <n v="0"/>
    <n v="0"/>
    <m/>
    <n v="0"/>
    <m/>
    <m/>
    <m/>
    <m/>
    <n v="0"/>
    <m/>
    <m/>
    <m/>
    <m/>
    <n v="0"/>
    <m/>
    <n v="0"/>
    <m/>
    <n v="0"/>
    <n v="0"/>
    <m/>
    <n v="0"/>
    <n v="0"/>
    <m/>
    <m/>
    <m/>
    <n v="0"/>
    <m/>
    <n v="0"/>
    <m/>
    <m/>
    <m/>
    <m/>
    <n v="0"/>
    <m/>
    <n v="0"/>
    <n v="0"/>
    <n v="0"/>
    <n v="0"/>
    <m/>
    <n v="0"/>
    <m/>
    <m/>
    <m/>
    <m/>
    <n v="0"/>
    <m/>
    <m/>
    <m/>
    <m/>
    <n v="0"/>
    <m/>
    <n v="0"/>
    <m/>
    <n v="0"/>
    <n v="0"/>
    <m/>
    <n v="0"/>
    <n v="0"/>
  </r>
  <r>
    <x v="69"/>
    <x v="731"/>
    <x v="731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69"/>
    <x v="732"/>
    <x v="732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9"/>
    <x v="733"/>
    <x v="733"/>
    <m/>
    <m/>
    <m/>
    <m/>
    <m/>
    <n v="82"/>
    <n v="80"/>
    <n v="93"/>
    <n v="43"/>
    <n v="13"/>
    <m/>
    <m/>
    <m/>
    <m/>
    <m/>
    <m/>
    <m/>
    <n v="82"/>
    <n v="80"/>
    <n v="93"/>
    <n v="43"/>
    <n v="13"/>
    <m/>
    <m/>
    <n v="0"/>
    <n v="0"/>
    <n v="0"/>
    <n v="0"/>
    <n v="0"/>
    <n v="0"/>
    <n v="0"/>
    <n v="0"/>
    <n v="0"/>
    <n v="0"/>
    <n v="0"/>
    <n v="0"/>
    <m/>
    <m/>
    <m/>
    <m/>
    <m/>
    <n v="106"/>
    <n v="124"/>
    <n v="115"/>
    <n v="52"/>
    <n v="31"/>
    <m/>
    <m/>
    <m/>
    <m/>
    <m/>
    <m/>
    <m/>
    <n v="106"/>
    <n v="124"/>
    <n v="115"/>
    <n v="52"/>
    <n v="31"/>
    <m/>
    <m/>
    <n v="0"/>
    <n v="0"/>
    <n v="0"/>
    <n v="0"/>
    <n v="0"/>
    <n v="0"/>
    <n v="0"/>
    <n v="0"/>
    <n v="0"/>
    <n v="0"/>
    <n v="0"/>
    <n v="0"/>
    <m/>
    <m/>
    <m/>
    <m/>
    <m/>
    <n v="1.3"/>
    <n v="1.6"/>
    <n v="1.2"/>
    <n v="1.2"/>
    <n v="2.4"/>
    <m/>
    <m/>
    <m/>
    <m/>
    <m/>
    <m/>
    <m/>
    <n v="1.3"/>
    <n v="1.6"/>
    <n v="1.2"/>
    <n v="1.2"/>
    <n v="2.4"/>
    <m/>
    <m/>
    <n v="0"/>
    <n v="0"/>
    <n v="0"/>
    <n v="0"/>
    <n v="0"/>
    <n v="0"/>
    <n v="0"/>
    <n v="0"/>
    <n v="0"/>
    <n v="0"/>
    <n v="0"/>
    <n v="0"/>
  </r>
  <r>
    <x v="69"/>
    <x v="734"/>
    <x v="734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69"/>
    <x v="735"/>
    <x v="735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</r>
  <r>
    <x v="70"/>
    <x v="0"/>
    <x v="0"/>
    <n v="992"/>
    <n v="1452"/>
    <n v="1630"/>
    <n v="2037"/>
    <n v="4987"/>
    <n v="8383"/>
    <n v="12161"/>
    <n v="14167"/>
    <n v="11180"/>
    <n v="7584"/>
    <n v="3583"/>
    <n v="2820"/>
    <n v="750"/>
    <n v="1174"/>
    <n v="1374"/>
    <n v="1779"/>
    <n v="4358"/>
    <n v="6842"/>
    <n v="9829"/>
    <n v="10469"/>
    <n v="7397"/>
    <n v="5134"/>
    <n v="2259"/>
    <n v="2197"/>
    <n v="242"/>
    <n v="278"/>
    <n v="256"/>
    <n v="258"/>
    <n v="629"/>
    <n v="1541"/>
    <n v="2332"/>
    <n v="3698"/>
    <n v="3783"/>
    <n v="2450"/>
    <n v="1324"/>
    <n v="623"/>
    <n v="1885"/>
    <n v="2724"/>
    <n v="2942"/>
    <n v="2998"/>
    <n v="8718"/>
    <n v="14380"/>
    <n v="23614"/>
    <n v="26157"/>
    <n v="20737"/>
    <n v="14782"/>
    <n v="6105"/>
    <n v="5191"/>
    <n v="1132"/>
    <n v="1778"/>
    <n v="2028"/>
    <n v="2418"/>
    <n v="7464"/>
    <n v="11210"/>
    <n v="18159"/>
    <n v="19375"/>
    <n v="13013"/>
    <n v="9390"/>
    <n v="3163"/>
    <n v="3854"/>
    <n v="753"/>
    <n v="946"/>
    <n v="914"/>
    <n v="580"/>
    <n v="1254"/>
    <n v="3170"/>
    <n v="5455"/>
    <n v="6782"/>
    <n v="7724"/>
    <n v="5392"/>
    <n v="2942"/>
    <n v="1337"/>
    <n v="1.9"/>
    <n v="1.9"/>
    <n v="1.8"/>
    <n v="1.5"/>
    <n v="1.7"/>
    <n v="1.7"/>
    <n v="1.9"/>
    <n v="1.8"/>
    <n v="1.9"/>
    <n v="1.9"/>
    <n v="1.7"/>
    <n v="1.8"/>
    <n v="1.5"/>
    <n v="1.5"/>
    <n v="1.5"/>
    <n v="1.4"/>
    <n v="1.7"/>
    <n v="1.6"/>
    <n v="1.8"/>
    <n v="1.9"/>
    <n v="1.8"/>
    <n v="1.8"/>
    <n v="1.4"/>
    <n v="1.8"/>
    <n v="3.1"/>
    <n v="3.4"/>
    <n v="3.6"/>
    <n v="2.2000000000000002"/>
    <n v="2"/>
    <n v="2.1"/>
    <n v="2.2999999999999998"/>
    <n v="1.8"/>
    <n v="2"/>
    <n v="2.2000000000000002"/>
    <n v="2.2000000000000002"/>
    <n v="2.1"/>
  </r>
  <r>
    <x v="70"/>
    <x v="736"/>
    <x v="736"/>
    <m/>
    <m/>
    <n v="0"/>
    <m/>
    <n v="0"/>
    <m/>
    <m/>
    <n v="0"/>
    <m/>
    <n v="0"/>
    <n v="0"/>
    <n v="0"/>
    <m/>
    <m/>
    <n v="0"/>
    <m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n v="0"/>
    <m/>
    <n v="0"/>
    <m/>
    <m/>
    <n v="0"/>
    <m/>
    <n v="0"/>
    <n v="0"/>
    <n v="0"/>
    <m/>
    <m/>
    <n v="0"/>
    <m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  <m/>
    <m/>
    <n v="0"/>
    <m/>
    <n v="0"/>
    <m/>
    <m/>
    <n v="0"/>
    <m/>
    <n v="0"/>
    <n v="0"/>
    <n v="0"/>
    <m/>
    <m/>
    <n v="0"/>
    <m/>
    <n v="0"/>
    <m/>
    <m/>
    <n v="0"/>
    <m/>
    <n v="0"/>
    <n v="0"/>
    <n v="0"/>
    <n v="0"/>
    <n v="0"/>
    <n v="0"/>
    <n v="0"/>
    <n v="0"/>
    <n v="0"/>
    <n v="0"/>
    <n v="0"/>
    <n v="0"/>
    <n v="0"/>
    <n v="0"/>
    <n v="0"/>
  </r>
  <r>
    <x v="70"/>
    <x v="737"/>
    <x v="737"/>
    <m/>
    <m/>
    <m/>
    <n v="0"/>
    <n v="0"/>
    <m/>
    <m/>
    <m/>
    <m/>
    <m/>
    <n v="0"/>
    <n v="0"/>
    <m/>
    <m/>
    <m/>
    <n v="0"/>
    <n v="0"/>
    <m/>
    <m/>
    <m/>
    <m/>
    <m/>
    <n v="0"/>
    <n v="0"/>
    <n v="0"/>
    <m/>
    <n v="0"/>
    <n v="0"/>
    <n v="0"/>
    <n v="0"/>
    <m/>
    <n v="0"/>
    <n v="0"/>
    <n v="0"/>
    <n v="0"/>
    <n v="0"/>
    <m/>
    <m/>
    <m/>
    <n v="0"/>
    <n v="0"/>
    <m/>
    <m/>
    <m/>
    <m/>
    <m/>
    <n v="0"/>
    <n v="0"/>
    <m/>
    <m/>
    <m/>
    <n v="0"/>
    <n v="0"/>
    <m/>
    <m/>
    <m/>
    <m/>
    <m/>
    <n v="0"/>
    <n v="0"/>
    <n v="0"/>
    <m/>
    <n v="0"/>
    <n v="0"/>
    <n v="0"/>
    <n v="0"/>
    <m/>
    <n v="0"/>
    <n v="0"/>
    <n v="0"/>
    <n v="0"/>
    <n v="0"/>
    <m/>
    <m/>
    <m/>
    <n v="0"/>
    <n v="0"/>
    <m/>
    <m/>
    <m/>
    <m/>
    <m/>
    <n v="0"/>
    <n v="0"/>
    <m/>
    <m/>
    <m/>
    <n v="0"/>
    <n v="0"/>
    <m/>
    <m/>
    <m/>
    <m/>
    <m/>
    <n v="0"/>
    <n v="0"/>
    <n v="0"/>
    <m/>
    <n v="0"/>
    <n v="0"/>
    <n v="0"/>
    <n v="0"/>
    <m/>
    <n v="0"/>
    <n v="0"/>
    <n v="0"/>
    <n v="0"/>
    <n v="0"/>
  </r>
  <r>
    <x v="70"/>
    <x v="738"/>
    <x v="738"/>
    <m/>
    <m/>
    <m/>
    <m/>
    <n v="1107"/>
    <m/>
    <m/>
    <m/>
    <m/>
    <m/>
    <n v="652"/>
    <n v="473"/>
    <m/>
    <m/>
    <m/>
    <m/>
    <n v="1026"/>
    <m/>
    <m/>
    <m/>
    <m/>
    <m/>
    <n v="470"/>
    <n v="339"/>
    <m/>
    <m/>
    <m/>
    <m/>
    <n v="81"/>
    <m/>
    <m/>
    <m/>
    <m/>
    <m/>
    <n v="182"/>
    <n v="134"/>
    <m/>
    <m/>
    <m/>
    <m/>
    <n v="2953"/>
    <m/>
    <m/>
    <m/>
    <m/>
    <m/>
    <n v="1171"/>
    <n v="836"/>
    <m/>
    <m/>
    <m/>
    <m/>
    <n v="2810"/>
    <m/>
    <m/>
    <m/>
    <m/>
    <m/>
    <n v="749"/>
    <n v="562"/>
    <m/>
    <m/>
    <m/>
    <m/>
    <n v="143"/>
    <m/>
    <m/>
    <m/>
    <m/>
    <m/>
    <n v="422"/>
    <n v="274"/>
    <m/>
    <m/>
    <m/>
    <m/>
    <n v="2.7"/>
    <m/>
    <m/>
    <m/>
    <m/>
    <m/>
    <n v="1.8"/>
    <n v="1.8"/>
    <m/>
    <m/>
    <m/>
    <m/>
    <n v="2.7"/>
    <m/>
    <m/>
    <m/>
    <m/>
    <m/>
    <n v="1.6"/>
    <n v="1.7"/>
    <m/>
    <m/>
    <m/>
    <m/>
    <n v="1.8"/>
    <m/>
    <m/>
    <m/>
    <m/>
    <m/>
    <n v="2.2999999999999998"/>
    <n v="2"/>
  </r>
  <r>
    <x v="70"/>
    <x v="739"/>
    <x v="739"/>
    <n v="807"/>
    <n v="1091"/>
    <n v="1319"/>
    <n v="1622"/>
    <n v="3880"/>
    <n v="6199"/>
    <n v="9138"/>
    <n v="11066"/>
    <n v="8885"/>
    <n v="5770"/>
    <n v="2931"/>
    <n v="2347"/>
    <m/>
    <n v="876"/>
    <m/>
    <m/>
    <n v="3332"/>
    <m/>
    <n v="7140"/>
    <m/>
    <m/>
    <m/>
    <n v="1789"/>
    <n v="1858"/>
    <m/>
    <n v="215"/>
    <m/>
    <m/>
    <n v="548"/>
    <m/>
    <n v="1998"/>
    <m/>
    <m/>
    <m/>
    <n v="1142"/>
    <n v="489"/>
    <n v="1510"/>
    <n v="2055"/>
    <n v="2375"/>
    <n v="2314"/>
    <n v="5765"/>
    <n v="9977"/>
    <n v="16333"/>
    <n v="18954"/>
    <n v="15120"/>
    <n v="9661"/>
    <n v="4934"/>
    <n v="4355"/>
    <m/>
    <n v="1246"/>
    <m/>
    <m/>
    <n v="4654"/>
    <m/>
    <n v="11801"/>
    <m/>
    <m/>
    <m/>
    <n v="2414"/>
    <n v="3292"/>
    <m/>
    <n v="809"/>
    <m/>
    <m/>
    <n v="1111"/>
    <m/>
    <n v="4532"/>
    <m/>
    <m/>
    <m/>
    <n v="2520"/>
    <n v="1063"/>
    <n v="1.9"/>
    <n v="1.9"/>
    <n v="1.8"/>
    <n v="1.4"/>
    <n v="1.5"/>
    <n v="1.6"/>
    <n v="1.8"/>
    <n v="1.7"/>
    <n v="1.7"/>
    <n v="1.7"/>
    <n v="1.7"/>
    <n v="1.9"/>
    <m/>
    <n v="1.4"/>
    <m/>
    <m/>
    <n v="1.4"/>
    <m/>
    <n v="1.7"/>
    <m/>
    <m/>
    <m/>
    <n v="1.3"/>
    <n v="1.8"/>
    <m/>
    <n v="3.8"/>
    <m/>
    <m/>
    <n v="2"/>
    <m/>
    <n v="2.2999999999999998"/>
    <m/>
    <m/>
    <m/>
    <n v="2.2000000000000002"/>
    <n v="2.2000000000000002"/>
  </r>
  <r>
    <x v="71"/>
    <x v="0"/>
    <x v="0"/>
    <n v="139"/>
    <n v="300"/>
    <n v="223"/>
    <n v="304"/>
    <n v="539"/>
    <n v="1104"/>
    <n v="1237"/>
    <n v="1590"/>
    <n v="1142"/>
    <n v="878"/>
    <n v="485"/>
    <n v="274"/>
    <m/>
    <n v="256"/>
    <m/>
    <n v="278"/>
    <n v="478"/>
    <n v="996"/>
    <n v="1009"/>
    <n v="1248"/>
    <n v="824"/>
    <n v="588"/>
    <n v="381"/>
    <m/>
    <m/>
    <n v="44"/>
    <m/>
    <n v="26"/>
    <n v="61"/>
    <n v="108"/>
    <n v="228"/>
    <n v="342"/>
    <n v="318"/>
    <n v="290"/>
    <n v="104"/>
    <m/>
    <n v="504"/>
    <n v="869"/>
    <n v="634"/>
    <n v="812"/>
    <n v="1113"/>
    <n v="2115"/>
    <n v="2621"/>
    <n v="3557"/>
    <n v="2183"/>
    <n v="1475"/>
    <n v="881"/>
    <n v="762"/>
    <m/>
    <n v="731"/>
    <m/>
    <n v="733"/>
    <n v="973"/>
    <n v="1904"/>
    <n v="2214"/>
    <n v="2808"/>
    <n v="1640"/>
    <n v="963"/>
    <n v="607"/>
    <m/>
    <m/>
    <n v="138"/>
    <m/>
    <n v="79"/>
    <n v="140"/>
    <n v="211"/>
    <n v="407"/>
    <n v="749"/>
    <n v="543"/>
    <n v="512"/>
    <n v="274"/>
    <m/>
    <n v="3.6"/>
    <n v="2.9"/>
    <n v="2.8"/>
    <n v="2.7"/>
    <n v="2.1"/>
    <n v="1.9"/>
    <n v="2.1"/>
    <n v="2.2000000000000002"/>
    <n v="1.9"/>
    <n v="1.7"/>
    <n v="1.8"/>
    <n v="2.8"/>
    <m/>
    <n v="2.9"/>
    <m/>
    <n v="2.6"/>
    <n v="2"/>
    <n v="1.9"/>
    <n v="2.2000000000000002"/>
    <n v="2.2000000000000002"/>
    <n v="2"/>
    <n v="1.6"/>
    <n v="1.6"/>
    <m/>
    <m/>
    <n v="3.1"/>
    <m/>
    <n v="3"/>
    <n v="2.2999999999999998"/>
    <n v="2"/>
    <n v="1.8"/>
    <n v="2.2000000000000002"/>
    <n v="1.7"/>
    <n v="1.8"/>
    <n v="2.6"/>
    <m/>
  </r>
  <r>
    <x v="71"/>
    <x v="740"/>
    <x v="74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m/>
    <n v="0"/>
    <m/>
    <m/>
    <n v="0"/>
    <n v="0"/>
    <n v="0"/>
    <n v="0"/>
    <n v="0"/>
    <n v="0"/>
    <n v="0"/>
    <n v="0"/>
    <n v="0"/>
    <n v="0"/>
    <m/>
    <n v="0"/>
    <n v="0"/>
    <n v="0"/>
    <n v="0"/>
    <n v="0"/>
  </r>
  <r>
    <x v="71"/>
    <x v="741"/>
    <x v="741"/>
    <m/>
    <n v="192"/>
    <m/>
    <m/>
    <n v="423"/>
    <m/>
    <n v="1035"/>
    <n v="1383"/>
    <n v="987"/>
    <m/>
    <m/>
    <m/>
    <m/>
    <n v="170"/>
    <m/>
    <m/>
    <m/>
    <m/>
    <n v="840"/>
    <m/>
    <n v="694"/>
    <m/>
    <m/>
    <m/>
    <m/>
    <n v="22"/>
    <m/>
    <m/>
    <m/>
    <m/>
    <n v="195"/>
    <m/>
    <n v="293"/>
    <m/>
    <m/>
    <m/>
    <m/>
    <n v="356"/>
    <m/>
    <m/>
    <n v="619"/>
    <m/>
    <n v="1986"/>
    <n v="2824"/>
    <n v="1538"/>
    <m/>
    <m/>
    <m/>
    <m/>
    <n v="318"/>
    <m/>
    <m/>
    <m/>
    <m/>
    <n v="1641"/>
    <m/>
    <n v="1100"/>
    <m/>
    <m/>
    <m/>
    <m/>
    <n v="38"/>
    <m/>
    <m/>
    <m/>
    <m/>
    <n v="345"/>
    <m/>
    <n v="438"/>
    <m/>
    <m/>
    <m/>
    <m/>
    <n v="1.9"/>
    <m/>
    <m/>
    <n v="1.5"/>
    <m/>
    <n v="1.9"/>
    <n v="2"/>
    <n v="1.6"/>
    <m/>
    <m/>
    <m/>
    <m/>
    <n v="1.9"/>
    <m/>
    <m/>
    <m/>
    <m/>
    <n v="2"/>
    <m/>
    <n v="1.6"/>
    <m/>
    <m/>
    <m/>
    <m/>
    <n v="1.7"/>
    <m/>
    <m/>
    <m/>
    <m/>
    <n v="1.8"/>
    <m/>
    <n v="1.5"/>
    <m/>
    <m/>
    <m/>
  </r>
  <r>
    <x v="71"/>
    <x v="742"/>
    <x v="742"/>
    <n v="67"/>
    <n v="108"/>
    <m/>
    <m/>
    <m/>
    <m/>
    <m/>
    <m/>
    <n v="155"/>
    <m/>
    <m/>
    <m/>
    <n v="46"/>
    <n v="86"/>
    <m/>
    <m/>
    <m/>
    <m/>
    <m/>
    <m/>
    <n v="130"/>
    <m/>
    <m/>
    <m/>
    <n v="21"/>
    <n v="22"/>
    <m/>
    <m/>
    <m/>
    <m/>
    <m/>
    <m/>
    <n v="25"/>
    <m/>
    <m/>
    <m/>
    <n v="373"/>
    <n v="513"/>
    <m/>
    <m/>
    <m/>
    <m/>
    <m/>
    <m/>
    <n v="645"/>
    <m/>
    <m/>
    <m/>
    <n v="270"/>
    <n v="413"/>
    <m/>
    <m/>
    <m/>
    <m/>
    <m/>
    <m/>
    <n v="540"/>
    <m/>
    <m/>
    <m/>
    <n v="103"/>
    <n v="100"/>
    <m/>
    <m/>
    <m/>
    <m/>
    <m/>
    <m/>
    <n v="105"/>
    <m/>
    <m/>
    <m/>
    <n v="5.6"/>
    <n v="4.8"/>
    <m/>
    <m/>
    <m/>
    <m/>
    <m/>
    <m/>
    <n v="4.2"/>
    <m/>
    <m/>
    <m/>
    <n v="5.9"/>
    <n v="4.8"/>
    <m/>
    <m/>
    <m/>
    <m/>
    <m/>
    <m/>
    <n v="4.2"/>
    <m/>
    <m/>
    <m/>
    <n v="4.9000000000000004"/>
    <n v="4.5"/>
    <m/>
    <m/>
    <m/>
    <m/>
    <m/>
    <m/>
    <n v="4.2"/>
    <m/>
    <m/>
    <m/>
  </r>
  <r>
    <x v="71"/>
    <x v="743"/>
    <x v="743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</r>
  <r>
    <x v="72"/>
    <x v="0"/>
    <x v="0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</r>
  <r>
    <x v="72"/>
    <x v="744"/>
    <x v="744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n v="0"/>
    <m/>
    <n v="0"/>
    <m/>
    <m/>
    <m/>
    <m/>
    <m/>
    <m/>
    <m/>
    <m/>
    <n v="0"/>
  </r>
  <r>
    <x v="72"/>
    <x v="745"/>
    <x v="745"/>
    <m/>
    <n v="0"/>
    <n v="0"/>
    <n v="0"/>
    <m/>
    <n v="0"/>
    <m/>
    <n v="0"/>
    <m/>
    <m/>
    <n v="0"/>
    <n v="0"/>
    <m/>
    <n v="0"/>
    <n v="0"/>
    <n v="0"/>
    <m/>
    <n v="0"/>
    <m/>
    <n v="0"/>
    <n v="0"/>
    <m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m/>
    <n v="0"/>
    <m/>
    <m/>
    <n v="0"/>
    <n v="0"/>
    <m/>
    <n v="0"/>
    <n v="0"/>
    <n v="0"/>
    <m/>
    <n v="0"/>
    <m/>
    <n v="0"/>
    <n v="0"/>
    <m/>
    <n v="0"/>
    <n v="0"/>
    <n v="0"/>
    <n v="0"/>
    <n v="0"/>
    <n v="0"/>
    <n v="0"/>
    <n v="0"/>
    <n v="0"/>
    <n v="0"/>
    <m/>
    <n v="0"/>
    <n v="0"/>
    <n v="0"/>
    <m/>
    <n v="0"/>
    <n v="0"/>
    <n v="0"/>
    <m/>
    <n v="0"/>
    <m/>
    <n v="0"/>
    <m/>
    <m/>
    <n v="0"/>
    <n v="0"/>
    <m/>
    <n v="0"/>
    <n v="0"/>
    <n v="0"/>
    <m/>
    <n v="0"/>
    <m/>
    <n v="0"/>
    <n v="0"/>
    <m/>
    <n v="0"/>
    <n v="0"/>
    <n v="0"/>
    <n v="0"/>
    <n v="0"/>
    <n v="0"/>
    <n v="0"/>
    <n v="0"/>
    <n v="0"/>
    <n v="0"/>
    <m/>
    <n v="0"/>
    <n v="0"/>
    <n v="0"/>
  </r>
  <r>
    <x v="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746"/>
    <x v="746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</r>
  <r>
    <x v="73"/>
    <x v="747"/>
    <x v="747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m/>
    <m/>
    <m/>
    <n v="0"/>
  </r>
  <r>
    <x v="73"/>
    <x v="748"/>
    <x v="748"/>
    <m/>
    <m/>
    <m/>
    <m/>
    <m/>
    <m/>
    <m/>
    <m/>
    <m/>
    <m/>
    <n v="672"/>
    <m/>
    <m/>
    <m/>
    <m/>
    <m/>
    <m/>
    <m/>
    <m/>
    <m/>
    <m/>
    <m/>
    <n v="443"/>
    <m/>
    <m/>
    <m/>
    <m/>
    <m/>
    <m/>
    <m/>
    <m/>
    <m/>
    <m/>
    <m/>
    <n v="229"/>
    <m/>
    <m/>
    <m/>
    <m/>
    <m/>
    <m/>
    <m/>
    <m/>
    <m/>
    <m/>
    <m/>
    <n v="1127"/>
    <m/>
    <m/>
    <m/>
    <m/>
    <m/>
    <m/>
    <m/>
    <m/>
    <m/>
    <m/>
    <m/>
    <n v="779"/>
    <m/>
    <m/>
    <m/>
    <m/>
    <m/>
    <m/>
    <m/>
    <m/>
    <m/>
    <m/>
    <m/>
    <n v="348"/>
    <m/>
    <m/>
    <m/>
    <m/>
    <m/>
    <m/>
    <m/>
    <m/>
    <m/>
    <m/>
    <m/>
    <n v="1.7"/>
    <m/>
    <m/>
    <m/>
    <m/>
    <m/>
    <m/>
    <m/>
    <m/>
    <m/>
    <m/>
    <m/>
    <n v="1.8"/>
    <m/>
    <m/>
    <m/>
    <m/>
    <m/>
    <m/>
    <m/>
    <m/>
    <m/>
    <m/>
    <m/>
    <n v="1.5"/>
    <m/>
  </r>
  <r>
    <x v="74"/>
    <x v="749"/>
    <x v="749"/>
    <n v="1319"/>
    <n v="2025"/>
    <n v="2242"/>
    <n v="2772"/>
    <n v="6463"/>
    <n v="11430"/>
    <n v="16621"/>
    <n v="20301"/>
    <n v="15615"/>
    <n v="10093"/>
    <n v="4843"/>
    <n v="3703"/>
    <n v="1021"/>
    <n v="1646"/>
    <n v="1892"/>
    <n v="2396"/>
    <n v="5602"/>
    <n v="9320"/>
    <n v="13395"/>
    <n v="14973"/>
    <n v="10584"/>
    <n v="6845"/>
    <n v="3141"/>
    <n v="2885"/>
    <n v="298"/>
    <n v="379"/>
    <n v="350"/>
    <n v="376"/>
    <n v="861"/>
    <n v="2110"/>
    <n v="3226"/>
    <n v="5328"/>
    <n v="5031"/>
    <n v="3248"/>
    <n v="1702"/>
    <n v="818"/>
    <n v="2738"/>
    <n v="4108"/>
    <n v="4510"/>
    <n v="4573"/>
    <n v="11457"/>
    <n v="20733"/>
    <n v="32897"/>
    <n v="38041"/>
    <n v="29832"/>
    <n v="19123"/>
    <n v="8338"/>
    <n v="7902"/>
    <n v="1833"/>
    <n v="2857"/>
    <n v="3321"/>
    <n v="3750"/>
    <n v="9758"/>
    <n v="16590"/>
    <n v="25896"/>
    <n v="28515"/>
    <n v="19538"/>
    <n v="12164"/>
    <n v="4664"/>
    <n v="6185"/>
    <n v="905"/>
    <n v="1251"/>
    <n v="1189"/>
    <n v="823"/>
    <n v="1699"/>
    <n v="4143"/>
    <n v="7001"/>
    <n v="9526"/>
    <n v="10294"/>
    <n v="6959"/>
    <n v="3674"/>
    <n v="1717"/>
    <n v="2.1"/>
    <n v="2"/>
    <n v="2"/>
    <n v="1.6"/>
    <n v="1.8"/>
    <n v="1.8"/>
    <n v="2"/>
    <n v="1.9"/>
    <n v="1.9"/>
    <n v="1.9"/>
    <n v="1.7"/>
    <n v="2.1"/>
    <n v="1.8"/>
    <n v="1.7"/>
    <n v="1.8"/>
    <n v="1.6"/>
    <n v="1.7"/>
    <n v="1.8"/>
    <n v="1.9"/>
    <n v="1.9"/>
    <n v="1.8"/>
    <n v="1.8"/>
    <n v="1.5"/>
    <n v="2.1"/>
    <n v="3"/>
    <n v="3.3"/>
    <n v="3.4"/>
    <n v="2.2000000000000002"/>
    <n v="2"/>
    <n v="2"/>
    <n v="2.2000000000000002"/>
    <n v="1.8"/>
    <n v="2"/>
    <n v="2.1"/>
    <n v="2.2000000000000002"/>
    <n v="2.1"/>
  </r>
  <r>
    <x v="75"/>
    <x v="0"/>
    <x v="0"/>
    <n v="153"/>
    <n v="133"/>
    <n v="251"/>
    <n v="259"/>
    <n v="642"/>
    <n v="1792"/>
    <n v="3202"/>
    <n v="3698"/>
    <n v="2346"/>
    <n v="848"/>
    <n v="643"/>
    <n v="325"/>
    <n v="149"/>
    <n v="125"/>
    <n v="212"/>
    <n v="226"/>
    <n v="608"/>
    <n v="1645"/>
    <n v="2963"/>
    <n v="3424"/>
    <n v="2077"/>
    <n v="786"/>
    <n v="579"/>
    <n v="284"/>
    <n v="4"/>
    <n v="8"/>
    <n v="39"/>
    <n v="33"/>
    <n v="34"/>
    <n v="147"/>
    <n v="239"/>
    <n v="274"/>
    <n v="269"/>
    <n v="62"/>
    <n v="64"/>
    <n v="41"/>
    <n v="409"/>
    <n v="475"/>
    <n v="882"/>
    <n v="1419"/>
    <n v="2636"/>
    <n v="5114"/>
    <n v="13450"/>
    <n v="14277"/>
    <n v="6018"/>
    <n v="3534"/>
    <n v="2589"/>
    <n v="1270"/>
    <n v="401"/>
    <n v="445"/>
    <n v="823"/>
    <n v="1374"/>
    <n v="2602"/>
    <n v="4869"/>
    <n v="13056"/>
    <n v="13769"/>
    <n v="5538"/>
    <n v="3403"/>
    <n v="2454"/>
    <n v="1198"/>
    <n v="8"/>
    <n v="30"/>
    <n v="59"/>
    <n v="45"/>
    <n v="34"/>
    <n v="245"/>
    <n v="394"/>
    <n v="508"/>
    <n v="480"/>
    <n v="131"/>
    <n v="135"/>
    <n v="72"/>
    <n v="2.7"/>
    <n v="3.6"/>
    <n v="3.5"/>
    <n v="5.5"/>
    <n v="4.0999999999999996"/>
    <n v="2.9"/>
    <n v="4.2"/>
    <n v="3.9"/>
    <n v="2.6"/>
    <n v="4.2"/>
    <n v="4"/>
    <n v="3.9"/>
    <n v="2.7"/>
    <n v="3.6"/>
    <n v="3.9"/>
    <n v="6.1"/>
    <n v="4.3"/>
    <n v="3"/>
    <n v="4.4000000000000004"/>
    <n v="4"/>
    <n v="2.7"/>
    <n v="4.3"/>
    <n v="4.2"/>
    <n v="4.2"/>
    <n v="2"/>
    <n v="3.8"/>
    <n v="1.5"/>
    <n v="1.4"/>
    <n v="1"/>
    <n v="1.7"/>
    <n v="1.6"/>
    <n v="1.9"/>
    <n v="1.8"/>
    <n v="2.1"/>
    <n v="2.1"/>
    <n v="1.8"/>
  </r>
  <r>
    <x v="75"/>
    <x v="750"/>
    <x v="750"/>
    <m/>
    <m/>
    <n v="0"/>
    <n v="0"/>
    <n v="0"/>
    <m/>
    <n v="0"/>
    <n v="0"/>
    <n v="0"/>
    <m/>
    <n v="0"/>
    <n v="0"/>
    <m/>
    <m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m/>
    <n v="0"/>
    <n v="0"/>
    <m/>
    <m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m/>
    <n v="0"/>
    <n v="0"/>
    <m/>
    <m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</r>
  <r>
    <x v="75"/>
    <x v="751"/>
    <x v="751"/>
    <m/>
    <n v="0"/>
    <n v="0"/>
    <n v="0"/>
    <n v="0"/>
    <m/>
    <m/>
    <m/>
    <m/>
    <n v="0"/>
    <m/>
    <m/>
    <m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n v="0"/>
    <m/>
    <m/>
    <m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  <m/>
    <n v="0"/>
    <n v="0"/>
    <n v="0"/>
    <n v="0"/>
    <m/>
    <m/>
    <m/>
    <m/>
    <n v="0"/>
    <m/>
    <m/>
    <m/>
    <n v="0"/>
    <n v="0"/>
    <n v="0"/>
    <n v="0"/>
    <m/>
    <m/>
    <m/>
    <m/>
    <n v="0"/>
    <m/>
    <m/>
    <n v="0"/>
    <n v="0"/>
    <n v="0"/>
    <n v="0"/>
    <n v="0"/>
    <n v="0"/>
    <n v="0"/>
    <n v="0"/>
    <n v="0"/>
    <n v="0"/>
    <n v="0"/>
    <n v="0"/>
  </r>
  <r>
    <x v="75"/>
    <x v="752"/>
    <x v="752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</r>
  <r>
    <x v="75"/>
    <x v="753"/>
    <x v="753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75"/>
    <x v="754"/>
    <x v="754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m/>
    <n v="0"/>
    <n v="0"/>
    <n v="0"/>
    <n v="0"/>
    <n v="0"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75"/>
    <x v="755"/>
    <x v="755"/>
    <n v="0"/>
    <m/>
    <m/>
    <n v="0"/>
    <m/>
    <n v="618"/>
    <n v="1041"/>
    <n v="1268"/>
    <n v="760"/>
    <m/>
    <m/>
    <m/>
    <n v="0"/>
    <m/>
    <m/>
    <n v="0"/>
    <m/>
    <n v="614"/>
    <n v="989"/>
    <n v="1227"/>
    <n v="650"/>
    <m/>
    <m/>
    <m/>
    <n v="0"/>
    <n v="0"/>
    <n v="0"/>
    <n v="0"/>
    <n v="0"/>
    <n v="4"/>
    <n v="52"/>
    <n v="41"/>
    <n v="110"/>
    <m/>
    <m/>
    <n v="0"/>
    <n v="0"/>
    <m/>
    <m/>
    <n v="0"/>
    <m/>
    <n v="866"/>
    <n v="2257"/>
    <n v="2554"/>
    <n v="983"/>
    <m/>
    <m/>
    <m/>
    <n v="0"/>
    <m/>
    <m/>
    <n v="0"/>
    <m/>
    <n v="858"/>
    <n v="2165"/>
    <n v="2467"/>
    <n v="803"/>
    <m/>
    <m/>
    <m/>
    <n v="0"/>
    <n v="0"/>
    <n v="0"/>
    <n v="0"/>
    <n v="0"/>
    <n v="8"/>
    <n v="92"/>
    <n v="87"/>
    <n v="180"/>
    <m/>
    <m/>
    <n v="0"/>
    <n v="0"/>
    <m/>
    <m/>
    <n v="0"/>
    <m/>
    <n v="1.4"/>
    <n v="2.2000000000000002"/>
    <n v="2"/>
    <n v="1.3"/>
    <m/>
    <m/>
    <m/>
    <n v="0"/>
    <m/>
    <m/>
    <n v="0"/>
    <m/>
    <n v="1.4"/>
    <n v="2.2000000000000002"/>
    <n v="2"/>
    <n v="1.2"/>
    <m/>
    <m/>
    <m/>
    <n v="0"/>
    <n v="0"/>
    <n v="0"/>
    <n v="0"/>
    <n v="0"/>
    <n v="2"/>
    <n v="1.8"/>
    <n v="2.1"/>
    <n v="1.6"/>
    <m/>
    <m/>
    <n v="0"/>
  </r>
  <r>
    <x v="75"/>
    <x v="756"/>
    <x v="756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</r>
  <r>
    <x v="75"/>
    <x v="757"/>
    <x v="757"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</r>
  <r>
    <x v="75"/>
    <x v="758"/>
    <x v="758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</r>
  <r>
    <x v="75"/>
    <x v="759"/>
    <x v="759"/>
    <n v="46"/>
    <n v="31"/>
    <m/>
    <m/>
    <m/>
    <n v="202"/>
    <n v="228"/>
    <n v="544"/>
    <n v="379"/>
    <m/>
    <n v="189"/>
    <m/>
    <m/>
    <m/>
    <m/>
    <m/>
    <m/>
    <n v="103"/>
    <n v="125"/>
    <n v="381"/>
    <n v="291"/>
    <m/>
    <n v="168"/>
    <m/>
    <m/>
    <m/>
    <m/>
    <m/>
    <m/>
    <n v="99"/>
    <n v="103"/>
    <n v="163"/>
    <n v="88"/>
    <m/>
    <n v="21"/>
    <m/>
    <n v="117"/>
    <n v="74"/>
    <m/>
    <m/>
    <m/>
    <n v="406"/>
    <n v="369"/>
    <n v="923"/>
    <n v="684"/>
    <m/>
    <n v="451"/>
    <m/>
    <m/>
    <m/>
    <m/>
    <m/>
    <m/>
    <n v="224"/>
    <n v="184"/>
    <n v="624"/>
    <n v="517"/>
    <m/>
    <n v="413"/>
    <m/>
    <m/>
    <m/>
    <m/>
    <m/>
    <m/>
    <n v="182"/>
    <n v="185"/>
    <n v="299"/>
    <n v="167"/>
    <m/>
    <n v="38"/>
    <m/>
    <n v="2.5"/>
    <n v="2.4"/>
    <m/>
    <m/>
    <m/>
    <n v="2"/>
    <n v="1.6"/>
    <n v="1.7"/>
    <n v="1.8"/>
    <m/>
    <n v="2.4"/>
    <m/>
    <m/>
    <m/>
    <m/>
    <m/>
    <m/>
    <n v="2.2000000000000002"/>
    <n v="1.5"/>
    <n v="1.6"/>
    <n v="1.8"/>
    <m/>
    <n v="2.5"/>
    <m/>
    <m/>
    <m/>
    <m/>
    <m/>
    <m/>
    <n v="1.8"/>
    <n v="1.8"/>
    <n v="1.8"/>
    <n v="1.9"/>
    <m/>
    <n v="1.8"/>
    <m/>
  </r>
  <r>
    <x v="75"/>
    <x v="760"/>
    <x v="76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</r>
  <r>
    <x v="75"/>
    <x v="761"/>
    <x v="761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75"/>
    <x v="762"/>
    <x v="762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m/>
    <n v="0"/>
    <m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m/>
    <n v="0"/>
    <m/>
    <n v="0"/>
    <n v="0"/>
    <n v="0"/>
    <n v="0"/>
    <n v="0"/>
    <n v="0"/>
    <m/>
    <n v="0"/>
    <m/>
    <m/>
    <m/>
    <m/>
    <m/>
    <m/>
    <n v="0"/>
    <n v="0"/>
    <n v="0"/>
    <n v="0"/>
    <m/>
    <n v="0"/>
    <m/>
    <m/>
    <m/>
    <m/>
    <m/>
    <m/>
    <n v="0"/>
    <n v="0"/>
    <n v="0"/>
    <n v="0"/>
    <n v="0"/>
    <n v="0"/>
    <n v="0"/>
    <m/>
    <n v="0"/>
    <m/>
    <n v="0"/>
    <n v="0"/>
    <n v="0"/>
    <n v="0"/>
  </r>
  <r>
    <x v="75"/>
    <x v="763"/>
    <x v="763"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  <m/>
    <m/>
    <n v="0"/>
    <m/>
    <n v="0"/>
    <m/>
    <m/>
    <m/>
    <m/>
    <m/>
    <m/>
    <m/>
  </r>
  <r>
    <x v="75"/>
    <x v="764"/>
    <x v="764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m/>
    <m/>
    <m/>
    <m/>
    <n v="0"/>
    <n v="0"/>
    <n v="0"/>
  </r>
  <r>
    <x v="76"/>
    <x v="0"/>
    <x v="0"/>
    <n v="124"/>
    <n v="302"/>
    <n v="373"/>
    <n v="824"/>
    <n v="747"/>
    <n v="3064"/>
    <n v="9792"/>
    <n v="9601"/>
    <n v="4198"/>
    <n v="2601"/>
    <n v="745"/>
    <n v="475"/>
    <m/>
    <n v="215"/>
    <n v="311"/>
    <n v="697"/>
    <n v="611"/>
    <n v="2752"/>
    <n v="9221"/>
    <n v="8842"/>
    <n v="3541"/>
    <n v="2176"/>
    <n v="553"/>
    <n v="373"/>
    <m/>
    <n v="87"/>
    <n v="62"/>
    <n v="127"/>
    <n v="136"/>
    <n v="312"/>
    <n v="571"/>
    <n v="759"/>
    <n v="657"/>
    <n v="425"/>
    <n v="192"/>
    <n v="102"/>
    <n v="384"/>
    <n v="813"/>
    <n v="1010"/>
    <n v="1728"/>
    <n v="1589"/>
    <n v="5889"/>
    <n v="22727"/>
    <n v="22400"/>
    <n v="9093"/>
    <n v="4740"/>
    <n v="1778"/>
    <n v="853"/>
    <m/>
    <n v="636"/>
    <n v="826"/>
    <n v="1499"/>
    <n v="1266"/>
    <n v="5236"/>
    <n v="21313"/>
    <n v="20731"/>
    <n v="7619"/>
    <n v="3892"/>
    <n v="1364"/>
    <n v="609"/>
    <m/>
    <n v="177"/>
    <n v="184"/>
    <n v="229"/>
    <n v="323"/>
    <n v="653"/>
    <n v="1414"/>
    <n v="1669"/>
    <n v="1474"/>
    <n v="848"/>
    <n v="414"/>
    <n v="244"/>
    <n v="3.1"/>
    <n v="2.7"/>
    <n v="2.7"/>
    <n v="2.1"/>
    <n v="2.1"/>
    <n v="1.9"/>
    <n v="2.2999999999999998"/>
    <n v="2.2999999999999998"/>
    <n v="2.2000000000000002"/>
    <n v="1.8"/>
    <n v="2.4"/>
    <n v="1.8"/>
    <m/>
    <n v="3"/>
    <n v="2.7"/>
    <n v="2.2000000000000002"/>
    <n v="2.1"/>
    <n v="1.9"/>
    <n v="2.2999999999999998"/>
    <n v="2.2999999999999998"/>
    <n v="2.2000000000000002"/>
    <n v="1.8"/>
    <n v="2.5"/>
    <n v="1.6"/>
    <m/>
    <n v="2"/>
    <n v="3"/>
    <n v="1.8"/>
    <n v="2.4"/>
    <n v="2.1"/>
    <n v="2.5"/>
    <n v="2.2000000000000002"/>
    <n v="2.2000000000000002"/>
    <n v="2"/>
    <n v="2.2000000000000002"/>
    <n v="2.4"/>
  </r>
  <r>
    <x v="76"/>
    <x v="765"/>
    <x v="765"/>
    <m/>
    <n v="273"/>
    <n v="327"/>
    <n v="488"/>
    <n v="582"/>
    <n v="1038"/>
    <n v="1961"/>
    <n v="2149"/>
    <n v="1426"/>
    <n v="1077"/>
    <n v="481"/>
    <n v="255"/>
    <m/>
    <n v="186"/>
    <n v="265"/>
    <n v="365"/>
    <m/>
    <n v="811"/>
    <n v="1595"/>
    <n v="1621"/>
    <n v="984"/>
    <n v="717"/>
    <n v="289"/>
    <n v="161"/>
    <m/>
    <n v="87"/>
    <n v="62"/>
    <n v="123"/>
    <m/>
    <n v="227"/>
    <n v="366"/>
    <n v="528"/>
    <n v="442"/>
    <n v="360"/>
    <n v="192"/>
    <n v="94"/>
    <m/>
    <n v="760"/>
    <n v="949"/>
    <n v="1206"/>
    <n v="1106"/>
    <n v="1838"/>
    <n v="3764"/>
    <n v="4177"/>
    <n v="2953"/>
    <n v="1845"/>
    <n v="1186"/>
    <n v="485"/>
    <m/>
    <n v="583"/>
    <n v="765"/>
    <n v="981"/>
    <m/>
    <n v="1409"/>
    <n v="2967"/>
    <n v="3009"/>
    <n v="1970"/>
    <n v="1122"/>
    <n v="772"/>
    <n v="274"/>
    <m/>
    <n v="177"/>
    <n v="184"/>
    <n v="225"/>
    <m/>
    <n v="429"/>
    <n v="797"/>
    <n v="1168"/>
    <n v="983"/>
    <n v="723"/>
    <n v="414"/>
    <n v="211"/>
    <m/>
    <n v="2.8"/>
    <n v="2.9"/>
    <n v="2.5"/>
    <n v="1.9"/>
    <n v="1.8"/>
    <n v="1.9"/>
    <n v="1.9"/>
    <n v="2.1"/>
    <n v="1.7"/>
    <n v="2.5"/>
    <n v="1.9"/>
    <m/>
    <n v="3.1"/>
    <n v="2.9"/>
    <n v="2.7"/>
    <m/>
    <n v="1.7"/>
    <n v="1.9"/>
    <n v="1.9"/>
    <n v="2"/>
    <n v="1.6"/>
    <n v="2.7"/>
    <n v="1.7"/>
    <m/>
    <n v="2"/>
    <n v="3"/>
    <n v="1.8"/>
    <m/>
    <n v="1.9"/>
    <n v="2.2000000000000002"/>
    <n v="2.2000000000000002"/>
    <n v="2.2000000000000002"/>
    <n v="2"/>
    <n v="2.2000000000000002"/>
    <n v="2.2000000000000002"/>
  </r>
  <r>
    <x v="76"/>
    <x v="766"/>
    <x v="766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</r>
  <r>
    <x v="76"/>
    <x v="767"/>
    <x v="767"/>
    <m/>
    <m/>
    <m/>
    <m/>
    <m/>
    <n v="1285"/>
    <n v="4068"/>
    <n v="3980"/>
    <n v="2043"/>
    <n v="1128"/>
    <n v="202"/>
    <n v="175"/>
    <m/>
    <m/>
    <m/>
    <m/>
    <m/>
    <n v="1211"/>
    <n v="3962"/>
    <m/>
    <n v="1891"/>
    <m/>
    <n v="202"/>
    <m/>
    <n v="0"/>
    <n v="0"/>
    <n v="0"/>
    <n v="0"/>
    <m/>
    <n v="74"/>
    <n v="106"/>
    <m/>
    <n v="152"/>
    <m/>
    <n v="0"/>
    <m/>
    <m/>
    <m/>
    <m/>
    <m/>
    <m/>
    <n v="2556"/>
    <n v="10676"/>
    <n v="12370"/>
    <n v="4775"/>
    <n v="2085"/>
    <n v="379"/>
    <n v="285"/>
    <m/>
    <m/>
    <m/>
    <m/>
    <m/>
    <n v="2362"/>
    <n v="10434"/>
    <m/>
    <n v="4405"/>
    <m/>
    <n v="379"/>
    <m/>
    <n v="0"/>
    <n v="0"/>
    <n v="0"/>
    <n v="0"/>
    <m/>
    <n v="194"/>
    <n v="242"/>
    <m/>
    <n v="370"/>
    <m/>
    <n v="0"/>
    <m/>
    <m/>
    <m/>
    <m/>
    <m/>
    <m/>
    <n v="2"/>
    <n v="2.6"/>
    <n v="3.1"/>
    <n v="2.2999999999999998"/>
    <n v="1.8"/>
    <n v="1.9"/>
    <n v="1.6"/>
    <m/>
    <m/>
    <m/>
    <m/>
    <m/>
    <n v="2"/>
    <n v="2.6"/>
    <m/>
    <n v="2.2999999999999998"/>
    <m/>
    <n v="1.9"/>
    <m/>
    <n v="0"/>
    <n v="0"/>
    <n v="0"/>
    <n v="0"/>
    <m/>
    <n v="2.6"/>
    <n v="2.2999999999999998"/>
    <m/>
    <n v="2.4"/>
    <m/>
    <n v="0"/>
    <m/>
  </r>
  <r>
    <x v="76"/>
    <x v="768"/>
    <x v="768"/>
    <n v="0"/>
    <n v="0"/>
    <n v="0"/>
    <n v="0"/>
    <m/>
    <m/>
    <n v="643"/>
    <n v="791"/>
    <m/>
    <n v="0"/>
    <n v="0"/>
    <n v="0"/>
    <n v="0"/>
    <n v="0"/>
    <n v="0"/>
    <n v="0"/>
    <m/>
    <m/>
    <n v="598"/>
    <n v="733"/>
    <m/>
    <n v="0"/>
    <n v="0"/>
    <n v="0"/>
    <n v="0"/>
    <n v="0"/>
    <n v="0"/>
    <n v="0"/>
    <n v="0"/>
    <n v="0"/>
    <n v="45"/>
    <n v="58"/>
    <m/>
    <n v="0"/>
    <n v="0"/>
    <n v="0"/>
    <n v="0"/>
    <n v="0"/>
    <n v="0"/>
    <n v="0"/>
    <m/>
    <m/>
    <n v="1162"/>
    <n v="1192"/>
    <m/>
    <n v="0"/>
    <n v="0"/>
    <n v="0"/>
    <n v="0"/>
    <n v="0"/>
    <n v="0"/>
    <n v="0"/>
    <m/>
    <m/>
    <n v="982"/>
    <n v="1072"/>
    <m/>
    <n v="0"/>
    <n v="0"/>
    <n v="0"/>
    <n v="0"/>
    <n v="0"/>
    <n v="0"/>
    <n v="0"/>
    <n v="0"/>
    <n v="0"/>
    <n v="180"/>
    <n v="120"/>
    <m/>
    <n v="0"/>
    <n v="0"/>
    <n v="0"/>
    <n v="0"/>
    <n v="0"/>
    <n v="0"/>
    <n v="0"/>
    <m/>
    <m/>
    <n v="1.8"/>
    <n v="1.5"/>
    <m/>
    <n v="0"/>
    <n v="0"/>
    <n v="0"/>
    <n v="0"/>
    <n v="0"/>
    <n v="0"/>
    <n v="0"/>
    <m/>
    <m/>
    <n v="1.6"/>
    <n v="1.5"/>
    <m/>
    <n v="0"/>
    <n v="0"/>
    <n v="0"/>
    <n v="0"/>
    <n v="0"/>
    <n v="0"/>
    <n v="0"/>
    <n v="0"/>
    <n v="0"/>
    <n v="4"/>
    <n v="2.1"/>
    <m/>
    <n v="0"/>
    <n v="0"/>
    <n v="0"/>
  </r>
  <r>
    <x v="76"/>
    <x v="769"/>
    <x v="769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76"/>
    <x v="770"/>
    <x v="770"/>
    <m/>
    <n v="0"/>
    <m/>
    <n v="0"/>
    <m/>
    <m/>
    <n v="0"/>
    <m/>
    <m/>
    <n v="0"/>
    <n v="0"/>
    <n v="0"/>
    <m/>
    <n v="0"/>
    <m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m/>
    <m/>
    <n v="0"/>
    <m/>
    <m/>
    <n v="0"/>
    <n v="0"/>
    <n v="0"/>
    <m/>
    <n v="0"/>
    <m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  <m/>
    <n v="0"/>
    <m/>
    <n v="0"/>
    <m/>
    <m/>
    <n v="0"/>
    <m/>
    <m/>
    <n v="0"/>
    <n v="0"/>
    <n v="0"/>
    <m/>
    <n v="0"/>
    <m/>
    <n v="0"/>
    <m/>
    <m/>
    <n v="0"/>
    <m/>
    <m/>
    <n v="0"/>
    <n v="0"/>
    <n v="0"/>
    <n v="0"/>
    <n v="0"/>
    <n v="0"/>
    <n v="0"/>
    <n v="0"/>
    <n v="0"/>
    <n v="0"/>
    <n v="0"/>
    <n v="0"/>
    <n v="0"/>
    <n v="0"/>
    <n v="0"/>
  </r>
  <r>
    <x v="76"/>
    <x v="771"/>
    <x v="771"/>
    <m/>
    <m/>
    <m/>
    <n v="65"/>
    <m/>
    <m/>
    <n v="3014"/>
    <n v="2494"/>
    <n v="428"/>
    <m/>
    <m/>
    <m/>
    <m/>
    <m/>
    <m/>
    <n v="61"/>
    <m/>
    <m/>
    <m/>
    <n v="2494"/>
    <n v="399"/>
    <m/>
    <m/>
    <m/>
    <n v="0"/>
    <n v="0"/>
    <n v="0"/>
    <n v="4"/>
    <n v="0"/>
    <m/>
    <m/>
    <n v="0"/>
    <n v="29"/>
    <m/>
    <n v="0"/>
    <m/>
    <m/>
    <m/>
    <m/>
    <n v="100"/>
    <m/>
    <m/>
    <n v="6884"/>
    <n v="4335"/>
    <n v="762"/>
    <m/>
    <m/>
    <m/>
    <m/>
    <m/>
    <m/>
    <n v="96"/>
    <m/>
    <m/>
    <m/>
    <n v="4335"/>
    <n v="710"/>
    <m/>
    <m/>
    <m/>
    <n v="0"/>
    <n v="0"/>
    <n v="0"/>
    <n v="4"/>
    <n v="0"/>
    <m/>
    <m/>
    <n v="0"/>
    <n v="52"/>
    <m/>
    <n v="0"/>
    <m/>
    <m/>
    <m/>
    <m/>
    <n v="1.5"/>
    <m/>
    <m/>
    <n v="2.2999999999999998"/>
    <n v="1.7"/>
    <n v="1.8"/>
    <m/>
    <m/>
    <m/>
    <m/>
    <m/>
    <m/>
    <n v="1.6"/>
    <m/>
    <m/>
    <m/>
    <n v="1.7"/>
    <n v="1.8"/>
    <m/>
    <m/>
    <m/>
    <n v="0"/>
    <n v="0"/>
    <n v="0"/>
    <n v="1"/>
    <n v="0"/>
    <m/>
    <m/>
    <n v="0"/>
    <n v="1.8"/>
    <m/>
    <n v="0"/>
    <m/>
  </r>
  <r>
    <x v="76"/>
    <x v="772"/>
    <x v="772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</r>
  <r>
    <x v="76"/>
    <x v="773"/>
    <x v="773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  <n v="0"/>
    <n v="0"/>
    <n v="0"/>
    <n v="0"/>
    <n v="0"/>
    <m/>
    <m/>
    <m/>
    <m/>
    <n v="0"/>
    <n v="0"/>
    <n v="0"/>
  </r>
  <r>
    <x v="77"/>
    <x v="0"/>
    <x v="0"/>
    <n v="92"/>
    <n v="68"/>
    <n v="86"/>
    <n v="153"/>
    <n v="573"/>
    <n v="1111"/>
    <n v="2560"/>
    <n v="3610"/>
    <n v="934"/>
    <n v="514"/>
    <n v="217"/>
    <n v="204"/>
    <n v="76"/>
    <n v="44"/>
    <n v="81"/>
    <n v="137"/>
    <n v="537"/>
    <n v="1059"/>
    <n v="2426"/>
    <n v="3226"/>
    <n v="783"/>
    <n v="415"/>
    <n v="189"/>
    <n v="192"/>
    <n v="16"/>
    <n v="24"/>
    <n v="5"/>
    <n v="16"/>
    <n v="36"/>
    <n v="52"/>
    <n v="134"/>
    <n v="384"/>
    <n v="151"/>
    <n v="99"/>
    <n v="28"/>
    <n v="12"/>
    <n v="347"/>
    <n v="220"/>
    <n v="216"/>
    <n v="403"/>
    <n v="1397"/>
    <n v="2251"/>
    <n v="7513"/>
    <n v="9386"/>
    <n v="2109"/>
    <n v="1201"/>
    <n v="447"/>
    <n v="397"/>
    <n v="269"/>
    <n v="145"/>
    <n v="210"/>
    <n v="365"/>
    <n v="1307"/>
    <n v="2157"/>
    <n v="7234"/>
    <n v="8618"/>
    <n v="1806"/>
    <n v="1011"/>
    <n v="397"/>
    <n v="375"/>
    <n v="78"/>
    <n v="75"/>
    <n v="6"/>
    <n v="38"/>
    <n v="90"/>
    <n v="94"/>
    <n v="279"/>
    <n v="768"/>
    <n v="303"/>
    <n v="190"/>
    <n v="50"/>
    <n v="22"/>
    <n v="3.8"/>
    <n v="3.2"/>
    <n v="2.5"/>
    <n v="2.6"/>
    <n v="2.4"/>
    <n v="2"/>
    <n v="2.9"/>
    <n v="2.6"/>
    <n v="2.2999999999999998"/>
    <n v="2.2999999999999998"/>
    <n v="2.1"/>
    <n v="1.9"/>
    <n v="3.5"/>
    <n v="3.3"/>
    <n v="2.6"/>
    <n v="2.7"/>
    <n v="2.4"/>
    <n v="2"/>
    <n v="3"/>
    <n v="2.7"/>
    <n v="2.2999999999999998"/>
    <n v="2.4"/>
    <n v="2.1"/>
    <n v="2"/>
    <n v="4.9000000000000004"/>
    <n v="3.1"/>
    <n v="1.2"/>
    <n v="2.4"/>
    <n v="2.5"/>
    <n v="1.8"/>
    <n v="2.1"/>
    <n v="2"/>
    <n v="2"/>
    <n v="1.9"/>
    <n v="1.8"/>
    <n v="1.8"/>
  </r>
  <r>
    <x v="77"/>
    <x v="774"/>
    <x v="774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</r>
  <r>
    <x v="77"/>
    <x v="775"/>
    <x v="775"/>
    <n v="25"/>
    <n v="37"/>
    <n v="46"/>
    <n v="45"/>
    <n v="144"/>
    <n v="329"/>
    <n v="307"/>
    <n v="802"/>
    <n v="339"/>
    <n v="130"/>
    <n v="48"/>
    <n v="27"/>
    <n v="15"/>
    <m/>
    <n v="41"/>
    <n v="37"/>
    <n v="114"/>
    <n v="294"/>
    <n v="273"/>
    <n v="643"/>
    <n v="235"/>
    <n v="70"/>
    <n v="36"/>
    <m/>
    <n v="10"/>
    <m/>
    <n v="5"/>
    <n v="8"/>
    <n v="30"/>
    <n v="35"/>
    <n v="34"/>
    <n v="159"/>
    <n v="104"/>
    <n v="60"/>
    <n v="12"/>
    <m/>
    <n v="82"/>
    <n v="83"/>
    <n v="84"/>
    <n v="82"/>
    <n v="322"/>
    <n v="520"/>
    <n v="616"/>
    <n v="1517"/>
    <n v="601"/>
    <n v="236"/>
    <n v="59"/>
    <n v="40"/>
    <n v="35"/>
    <m/>
    <n v="78"/>
    <n v="71"/>
    <n v="246"/>
    <n v="459"/>
    <n v="557"/>
    <n v="1269"/>
    <n v="420"/>
    <n v="119"/>
    <n v="45"/>
    <m/>
    <n v="47"/>
    <m/>
    <n v="6"/>
    <n v="11"/>
    <n v="76"/>
    <n v="61"/>
    <n v="59"/>
    <n v="248"/>
    <n v="181"/>
    <n v="117"/>
    <n v="14"/>
    <m/>
    <n v="3.3"/>
    <n v="2.2000000000000002"/>
    <n v="1.8"/>
    <n v="1.8"/>
    <n v="2.2000000000000002"/>
    <n v="1.6"/>
    <n v="2"/>
    <n v="1.9"/>
    <n v="1.8"/>
    <n v="1.8"/>
    <n v="1.2"/>
    <n v="1.5"/>
    <n v="2.2999999999999998"/>
    <m/>
    <n v="1.9"/>
    <n v="1.9"/>
    <n v="2.2000000000000002"/>
    <n v="1.6"/>
    <n v="2"/>
    <n v="2"/>
    <n v="1.8"/>
    <n v="1.7"/>
    <n v="1.2"/>
    <m/>
    <n v="4.7"/>
    <m/>
    <n v="1.2"/>
    <n v="1.4"/>
    <n v="2.5"/>
    <n v="1.7"/>
    <n v="1.7"/>
    <n v="1.6"/>
    <n v="1.7"/>
    <n v="2"/>
    <n v="1.2"/>
    <m/>
  </r>
  <r>
    <x v="77"/>
    <x v="776"/>
    <x v="776"/>
    <m/>
    <m/>
    <n v="0"/>
    <m/>
    <n v="36"/>
    <n v="169"/>
    <n v="471"/>
    <n v="266"/>
    <n v="103"/>
    <n v="52"/>
    <n v="67"/>
    <n v="16"/>
    <m/>
    <m/>
    <n v="0"/>
    <m/>
    <n v="34"/>
    <n v="161"/>
    <n v="448"/>
    <n v="251"/>
    <n v="97"/>
    <n v="51"/>
    <m/>
    <n v="16"/>
    <m/>
    <m/>
    <n v="0"/>
    <m/>
    <n v="2"/>
    <n v="8"/>
    <n v="23"/>
    <n v="15"/>
    <n v="6"/>
    <n v="1"/>
    <m/>
    <n v="0"/>
    <m/>
    <m/>
    <n v="0"/>
    <m/>
    <n v="55"/>
    <n v="290"/>
    <n v="801"/>
    <n v="605"/>
    <n v="197"/>
    <n v="123"/>
    <n v="89"/>
    <n v="17"/>
    <m/>
    <m/>
    <n v="0"/>
    <m/>
    <n v="53"/>
    <n v="281"/>
    <n v="757"/>
    <n v="589"/>
    <n v="184"/>
    <n v="121"/>
    <m/>
    <n v="17"/>
    <m/>
    <m/>
    <n v="0"/>
    <m/>
    <n v="2"/>
    <n v="9"/>
    <n v="44"/>
    <n v="16"/>
    <n v="13"/>
    <n v="2"/>
    <m/>
    <n v="0"/>
    <m/>
    <m/>
    <n v="0"/>
    <m/>
    <n v="1.5"/>
    <n v="1.7"/>
    <n v="1.7"/>
    <n v="2.2999999999999998"/>
    <n v="1.9"/>
    <n v="2.4"/>
    <n v="1.3"/>
    <n v="1.1000000000000001"/>
    <m/>
    <m/>
    <n v="0"/>
    <m/>
    <n v="1.6"/>
    <n v="1.7"/>
    <n v="1.7"/>
    <n v="2.2999999999999998"/>
    <n v="1.9"/>
    <n v="2.4"/>
    <m/>
    <n v="1.1000000000000001"/>
    <m/>
    <m/>
    <n v="0"/>
    <m/>
    <n v="1"/>
    <n v="1.1000000000000001"/>
    <n v="1.9"/>
    <n v="1.1000000000000001"/>
    <n v="2.2000000000000002"/>
    <n v="2"/>
    <m/>
    <n v="0"/>
  </r>
  <r>
    <x v="77"/>
    <x v="777"/>
    <x v="777"/>
    <m/>
    <m/>
    <n v="0"/>
    <m/>
    <n v="150"/>
    <n v="233"/>
    <n v="496"/>
    <n v="1248"/>
    <n v="146"/>
    <n v="84"/>
    <m/>
    <n v="52"/>
    <m/>
    <m/>
    <n v="0"/>
    <m/>
    <n v="146"/>
    <n v="233"/>
    <n v="479"/>
    <n v="1093"/>
    <n v="146"/>
    <n v="84"/>
    <m/>
    <n v="52"/>
    <n v="0"/>
    <n v="0"/>
    <n v="0"/>
    <n v="0"/>
    <n v="4"/>
    <n v="0"/>
    <n v="17"/>
    <n v="155"/>
    <n v="0"/>
    <n v="0"/>
    <n v="0"/>
    <n v="0"/>
    <m/>
    <m/>
    <n v="0"/>
    <m/>
    <n v="502"/>
    <n v="597"/>
    <n v="1630"/>
    <n v="3076"/>
    <n v="444"/>
    <n v="260"/>
    <m/>
    <n v="106"/>
    <m/>
    <m/>
    <n v="0"/>
    <m/>
    <n v="490"/>
    <n v="597"/>
    <n v="1556"/>
    <n v="2697"/>
    <n v="444"/>
    <n v="260"/>
    <m/>
    <n v="106"/>
    <n v="0"/>
    <n v="0"/>
    <n v="0"/>
    <n v="0"/>
    <n v="12"/>
    <n v="0"/>
    <n v="74"/>
    <n v="379"/>
    <n v="0"/>
    <n v="0"/>
    <n v="0"/>
    <n v="0"/>
    <m/>
    <m/>
    <n v="0"/>
    <m/>
    <n v="3.3"/>
    <n v="2.6"/>
    <n v="3.3"/>
    <n v="2.5"/>
    <n v="3"/>
    <n v="3.1"/>
    <m/>
    <n v="2"/>
    <m/>
    <m/>
    <n v="0"/>
    <m/>
    <n v="3.4"/>
    <n v="2.6"/>
    <n v="3.2"/>
    <n v="2.5"/>
    <n v="3"/>
    <n v="3.1"/>
    <m/>
    <n v="2"/>
    <n v="0"/>
    <n v="0"/>
    <n v="0"/>
    <n v="0"/>
    <n v="3"/>
    <n v="0"/>
    <n v="4.4000000000000004"/>
    <n v="2.4"/>
    <n v="0"/>
    <n v="0"/>
    <n v="0"/>
    <n v="0"/>
  </r>
  <r>
    <x v="77"/>
    <x v="778"/>
    <x v="778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m/>
    <n v="0"/>
    <n v="0"/>
    <n v="0"/>
    <n v="0"/>
    <n v="0"/>
  </r>
  <r>
    <x v="77"/>
    <x v="779"/>
    <x v="779"/>
    <m/>
    <m/>
    <n v="0"/>
    <m/>
    <m/>
    <n v="88"/>
    <n v="129"/>
    <n v="122"/>
    <n v="57"/>
    <n v="50"/>
    <m/>
    <n v="35"/>
    <m/>
    <m/>
    <n v="0"/>
    <m/>
    <m/>
    <n v="85"/>
    <n v="126"/>
    <n v="116"/>
    <n v="45"/>
    <n v="44"/>
    <m/>
    <n v="35"/>
    <n v="0"/>
    <n v="0"/>
    <n v="0"/>
    <n v="0"/>
    <n v="0"/>
    <n v="3"/>
    <n v="3"/>
    <n v="6"/>
    <n v="12"/>
    <n v="6"/>
    <n v="0"/>
    <n v="0"/>
    <m/>
    <m/>
    <n v="0"/>
    <m/>
    <m/>
    <n v="241"/>
    <n v="497"/>
    <n v="506"/>
    <n v="158"/>
    <n v="125"/>
    <m/>
    <n v="136"/>
    <m/>
    <m/>
    <n v="0"/>
    <m/>
    <m/>
    <n v="229"/>
    <n v="492"/>
    <n v="473"/>
    <n v="116"/>
    <n v="111"/>
    <m/>
    <n v="136"/>
    <n v="0"/>
    <n v="0"/>
    <n v="0"/>
    <n v="0"/>
    <n v="0"/>
    <n v="12"/>
    <n v="5"/>
    <n v="33"/>
    <n v="42"/>
    <n v="14"/>
    <n v="0"/>
    <n v="0"/>
    <m/>
    <m/>
    <n v="0"/>
    <m/>
    <m/>
    <n v="2.7"/>
    <n v="3.9"/>
    <n v="4.0999999999999996"/>
    <n v="2.8"/>
    <n v="2.5"/>
    <m/>
    <n v="3.9"/>
    <m/>
    <m/>
    <n v="0"/>
    <m/>
    <m/>
    <n v="2.7"/>
    <n v="3.9"/>
    <n v="4.0999999999999996"/>
    <n v="2.6"/>
    <n v="2.5"/>
    <m/>
    <n v="3.9"/>
    <n v="0"/>
    <n v="0"/>
    <n v="0"/>
    <n v="0"/>
    <n v="0"/>
    <n v="4"/>
    <n v="1.7"/>
    <n v="5.5"/>
    <n v="3.5"/>
    <n v="2.2999999999999998"/>
    <n v="0"/>
    <n v="0"/>
  </r>
  <r>
    <x v="77"/>
    <x v="780"/>
    <x v="78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n v="0"/>
    <n v="0"/>
    <n v="0"/>
    <n v="0"/>
    <n v="0"/>
    <n v="0"/>
    <n v="0"/>
  </r>
  <r>
    <x v="77"/>
    <x v="781"/>
    <x v="781"/>
    <m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n v="0"/>
    <m/>
    <m/>
    <m/>
    <m/>
    <m/>
    <m/>
    <m/>
  </r>
  <r>
    <x v="77"/>
    <x v="782"/>
    <x v="782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n v="0"/>
    <n v="0"/>
    <n v="0"/>
    <n v="0"/>
    <n v="0"/>
    <m/>
    <m/>
    <m/>
    <m/>
    <m/>
    <m/>
    <m/>
    <n v="0"/>
    <n v="0"/>
    <n v="0"/>
    <n v="0"/>
    <n v="0"/>
    <n v="0"/>
    <n v="0"/>
    <n v="0"/>
    <n v="0"/>
    <n v="0"/>
    <n v="0"/>
    <n v="0"/>
    <n v="0"/>
  </r>
  <r>
    <x v="77"/>
    <x v="783"/>
    <x v="783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m/>
    <n v="0"/>
    <n v="0"/>
    <n v="0"/>
    <n v="0"/>
    <n v="0"/>
    <n v="0"/>
    <m/>
    <m/>
    <n v="0"/>
    <n v="0"/>
    <n v="0"/>
    <m/>
    <n v="0"/>
    <n v="0"/>
    <n v="0"/>
    <n v="0"/>
    <n v="0"/>
    <n v="0"/>
    <n v="0"/>
    <n v="0"/>
    <n v="0"/>
    <n v="0"/>
    <n v="0"/>
    <n v="0"/>
  </r>
  <r>
    <x v="77"/>
    <x v="784"/>
    <x v="784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77"/>
    <x v="785"/>
    <x v="785"/>
    <m/>
    <n v="0"/>
    <m/>
    <m/>
    <n v="11"/>
    <n v="24"/>
    <n v="313"/>
    <n v="325"/>
    <n v="57"/>
    <n v="33"/>
    <m/>
    <m/>
    <m/>
    <n v="0"/>
    <m/>
    <m/>
    <n v="11"/>
    <n v="24"/>
    <n v="294"/>
    <n v="302"/>
    <n v="55"/>
    <n v="29"/>
    <m/>
    <m/>
    <n v="0"/>
    <n v="0"/>
    <n v="0"/>
    <n v="0"/>
    <n v="0"/>
    <n v="0"/>
    <n v="19"/>
    <n v="23"/>
    <n v="2"/>
    <n v="4"/>
    <n v="0"/>
    <n v="0"/>
    <m/>
    <n v="0"/>
    <m/>
    <m/>
    <n v="13"/>
    <n v="45"/>
    <n v="849"/>
    <n v="876"/>
    <n v="138"/>
    <n v="73"/>
    <m/>
    <m/>
    <m/>
    <n v="0"/>
    <m/>
    <m/>
    <n v="13"/>
    <n v="45"/>
    <n v="823"/>
    <n v="842"/>
    <n v="134"/>
    <n v="64"/>
    <m/>
    <m/>
    <n v="0"/>
    <n v="0"/>
    <n v="0"/>
    <n v="0"/>
    <n v="0"/>
    <n v="0"/>
    <n v="26"/>
    <n v="34"/>
    <n v="4"/>
    <n v="9"/>
    <n v="0"/>
    <n v="0"/>
    <m/>
    <n v="0"/>
    <m/>
    <m/>
    <n v="1.2"/>
    <n v="1.9"/>
    <n v="2.7"/>
    <n v="2.7"/>
    <n v="2.4"/>
    <n v="2.2000000000000002"/>
    <m/>
    <m/>
    <m/>
    <n v="0"/>
    <m/>
    <m/>
    <n v="1.2"/>
    <n v="1.9"/>
    <n v="2.8"/>
    <n v="2.8"/>
    <n v="2.4"/>
    <n v="2.2000000000000002"/>
    <m/>
    <m/>
    <n v="0"/>
    <n v="0"/>
    <n v="0"/>
    <n v="0"/>
    <n v="0"/>
    <n v="0"/>
    <n v="1.4"/>
    <n v="1.5"/>
    <n v="2"/>
    <n v="2.2000000000000002"/>
    <n v="0"/>
    <n v="0"/>
  </r>
  <r>
    <x v="77"/>
    <x v="786"/>
    <x v="786"/>
    <n v="0"/>
    <n v="0"/>
    <n v="0"/>
    <m/>
    <m/>
    <m/>
    <n v="91"/>
    <m/>
    <m/>
    <m/>
    <n v="0"/>
    <m/>
    <n v="0"/>
    <n v="0"/>
    <n v="0"/>
    <m/>
    <m/>
    <m/>
    <n v="68"/>
    <m/>
    <m/>
    <m/>
    <n v="0"/>
    <n v="0"/>
    <n v="0"/>
    <n v="0"/>
    <n v="0"/>
    <m/>
    <n v="0"/>
    <n v="0"/>
    <n v="23"/>
    <m/>
    <m/>
    <m/>
    <n v="0"/>
    <m/>
    <n v="0"/>
    <n v="0"/>
    <n v="0"/>
    <m/>
    <m/>
    <m/>
    <n v="254"/>
    <m/>
    <m/>
    <m/>
    <n v="0"/>
    <m/>
    <n v="0"/>
    <n v="0"/>
    <n v="0"/>
    <m/>
    <m/>
    <m/>
    <n v="207"/>
    <m/>
    <m/>
    <m/>
    <n v="0"/>
    <n v="0"/>
    <n v="0"/>
    <n v="0"/>
    <n v="0"/>
    <m/>
    <n v="0"/>
    <n v="0"/>
    <n v="47"/>
    <m/>
    <m/>
    <m/>
    <n v="0"/>
    <m/>
    <n v="0"/>
    <n v="0"/>
    <n v="0"/>
    <m/>
    <m/>
    <m/>
    <n v="2.8"/>
    <m/>
    <m/>
    <m/>
    <n v="0"/>
    <m/>
    <n v="0"/>
    <n v="0"/>
    <n v="0"/>
    <m/>
    <m/>
    <m/>
    <n v="3"/>
    <m/>
    <m/>
    <m/>
    <n v="0"/>
    <n v="0"/>
    <n v="0"/>
    <n v="0"/>
    <n v="0"/>
    <m/>
    <n v="0"/>
    <n v="0"/>
    <n v="2"/>
    <m/>
    <m/>
    <m/>
    <n v="0"/>
    <m/>
  </r>
  <r>
    <x v="77"/>
    <x v="787"/>
    <x v="787"/>
    <m/>
    <n v="0"/>
    <m/>
    <n v="0"/>
    <m/>
    <n v="0"/>
    <m/>
    <m/>
    <m/>
    <m/>
    <m/>
    <m/>
    <m/>
    <n v="0"/>
    <m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m/>
    <n v="0"/>
    <m/>
    <n v="0"/>
    <m/>
    <n v="0"/>
    <m/>
    <m/>
    <m/>
    <m/>
    <m/>
    <m/>
    <m/>
    <n v="0"/>
    <m/>
    <n v="0"/>
    <m/>
    <n v="0"/>
    <m/>
    <m/>
    <m/>
    <m/>
    <m/>
    <m/>
    <n v="0"/>
    <n v="0"/>
    <n v="0"/>
    <n v="0"/>
    <n v="0"/>
    <n v="0"/>
    <n v="0"/>
    <n v="0"/>
    <n v="0"/>
    <n v="0"/>
    <n v="0"/>
    <n v="0"/>
    <m/>
    <n v="0"/>
    <m/>
    <n v="0"/>
    <m/>
    <n v="0"/>
    <m/>
    <m/>
    <m/>
    <m/>
    <m/>
    <m/>
    <m/>
    <n v="0"/>
    <m/>
    <n v="0"/>
    <m/>
    <n v="0"/>
    <m/>
    <m/>
    <m/>
    <m/>
    <m/>
    <m/>
    <n v="0"/>
    <n v="0"/>
    <n v="0"/>
    <n v="0"/>
    <n v="0"/>
    <n v="0"/>
    <n v="0"/>
    <n v="0"/>
    <n v="0"/>
    <n v="0"/>
    <n v="0"/>
    <n v="0"/>
  </r>
  <r>
    <x v="77"/>
    <x v="788"/>
    <x v="788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m/>
    <n v="0"/>
    <n v="0"/>
    <n v="0"/>
    <n v="0"/>
  </r>
  <r>
    <x v="77"/>
    <x v="789"/>
    <x v="789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n v="0"/>
    <n v="0"/>
    <m/>
    <m/>
    <n v="0"/>
    <n v="0"/>
    <n v="0"/>
    <n v="0"/>
    <n v="0"/>
    <n v="0"/>
    <m/>
    <m/>
    <n v="0"/>
    <n v="0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7"/>
    <x v="790"/>
    <x v="79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m/>
    <n v="0"/>
    <n v="0"/>
    <n v="0"/>
    <n v="0"/>
    <n v="0"/>
    <n v="0"/>
    <n v="0"/>
    <m/>
    <m/>
    <m/>
    <n v="0"/>
    <m/>
    <n v="0"/>
    <n v="0"/>
    <n v="0"/>
    <n v="0"/>
    <n v="0"/>
    <n v="0"/>
    <n v="0"/>
    <n v="0"/>
    <n v="0"/>
    <n v="0"/>
    <n v="0"/>
    <n v="0"/>
    <n v="0"/>
    <n v="0"/>
  </r>
  <r>
    <x v="77"/>
    <x v="791"/>
    <x v="791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n v="0"/>
    <m/>
    <n v="0"/>
    <n v="0"/>
    <n v="0"/>
    <n v="0"/>
    <n v="0"/>
    <n v="0"/>
    <m/>
    <m/>
    <m/>
    <m/>
    <m/>
    <m/>
    <n v="0"/>
    <n v="0"/>
    <n v="0"/>
    <n v="0"/>
    <n v="0"/>
    <n v="0"/>
    <m/>
    <m/>
    <m/>
    <m/>
    <m/>
    <m/>
    <n v="0"/>
    <n v="0"/>
    <n v="0"/>
    <n v="0"/>
    <n v="0"/>
    <n v="0"/>
    <n v="0"/>
    <m/>
    <m/>
    <m/>
    <n v="0"/>
    <m/>
    <n v="0"/>
    <n v="0"/>
  </r>
  <r>
    <x v="78"/>
    <x v="0"/>
    <x v="0"/>
    <m/>
    <m/>
    <m/>
    <m/>
    <m/>
    <m/>
    <m/>
    <m/>
    <n v="60"/>
    <m/>
    <n v="0"/>
    <m/>
    <m/>
    <m/>
    <m/>
    <m/>
    <m/>
    <m/>
    <m/>
    <m/>
    <m/>
    <m/>
    <n v="0"/>
    <m/>
    <n v="0"/>
    <n v="0"/>
    <n v="0"/>
    <n v="0"/>
    <m/>
    <m/>
    <m/>
    <m/>
    <m/>
    <m/>
    <n v="0"/>
    <n v="0"/>
    <m/>
    <m/>
    <m/>
    <m/>
    <m/>
    <m/>
    <m/>
    <m/>
    <n v="123"/>
    <m/>
    <n v="0"/>
    <m/>
    <m/>
    <m/>
    <m/>
    <m/>
    <m/>
    <m/>
    <m/>
    <m/>
    <m/>
    <m/>
    <n v="0"/>
    <m/>
    <n v="0"/>
    <n v="0"/>
    <n v="0"/>
    <n v="0"/>
    <m/>
    <m/>
    <m/>
    <m/>
    <m/>
    <m/>
    <n v="0"/>
    <n v="0"/>
    <m/>
    <m/>
    <m/>
    <m/>
    <m/>
    <m/>
    <m/>
    <m/>
    <n v="2"/>
    <m/>
    <n v="0"/>
    <m/>
    <m/>
    <m/>
    <m/>
    <m/>
    <m/>
    <m/>
    <m/>
    <m/>
    <m/>
    <m/>
    <n v="0"/>
    <m/>
    <n v="0"/>
    <n v="0"/>
    <n v="0"/>
    <n v="0"/>
    <m/>
    <m/>
    <m/>
    <m/>
    <m/>
    <m/>
    <n v="0"/>
    <n v="0"/>
  </r>
  <r>
    <x v="78"/>
    <x v="792"/>
    <x v="792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</r>
  <r>
    <x v="78"/>
    <x v="793"/>
    <x v="793"/>
    <m/>
    <m/>
    <m/>
    <m/>
    <m/>
    <m/>
    <m/>
    <m/>
    <m/>
    <n v="0"/>
    <n v="0"/>
    <m/>
    <m/>
    <m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m/>
    <m/>
    <m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  <m/>
    <m/>
    <m/>
    <m/>
    <m/>
    <m/>
    <m/>
    <m/>
    <m/>
    <n v="0"/>
    <n v="0"/>
    <m/>
    <m/>
    <m/>
    <m/>
    <m/>
    <m/>
    <m/>
    <m/>
    <m/>
    <m/>
    <n v="0"/>
    <n v="0"/>
    <m/>
    <n v="0"/>
    <n v="0"/>
    <n v="0"/>
    <n v="0"/>
    <n v="0"/>
    <n v="0"/>
    <n v="0"/>
    <n v="0"/>
    <n v="0"/>
    <n v="0"/>
    <n v="0"/>
    <n v="0"/>
  </r>
  <r>
    <x v="78"/>
    <x v="794"/>
    <x v="794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m/>
    <m/>
    <n v="0"/>
    <n v="0"/>
    <m/>
    <m/>
    <m/>
    <m/>
    <m/>
    <m/>
    <m/>
    <m/>
    <m/>
    <m/>
    <n v="0"/>
    <n v="0"/>
    <m/>
    <m/>
    <m/>
    <m/>
    <m/>
    <m/>
    <m/>
    <m/>
    <m/>
    <m/>
    <n v="0"/>
    <n v="0"/>
    <n v="0"/>
    <n v="0"/>
    <n v="0"/>
    <n v="0"/>
    <m/>
    <m/>
    <m/>
    <m/>
    <m/>
    <m/>
    <n v="0"/>
    <n v="0"/>
  </r>
  <r>
    <x v="79"/>
    <x v="0"/>
    <x v="0"/>
    <n v="74"/>
    <n v="150"/>
    <n v="297"/>
    <n v="378"/>
    <n v="725"/>
    <n v="3074"/>
    <n v="7780"/>
    <n v="10069"/>
    <n v="4311"/>
    <n v="2054"/>
    <n v="258"/>
    <n v="615"/>
    <n v="68"/>
    <n v="138"/>
    <n v="284"/>
    <n v="363"/>
    <n v="674"/>
    <n v="2529"/>
    <n v="6242"/>
    <n v="8156"/>
    <n v="3041"/>
    <n v="1669"/>
    <n v="199"/>
    <n v="468"/>
    <n v="6"/>
    <n v="12"/>
    <n v="13"/>
    <n v="15"/>
    <n v="51"/>
    <n v="545"/>
    <n v="1538"/>
    <n v="1913"/>
    <n v="1270"/>
    <n v="385"/>
    <n v="59"/>
    <n v="147"/>
    <n v="250"/>
    <n v="566"/>
    <n v="1144"/>
    <n v="1405"/>
    <n v="1527"/>
    <n v="6007"/>
    <n v="23307"/>
    <n v="28562"/>
    <n v="10294"/>
    <n v="4154"/>
    <n v="553"/>
    <n v="1447"/>
    <n v="229"/>
    <n v="529"/>
    <n v="1112"/>
    <n v="1348"/>
    <n v="1414"/>
    <n v="4796"/>
    <n v="18280"/>
    <n v="23310"/>
    <n v="6768"/>
    <n v="3294"/>
    <n v="414"/>
    <n v="989"/>
    <n v="21"/>
    <n v="37"/>
    <n v="32"/>
    <n v="57"/>
    <n v="113"/>
    <n v="1211"/>
    <n v="5027"/>
    <n v="5252"/>
    <n v="3526"/>
    <n v="860"/>
    <n v="139"/>
    <n v="458"/>
    <n v="3.4"/>
    <n v="3.8"/>
    <n v="3.9"/>
    <n v="3.7"/>
    <n v="2.1"/>
    <n v="2"/>
    <n v="3"/>
    <n v="2.8"/>
    <n v="2.4"/>
    <n v="2"/>
    <n v="2.1"/>
    <n v="2.4"/>
    <n v="3.4"/>
    <n v="3.8"/>
    <n v="3.9"/>
    <n v="3.7"/>
    <n v="2.1"/>
    <n v="1.9"/>
    <n v="2.9"/>
    <n v="2.9"/>
    <n v="2.2000000000000002"/>
    <n v="2"/>
    <n v="2.1"/>
    <n v="2.1"/>
    <n v="3.5"/>
    <n v="3.1"/>
    <n v="2.5"/>
    <n v="3.8"/>
    <n v="2.2000000000000002"/>
    <n v="2.2000000000000002"/>
    <n v="3.3"/>
    <n v="2.7"/>
    <n v="2.8"/>
    <n v="2.2000000000000002"/>
    <n v="2.4"/>
    <n v="3.1"/>
  </r>
  <r>
    <x v="79"/>
    <x v="795"/>
    <x v="795"/>
    <n v="33"/>
    <n v="107"/>
    <n v="255"/>
    <n v="283"/>
    <n v="378"/>
    <n v="1035"/>
    <n v="1869"/>
    <n v="2861"/>
    <n v="1354"/>
    <n v="771"/>
    <n v="159"/>
    <n v="332"/>
    <m/>
    <n v="95"/>
    <m/>
    <n v="270"/>
    <n v="355"/>
    <n v="932"/>
    <n v="1595"/>
    <n v="2438"/>
    <n v="948"/>
    <n v="611"/>
    <m/>
    <n v="193"/>
    <m/>
    <n v="12"/>
    <m/>
    <n v="13"/>
    <n v="23"/>
    <n v="103"/>
    <n v="274"/>
    <n v="423"/>
    <n v="406"/>
    <n v="160"/>
    <m/>
    <n v="139"/>
    <n v="101"/>
    <n v="501"/>
    <n v="1062"/>
    <n v="1183"/>
    <n v="835"/>
    <n v="1654"/>
    <n v="5022"/>
    <n v="6358"/>
    <n v="3124"/>
    <n v="1499"/>
    <n v="388"/>
    <n v="785"/>
    <m/>
    <n v="464"/>
    <m/>
    <n v="1143"/>
    <n v="767"/>
    <n v="1418"/>
    <n v="3939"/>
    <n v="5059"/>
    <n v="1936"/>
    <n v="1152"/>
    <m/>
    <n v="349"/>
    <m/>
    <n v="37"/>
    <m/>
    <n v="40"/>
    <n v="68"/>
    <n v="236"/>
    <n v="1083"/>
    <n v="1299"/>
    <n v="1188"/>
    <n v="347"/>
    <m/>
    <n v="436"/>
    <n v="3.1"/>
    <n v="4.7"/>
    <n v="4.2"/>
    <n v="4.2"/>
    <n v="2.2000000000000002"/>
    <n v="1.6"/>
    <n v="2.7"/>
    <n v="2.2000000000000002"/>
    <n v="2.2999999999999998"/>
    <n v="1.9"/>
    <n v="2.4"/>
    <n v="2.4"/>
    <m/>
    <n v="4.9000000000000004"/>
    <m/>
    <n v="4.2"/>
    <n v="2.2000000000000002"/>
    <n v="1.5"/>
    <n v="2.5"/>
    <n v="2.1"/>
    <n v="2"/>
    <n v="1.9"/>
    <m/>
    <n v="1.8"/>
    <m/>
    <n v="3.1"/>
    <m/>
    <n v="3.1"/>
    <n v="3"/>
    <n v="2.2999999999999998"/>
    <n v="4"/>
    <n v="3.1"/>
    <n v="2.9"/>
    <n v="2.2000000000000002"/>
    <m/>
    <n v="3.1"/>
  </r>
  <r>
    <x v="79"/>
    <x v="796"/>
    <x v="796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n v="0"/>
    <n v="0"/>
    <n v="0"/>
    <n v="0"/>
    <n v="0"/>
    <n v="0"/>
    <m/>
    <m/>
    <n v="0"/>
    <n v="0"/>
    <n v="0"/>
  </r>
  <r>
    <x v="79"/>
    <x v="797"/>
    <x v="797"/>
    <n v="0"/>
    <n v="0"/>
    <n v="0"/>
    <n v="0"/>
    <m/>
    <n v="0"/>
    <n v="73"/>
    <n v="100"/>
    <m/>
    <m/>
    <n v="0"/>
    <n v="0"/>
    <n v="0"/>
    <n v="0"/>
    <n v="0"/>
    <n v="0"/>
    <m/>
    <n v="0"/>
    <n v="53"/>
    <n v="67"/>
    <m/>
    <m/>
    <n v="0"/>
    <n v="0"/>
    <n v="0"/>
    <n v="0"/>
    <n v="0"/>
    <n v="0"/>
    <n v="0"/>
    <n v="0"/>
    <n v="20"/>
    <n v="33"/>
    <n v="0"/>
    <n v="0"/>
    <n v="0"/>
    <n v="0"/>
    <n v="0"/>
    <n v="0"/>
    <n v="0"/>
    <n v="0"/>
    <m/>
    <n v="0"/>
    <n v="199"/>
    <n v="274"/>
    <m/>
    <m/>
    <n v="0"/>
    <n v="0"/>
    <n v="0"/>
    <n v="0"/>
    <n v="0"/>
    <n v="0"/>
    <m/>
    <n v="0"/>
    <n v="173"/>
    <n v="223"/>
    <m/>
    <m/>
    <n v="0"/>
    <n v="0"/>
    <n v="0"/>
    <n v="0"/>
    <n v="0"/>
    <n v="0"/>
    <n v="0"/>
    <n v="0"/>
    <n v="26"/>
    <n v="51"/>
    <n v="0"/>
    <n v="0"/>
    <n v="0"/>
    <n v="0"/>
    <n v="0"/>
    <n v="0"/>
    <n v="0"/>
    <n v="0"/>
    <m/>
    <n v="0"/>
    <n v="2.7"/>
    <n v="2.7"/>
    <m/>
    <m/>
    <n v="0"/>
    <n v="0"/>
    <n v="0"/>
    <n v="0"/>
    <n v="0"/>
    <n v="0"/>
    <m/>
    <n v="0"/>
    <n v="3.3"/>
    <n v="3.3"/>
    <m/>
    <m/>
    <n v="0"/>
    <n v="0"/>
    <n v="0"/>
    <n v="0"/>
    <n v="0"/>
    <n v="0"/>
    <n v="0"/>
    <n v="0"/>
    <n v="1.3"/>
    <n v="1.5"/>
    <n v="0"/>
    <n v="0"/>
    <n v="0"/>
    <n v="0"/>
  </r>
  <r>
    <x v="79"/>
    <x v="798"/>
    <x v="798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m/>
    <m/>
    <m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m/>
    <m/>
    <m/>
    <n v="0"/>
    <n v="0"/>
  </r>
  <r>
    <x v="79"/>
    <x v="799"/>
    <x v="799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m/>
    <n v="0"/>
    <m/>
    <n v="0"/>
    <n v="0"/>
    <n v="0"/>
    <n v="0"/>
    <n v="0"/>
    <n v="0"/>
    <n v="0"/>
    <n v="0"/>
    <n v="0"/>
    <n v="0"/>
    <n v="0"/>
    <m/>
    <n v="0"/>
    <n v="0"/>
    <n v="0"/>
  </r>
  <r>
    <x v="79"/>
    <x v="800"/>
    <x v="800"/>
    <n v="0"/>
    <n v="0"/>
    <n v="0"/>
    <m/>
    <m/>
    <m/>
    <n v="174"/>
    <n v="245"/>
    <m/>
    <m/>
    <n v="0"/>
    <m/>
    <n v="0"/>
    <n v="0"/>
    <n v="0"/>
    <m/>
    <m/>
    <m/>
    <n v="121"/>
    <n v="194"/>
    <m/>
    <m/>
    <n v="0"/>
    <m/>
    <n v="0"/>
    <n v="0"/>
    <n v="0"/>
    <n v="0"/>
    <n v="0"/>
    <n v="0"/>
    <n v="53"/>
    <n v="51"/>
    <m/>
    <n v="0"/>
    <n v="0"/>
    <n v="0"/>
    <n v="0"/>
    <n v="0"/>
    <n v="0"/>
    <m/>
    <m/>
    <m/>
    <n v="747"/>
    <n v="1129"/>
    <m/>
    <m/>
    <n v="0"/>
    <m/>
    <n v="0"/>
    <n v="0"/>
    <n v="0"/>
    <m/>
    <m/>
    <m/>
    <n v="378"/>
    <n v="1014"/>
    <m/>
    <m/>
    <n v="0"/>
    <m/>
    <n v="0"/>
    <n v="0"/>
    <n v="0"/>
    <n v="0"/>
    <n v="0"/>
    <n v="0"/>
    <n v="369"/>
    <n v="115"/>
    <m/>
    <n v="0"/>
    <n v="0"/>
    <n v="0"/>
    <n v="0"/>
    <n v="0"/>
    <n v="0"/>
    <m/>
    <m/>
    <m/>
    <n v="4.3"/>
    <n v="4.5999999999999996"/>
    <m/>
    <m/>
    <n v="0"/>
    <m/>
    <n v="0"/>
    <n v="0"/>
    <n v="0"/>
    <m/>
    <m/>
    <m/>
    <n v="3.1"/>
    <n v="5.2"/>
    <m/>
    <m/>
    <n v="0"/>
    <m/>
    <n v="0"/>
    <n v="0"/>
    <n v="0"/>
    <n v="0"/>
    <n v="0"/>
    <n v="0"/>
    <n v="7"/>
    <n v="2.2999999999999998"/>
    <m/>
    <n v="0"/>
    <n v="0"/>
    <n v="0"/>
  </r>
  <r>
    <x v="79"/>
    <x v="801"/>
    <x v="801"/>
    <m/>
    <n v="0"/>
    <n v="0"/>
    <m/>
    <m/>
    <m/>
    <m/>
    <m/>
    <m/>
    <m/>
    <n v="0"/>
    <m/>
    <m/>
    <n v="0"/>
    <n v="0"/>
    <m/>
    <n v="0"/>
    <m/>
    <m/>
    <m/>
    <m/>
    <m/>
    <n v="0"/>
    <m/>
    <n v="0"/>
    <n v="0"/>
    <n v="0"/>
    <n v="0"/>
    <m/>
    <m/>
    <m/>
    <m/>
    <m/>
    <m/>
    <n v="0"/>
    <n v="0"/>
    <m/>
    <n v="0"/>
    <n v="0"/>
    <m/>
    <m/>
    <m/>
    <m/>
    <m/>
    <m/>
    <m/>
    <n v="0"/>
    <m/>
    <m/>
    <n v="0"/>
    <n v="0"/>
    <m/>
    <n v="0"/>
    <m/>
    <m/>
    <m/>
    <m/>
    <m/>
    <n v="0"/>
    <m/>
    <n v="0"/>
    <n v="0"/>
    <n v="0"/>
    <n v="0"/>
    <m/>
    <m/>
    <m/>
    <m/>
    <m/>
    <m/>
    <n v="0"/>
    <n v="0"/>
    <m/>
    <n v="0"/>
    <n v="0"/>
    <m/>
    <m/>
    <m/>
    <m/>
    <m/>
    <m/>
    <m/>
    <n v="0"/>
    <m/>
    <m/>
    <n v="0"/>
    <n v="0"/>
    <m/>
    <n v="0"/>
    <m/>
    <m/>
    <m/>
    <m/>
    <m/>
    <n v="0"/>
    <m/>
    <n v="0"/>
    <n v="0"/>
    <n v="0"/>
    <n v="0"/>
    <m/>
    <m/>
    <m/>
    <m/>
    <m/>
    <m/>
    <n v="0"/>
    <n v="0"/>
  </r>
  <r>
    <x v="79"/>
    <x v="802"/>
    <x v="802"/>
    <m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m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</r>
  <r>
    <x v="79"/>
    <x v="803"/>
    <x v="803"/>
    <n v="0"/>
    <m/>
    <n v="0"/>
    <n v="0"/>
    <n v="0"/>
    <m/>
    <n v="259"/>
    <n v="598"/>
    <n v="59"/>
    <m/>
    <m/>
    <m/>
    <n v="0"/>
    <m/>
    <n v="0"/>
    <n v="0"/>
    <n v="0"/>
    <m/>
    <n v="259"/>
    <n v="589"/>
    <n v="59"/>
    <m/>
    <m/>
    <m/>
    <n v="0"/>
    <n v="0"/>
    <n v="0"/>
    <n v="0"/>
    <n v="0"/>
    <n v="0"/>
    <n v="0"/>
    <n v="9"/>
    <n v="0"/>
    <n v="0"/>
    <n v="0"/>
    <n v="0"/>
    <n v="0"/>
    <m/>
    <n v="0"/>
    <n v="0"/>
    <n v="0"/>
    <m/>
    <n v="1430"/>
    <n v="2872"/>
    <n v="147"/>
    <m/>
    <m/>
    <m/>
    <n v="0"/>
    <m/>
    <n v="0"/>
    <n v="0"/>
    <n v="0"/>
    <m/>
    <n v="1430"/>
    <n v="2828"/>
    <n v="147"/>
    <m/>
    <m/>
    <m/>
    <n v="0"/>
    <n v="0"/>
    <n v="0"/>
    <n v="0"/>
    <n v="0"/>
    <n v="0"/>
    <n v="0"/>
    <n v="44"/>
    <n v="0"/>
    <n v="0"/>
    <n v="0"/>
    <n v="0"/>
    <n v="0"/>
    <m/>
    <n v="0"/>
    <n v="0"/>
    <n v="0"/>
    <m/>
    <n v="5.5"/>
    <n v="4.8"/>
    <n v="2.5"/>
    <m/>
    <m/>
    <m/>
    <n v="0"/>
    <m/>
    <n v="0"/>
    <n v="0"/>
    <n v="0"/>
    <m/>
    <n v="5.5"/>
    <n v="4.8"/>
    <n v="2.5"/>
    <m/>
    <m/>
    <m/>
    <n v="0"/>
    <n v="0"/>
    <n v="0"/>
    <n v="0"/>
    <n v="0"/>
    <n v="0"/>
    <n v="0"/>
    <n v="4.9000000000000004"/>
    <n v="0"/>
    <n v="0"/>
    <n v="0"/>
    <n v="0"/>
  </r>
  <r>
    <x v="79"/>
    <x v="804"/>
    <x v="804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m/>
    <n v="0"/>
    <n v="0"/>
    <n v="0"/>
  </r>
  <r>
    <x v="79"/>
    <x v="805"/>
    <x v="805"/>
    <m/>
    <n v="0"/>
    <n v="0"/>
    <n v="0"/>
    <m/>
    <n v="239"/>
    <n v="430"/>
    <n v="513"/>
    <n v="217"/>
    <n v="72"/>
    <n v="0"/>
    <n v="0"/>
    <m/>
    <n v="0"/>
    <n v="0"/>
    <n v="0"/>
    <m/>
    <n v="230"/>
    <n v="356"/>
    <n v="397"/>
    <n v="186"/>
    <n v="61"/>
    <n v="0"/>
    <n v="0"/>
    <n v="0"/>
    <n v="0"/>
    <n v="0"/>
    <n v="0"/>
    <n v="0"/>
    <n v="9"/>
    <n v="74"/>
    <n v="116"/>
    <n v="31"/>
    <n v="11"/>
    <n v="0"/>
    <n v="0"/>
    <m/>
    <n v="0"/>
    <n v="0"/>
    <n v="0"/>
    <m/>
    <n v="452"/>
    <n v="1697"/>
    <n v="1850"/>
    <n v="544"/>
    <n v="123"/>
    <n v="0"/>
    <n v="0"/>
    <m/>
    <n v="0"/>
    <n v="0"/>
    <n v="0"/>
    <m/>
    <n v="428"/>
    <n v="1479"/>
    <n v="1499"/>
    <n v="456"/>
    <n v="104"/>
    <n v="0"/>
    <n v="0"/>
    <n v="0"/>
    <n v="0"/>
    <n v="0"/>
    <n v="0"/>
    <n v="0"/>
    <n v="24"/>
    <n v="218"/>
    <n v="351"/>
    <n v="88"/>
    <n v="19"/>
    <n v="0"/>
    <n v="0"/>
    <m/>
    <n v="0"/>
    <n v="0"/>
    <n v="0"/>
    <m/>
    <n v="1.9"/>
    <n v="3.9"/>
    <n v="3.6"/>
    <n v="2.5"/>
    <n v="1.7"/>
    <n v="0"/>
    <n v="0"/>
    <m/>
    <n v="0"/>
    <n v="0"/>
    <n v="0"/>
    <m/>
    <n v="1.9"/>
    <n v="4.2"/>
    <n v="3.8"/>
    <n v="2.5"/>
    <n v="1.7"/>
    <n v="0"/>
    <n v="0"/>
    <n v="0"/>
    <n v="0"/>
    <n v="0"/>
    <n v="0"/>
    <n v="0"/>
    <n v="2.7"/>
    <n v="2.9"/>
    <n v="3"/>
    <n v="2.8"/>
    <n v="1.7"/>
    <n v="0"/>
    <n v="0"/>
  </r>
  <r>
    <x v="79"/>
    <x v="806"/>
    <x v="806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</r>
  <r>
    <x v="79"/>
    <x v="807"/>
    <x v="807"/>
    <m/>
    <m/>
    <m/>
    <n v="49"/>
    <n v="193"/>
    <n v="629"/>
    <n v="837"/>
    <n v="983"/>
    <n v="580"/>
    <n v="426"/>
    <m/>
    <n v="81"/>
    <m/>
    <m/>
    <m/>
    <n v="47"/>
    <m/>
    <m/>
    <n v="782"/>
    <n v="949"/>
    <n v="526"/>
    <n v="406"/>
    <m/>
    <m/>
    <n v="0"/>
    <n v="0"/>
    <m/>
    <n v="2"/>
    <m/>
    <m/>
    <n v="55"/>
    <n v="34"/>
    <n v="54"/>
    <n v="20"/>
    <m/>
    <m/>
    <m/>
    <m/>
    <m/>
    <n v="118"/>
    <n v="433"/>
    <n v="1507"/>
    <n v="3055"/>
    <n v="3835"/>
    <n v="1459"/>
    <n v="932"/>
    <m/>
    <n v="198"/>
    <m/>
    <m/>
    <m/>
    <n v="101"/>
    <m/>
    <m/>
    <n v="2822"/>
    <n v="3698"/>
    <n v="1259"/>
    <n v="882"/>
    <m/>
    <m/>
    <n v="0"/>
    <n v="0"/>
    <m/>
    <n v="17"/>
    <m/>
    <m/>
    <n v="233"/>
    <n v="137"/>
    <n v="200"/>
    <n v="50"/>
    <m/>
    <m/>
    <m/>
    <m/>
    <m/>
    <n v="2.4"/>
    <n v="2.2000000000000002"/>
    <n v="2.4"/>
    <n v="3.6"/>
    <n v="3.9"/>
    <n v="2.5"/>
    <n v="2.2000000000000002"/>
    <m/>
    <n v="2.4"/>
    <m/>
    <m/>
    <m/>
    <n v="2.1"/>
    <m/>
    <m/>
    <n v="3.6"/>
    <n v="3.9"/>
    <n v="2.4"/>
    <n v="2.2000000000000002"/>
    <m/>
    <m/>
    <n v="0"/>
    <n v="0"/>
    <m/>
    <n v="8.5"/>
    <m/>
    <m/>
    <n v="4.2"/>
    <n v="4"/>
    <n v="3.7"/>
    <n v="2.5"/>
    <m/>
    <m/>
  </r>
  <r>
    <x v="80"/>
    <x v="0"/>
    <x v="0"/>
    <n v="43"/>
    <n v="130"/>
    <n v="190"/>
    <n v="251"/>
    <n v="760"/>
    <n v="1097"/>
    <n v="2331"/>
    <n v="3491"/>
    <n v="1452"/>
    <n v="997"/>
    <n v="248"/>
    <m/>
    <m/>
    <m/>
    <m/>
    <m/>
    <n v="714"/>
    <n v="1024"/>
    <n v="2180"/>
    <n v="3274"/>
    <n v="1294"/>
    <n v="895"/>
    <m/>
    <m/>
    <m/>
    <m/>
    <m/>
    <m/>
    <n v="46"/>
    <n v="73"/>
    <n v="151"/>
    <n v="217"/>
    <n v="158"/>
    <n v="102"/>
    <m/>
    <m/>
    <n v="102"/>
    <n v="275"/>
    <n v="377"/>
    <n v="628"/>
    <n v="1276"/>
    <n v="1848"/>
    <n v="4310"/>
    <n v="5309"/>
    <n v="2255"/>
    <n v="1429"/>
    <n v="447"/>
    <m/>
    <m/>
    <m/>
    <m/>
    <m/>
    <n v="1218"/>
    <n v="1727"/>
    <n v="4078"/>
    <n v="4958"/>
    <n v="2009"/>
    <n v="1272"/>
    <m/>
    <m/>
    <m/>
    <m/>
    <m/>
    <m/>
    <n v="58"/>
    <n v="121"/>
    <n v="232"/>
    <n v="351"/>
    <n v="246"/>
    <n v="157"/>
    <m/>
    <m/>
    <n v="2.4"/>
    <n v="2.1"/>
    <n v="2"/>
    <n v="2.5"/>
    <n v="1.7"/>
    <n v="1.7"/>
    <n v="1.8"/>
    <n v="1.5"/>
    <n v="1.6"/>
    <n v="1.4"/>
    <n v="1.8"/>
    <m/>
    <m/>
    <m/>
    <m/>
    <m/>
    <n v="1.7"/>
    <n v="1.7"/>
    <n v="1.9"/>
    <n v="1.5"/>
    <n v="1.6"/>
    <n v="1.4"/>
    <m/>
    <m/>
    <m/>
    <m/>
    <m/>
    <m/>
    <n v="1.3"/>
    <n v="1.7"/>
    <n v="1.5"/>
    <n v="1.6"/>
    <n v="1.6"/>
    <n v="1.5"/>
    <m/>
    <m/>
  </r>
  <r>
    <x v="80"/>
    <x v="808"/>
    <x v="808"/>
    <n v="0"/>
    <m/>
    <m/>
    <m/>
    <m/>
    <m/>
    <n v="255"/>
    <n v="230"/>
    <n v="221"/>
    <m/>
    <m/>
    <m/>
    <n v="0"/>
    <m/>
    <m/>
    <m/>
    <m/>
    <m/>
    <n v="255"/>
    <n v="230"/>
    <n v="221"/>
    <m/>
    <m/>
    <m/>
    <n v="0"/>
    <n v="0"/>
    <n v="0"/>
    <n v="0"/>
    <n v="0"/>
    <n v="0"/>
    <n v="0"/>
    <n v="0"/>
    <n v="0"/>
    <n v="0"/>
    <n v="0"/>
    <n v="0"/>
    <n v="0"/>
    <m/>
    <m/>
    <m/>
    <m/>
    <m/>
    <n v="415"/>
    <n v="398"/>
    <n v="367"/>
    <m/>
    <m/>
    <m/>
    <n v="0"/>
    <m/>
    <m/>
    <m/>
    <m/>
    <m/>
    <n v="415"/>
    <n v="398"/>
    <n v="367"/>
    <m/>
    <m/>
    <m/>
    <n v="0"/>
    <n v="0"/>
    <n v="0"/>
    <n v="0"/>
    <n v="0"/>
    <n v="0"/>
    <n v="0"/>
    <n v="0"/>
    <n v="0"/>
    <n v="0"/>
    <n v="0"/>
    <n v="0"/>
    <n v="0"/>
    <m/>
    <m/>
    <m/>
    <m/>
    <m/>
    <n v="1.6"/>
    <n v="1.7"/>
    <n v="1.7"/>
    <m/>
    <m/>
    <m/>
    <n v="0"/>
    <m/>
    <m/>
    <m/>
    <m/>
    <m/>
    <n v="1.6"/>
    <n v="1.7"/>
    <n v="1.7"/>
    <m/>
    <m/>
    <m/>
    <n v="0"/>
    <n v="0"/>
    <n v="0"/>
    <n v="0"/>
    <n v="0"/>
    <n v="0"/>
    <n v="0"/>
    <n v="0"/>
    <n v="0"/>
    <n v="0"/>
    <n v="0"/>
    <n v="0"/>
  </r>
  <r>
    <x v="80"/>
    <x v="809"/>
    <x v="809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n v="0"/>
    <n v="0"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80"/>
    <x v="810"/>
    <x v="81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m/>
    <n v="0"/>
    <m/>
    <m/>
    <m/>
    <m/>
    <m/>
    <n v="0"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m/>
    <n v="0"/>
    <m/>
    <m/>
    <m/>
    <m/>
    <m/>
    <n v="0"/>
    <n v="0"/>
    <m/>
    <n v="0"/>
    <m/>
    <m/>
    <m/>
    <m/>
    <m/>
    <m/>
    <m/>
    <m/>
    <m/>
    <m/>
    <m/>
    <n v="0"/>
    <m/>
    <m/>
    <m/>
    <m/>
    <m/>
    <m/>
    <m/>
    <m/>
    <m/>
    <m/>
    <n v="0"/>
    <n v="0"/>
    <n v="0"/>
    <m/>
    <n v="0"/>
    <m/>
    <m/>
    <m/>
    <m/>
    <m/>
    <n v="0"/>
    <n v="0"/>
  </r>
  <r>
    <x v="80"/>
    <x v="811"/>
    <x v="811"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m/>
    <m/>
    <m/>
    <m/>
    <m/>
    <m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m/>
    <m/>
    <m/>
    <m/>
    <m/>
    <m/>
    <n v="0"/>
    <m/>
    <n v="0"/>
    <n v="0"/>
    <n v="0"/>
    <m/>
    <m/>
    <m/>
    <m/>
    <m/>
    <m/>
    <m/>
    <m/>
    <m/>
    <n v="0"/>
    <n v="0"/>
    <n v="0"/>
    <m/>
    <m/>
    <m/>
    <m/>
    <m/>
    <m/>
    <m/>
    <m/>
    <m/>
    <n v="0"/>
    <n v="0"/>
    <n v="0"/>
    <n v="0"/>
    <m/>
    <m/>
    <m/>
    <m/>
    <m/>
    <m/>
    <n v="0"/>
    <m/>
  </r>
  <r>
    <x v="80"/>
    <x v="812"/>
    <x v="812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</r>
  <r>
    <x v="80"/>
    <x v="813"/>
    <x v="813"/>
    <m/>
    <n v="22"/>
    <n v="21"/>
    <m/>
    <n v="36"/>
    <m/>
    <n v="74"/>
    <m/>
    <n v="31"/>
    <n v="32"/>
    <n v="41"/>
    <m/>
    <m/>
    <n v="22"/>
    <n v="21"/>
    <m/>
    <n v="36"/>
    <m/>
    <n v="74"/>
    <m/>
    <n v="31"/>
    <n v="31"/>
    <n v="41"/>
    <m/>
    <n v="0"/>
    <n v="0"/>
    <n v="0"/>
    <n v="0"/>
    <n v="0"/>
    <n v="0"/>
    <n v="0"/>
    <n v="0"/>
    <n v="0"/>
    <n v="1"/>
    <n v="0"/>
    <n v="0"/>
    <m/>
    <n v="53"/>
    <n v="61"/>
    <m/>
    <n v="58"/>
    <m/>
    <n v="350"/>
    <m/>
    <n v="66"/>
    <n v="58"/>
    <n v="113"/>
    <m/>
    <m/>
    <n v="53"/>
    <n v="61"/>
    <m/>
    <n v="58"/>
    <m/>
    <n v="350"/>
    <m/>
    <n v="66"/>
    <n v="57"/>
    <n v="113"/>
    <m/>
    <n v="0"/>
    <n v="0"/>
    <n v="0"/>
    <n v="0"/>
    <n v="0"/>
    <n v="0"/>
    <n v="0"/>
    <n v="0"/>
    <n v="0"/>
    <n v="1"/>
    <n v="0"/>
    <n v="0"/>
    <m/>
    <n v="2.4"/>
    <n v="2.9"/>
    <m/>
    <n v="1.6"/>
    <m/>
    <n v="4.7"/>
    <m/>
    <n v="2.1"/>
    <n v="1.8"/>
    <n v="2.8"/>
    <m/>
    <m/>
    <n v="2.4"/>
    <n v="2.9"/>
    <m/>
    <n v="1.6"/>
    <m/>
    <n v="4.7"/>
    <m/>
    <n v="2.1"/>
    <n v="1.8"/>
    <n v="2.8"/>
    <m/>
    <n v="0"/>
    <n v="0"/>
    <n v="0"/>
    <n v="0"/>
    <n v="0"/>
    <n v="0"/>
    <n v="0"/>
    <n v="0"/>
    <n v="0"/>
    <n v="1"/>
    <n v="0"/>
    <n v="0"/>
  </r>
  <r>
    <x v="80"/>
    <x v="814"/>
    <x v="814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m/>
    <n v="0"/>
    <n v="0"/>
    <n v="0"/>
    <n v="0"/>
    <n v="0"/>
    <n v="0"/>
    <m/>
    <m/>
    <m/>
    <m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0"/>
    <x v="815"/>
    <x v="815"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  <n v="0"/>
    <m/>
    <m/>
    <m/>
    <m/>
    <m/>
    <m/>
    <m/>
    <m/>
    <m/>
    <m/>
    <m/>
  </r>
  <r>
    <x v="80"/>
    <x v="816"/>
    <x v="816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n v="0"/>
    <n v="0"/>
    <m/>
    <m/>
    <n v="0"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n v="0"/>
    <n v="0"/>
    <m/>
    <m/>
    <n v="0"/>
    <n v="0"/>
    <n v="0"/>
    <m/>
    <m/>
    <m/>
    <m/>
    <m/>
    <m/>
    <m/>
    <m/>
    <m/>
    <m/>
    <m/>
    <n v="0"/>
    <m/>
    <m/>
    <m/>
    <m/>
    <m/>
    <m/>
    <m/>
    <m/>
    <m/>
    <m/>
    <m/>
    <n v="0"/>
    <n v="0"/>
    <n v="0"/>
    <n v="0"/>
    <n v="0"/>
    <n v="0"/>
    <n v="0"/>
    <n v="0"/>
    <m/>
    <m/>
    <n v="0"/>
    <n v="0"/>
    <n v="0"/>
  </r>
  <r>
    <x v="80"/>
    <x v="817"/>
    <x v="817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n v="0"/>
    <n v="0"/>
    <n v="0"/>
    <n v="0"/>
    <n v="0"/>
    <n v="0"/>
  </r>
  <r>
    <x v="80"/>
    <x v="818"/>
    <x v="818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n v="0"/>
    <n v="0"/>
    <n v="0"/>
    <n v="0"/>
    <n v="0"/>
    <n v="0"/>
    <n v="0"/>
    <n v="0"/>
    <m/>
    <m/>
    <m/>
    <m/>
    <m/>
    <n v="0"/>
    <n v="0"/>
    <n v="0"/>
    <n v="0"/>
    <n v="0"/>
    <n v="0"/>
    <n v="0"/>
    <m/>
    <m/>
    <m/>
    <m/>
    <m/>
    <n v="0"/>
    <n v="0"/>
    <n v="0"/>
    <n v="0"/>
    <n v="0"/>
    <n v="0"/>
    <n v="0"/>
    <n v="0"/>
    <n v="0"/>
    <m/>
    <m/>
    <n v="0"/>
    <n v="0"/>
    <n v="0"/>
  </r>
  <r>
    <x v="80"/>
    <x v="819"/>
    <x v="819"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  <n v="0"/>
    <m/>
    <n v="0"/>
    <n v="0"/>
    <m/>
    <m/>
    <m/>
    <m/>
    <m/>
    <m/>
    <m/>
    <m/>
    <n v="0"/>
    <m/>
    <n v="0"/>
    <n v="0"/>
    <m/>
    <m/>
    <m/>
    <m/>
    <m/>
    <m/>
    <m/>
    <m/>
    <n v="0"/>
    <n v="0"/>
    <n v="0"/>
    <n v="0"/>
    <n v="0"/>
    <n v="0"/>
    <n v="0"/>
    <n v="0"/>
    <n v="0"/>
    <n v="0"/>
    <n v="0"/>
    <n v="0"/>
  </r>
  <r>
    <x v="80"/>
    <x v="820"/>
    <x v="82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m/>
    <m/>
    <m/>
    <n v="0"/>
    <n v="0"/>
    <n v="0"/>
    <n v="0"/>
    <n v="0"/>
    <n v="0"/>
    <n v="0"/>
    <n v="0"/>
    <n v="0"/>
    <n v="0"/>
    <n v="0"/>
    <n v="0"/>
    <n v="0"/>
    <n v="0"/>
  </r>
  <r>
    <x v="80"/>
    <x v="821"/>
    <x v="821"/>
    <n v="0"/>
    <n v="0"/>
    <n v="0"/>
    <m/>
    <m/>
    <m/>
    <m/>
    <m/>
    <m/>
    <m/>
    <m/>
    <m/>
    <n v="0"/>
    <n v="0"/>
    <n v="0"/>
    <m/>
    <m/>
    <m/>
    <m/>
    <m/>
    <m/>
    <m/>
    <n v="0"/>
    <m/>
    <n v="0"/>
    <n v="0"/>
    <n v="0"/>
    <n v="0"/>
    <m/>
    <n v="0"/>
    <n v="0"/>
    <n v="0"/>
    <m/>
    <m/>
    <m/>
    <m/>
    <n v="0"/>
    <n v="0"/>
    <n v="0"/>
    <m/>
    <m/>
    <m/>
    <m/>
    <m/>
    <m/>
    <m/>
    <m/>
    <m/>
    <n v="0"/>
    <n v="0"/>
    <n v="0"/>
    <m/>
    <m/>
    <m/>
    <m/>
    <m/>
    <m/>
    <m/>
    <n v="0"/>
    <m/>
    <n v="0"/>
    <n v="0"/>
    <n v="0"/>
    <n v="0"/>
    <m/>
    <n v="0"/>
    <n v="0"/>
    <n v="0"/>
    <m/>
    <m/>
    <m/>
    <m/>
    <n v="0"/>
    <n v="0"/>
    <n v="0"/>
    <m/>
    <m/>
    <m/>
    <m/>
    <m/>
    <m/>
    <m/>
    <m/>
    <m/>
    <n v="0"/>
    <n v="0"/>
    <n v="0"/>
    <m/>
    <m/>
    <m/>
    <m/>
    <m/>
    <m/>
    <m/>
    <n v="0"/>
    <m/>
    <n v="0"/>
    <n v="0"/>
    <n v="0"/>
    <n v="0"/>
    <m/>
    <n v="0"/>
    <n v="0"/>
    <n v="0"/>
    <m/>
    <m/>
    <m/>
    <m/>
  </r>
  <r>
    <x v="80"/>
    <x v="822"/>
    <x v="822"/>
    <m/>
    <n v="0"/>
    <m/>
    <m/>
    <m/>
    <n v="71"/>
    <m/>
    <n v="1230"/>
    <n v="139"/>
    <m/>
    <m/>
    <m/>
    <m/>
    <n v="0"/>
    <m/>
    <m/>
    <m/>
    <n v="71"/>
    <m/>
    <n v="1209"/>
    <n v="135"/>
    <m/>
    <m/>
    <m/>
    <n v="0"/>
    <n v="0"/>
    <n v="0"/>
    <n v="0"/>
    <n v="0"/>
    <n v="0"/>
    <n v="0"/>
    <n v="21"/>
    <n v="4"/>
    <n v="0"/>
    <n v="0"/>
    <n v="0"/>
    <m/>
    <n v="0"/>
    <m/>
    <m/>
    <m/>
    <n v="114"/>
    <m/>
    <n v="2156"/>
    <n v="274"/>
    <m/>
    <m/>
    <m/>
    <m/>
    <n v="0"/>
    <m/>
    <m/>
    <m/>
    <n v="114"/>
    <m/>
    <n v="2093"/>
    <n v="241"/>
    <m/>
    <m/>
    <m/>
    <n v="0"/>
    <n v="0"/>
    <n v="0"/>
    <n v="0"/>
    <n v="0"/>
    <n v="0"/>
    <n v="0"/>
    <n v="63"/>
    <n v="33"/>
    <n v="0"/>
    <n v="0"/>
    <n v="0"/>
    <m/>
    <n v="0"/>
    <m/>
    <m/>
    <m/>
    <n v="1.6"/>
    <m/>
    <n v="1.8"/>
    <n v="2"/>
    <m/>
    <m/>
    <m/>
    <m/>
    <n v="0"/>
    <m/>
    <m/>
    <m/>
    <n v="1.6"/>
    <m/>
    <n v="1.7"/>
    <n v="1.8"/>
    <m/>
    <m/>
    <m/>
    <n v="0"/>
    <n v="0"/>
    <n v="0"/>
    <n v="0"/>
    <n v="0"/>
    <n v="0"/>
    <n v="0"/>
    <n v="3"/>
    <n v="8.1999999999999993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270DE-3CB8-436F-8582-5C6976269980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45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h="1"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1">
    <i>
      <x v="1"/>
    </i>
    <i>
      <x v="26"/>
    </i>
    <i>
      <x v="27"/>
    </i>
    <i>
      <x v="58"/>
    </i>
    <i>
      <x v="99"/>
    </i>
    <i>
      <x v="100"/>
    </i>
    <i>
      <x v="103"/>
    </i>
    <i>
      <x v="112"/>
    </i>
    <i>
      <x v="114"/>
    </i>
    <i>
      <x v="133"/>
    </i>
    <i>
      <x v="150"/>
    </i>
    <i>
      <x v="151"/>
    </i>
    <i>
      <x v="152"/>
    </i>
    <i>
      <x v="167"/>
    </i>
    <i>
      <x v="169"/>
    </i>
    <i>
      <x v="178"/>
    </i>
    <i>
      <x v="199"/>
    </i>
    <i>
      <x v="205"/>
    </i>
    <i>
      <x v="221"/>
    </i>
    <i>
      <x v="257"/>
    </i>
    <i>
      <x v="301"/>
    </i>
    <i>
      <x v="302"/>
    </i>
    <i>
      <x v="307"/>
    </i>
    <i>
      <x v="423"/>
    </i>
    <i>
      <x v="424"/>
    </i>
    <i>
      <x v="439"/>
    </i>
    <i>
      <x v="538"/>
    </i>
    <i>
      <x v="566"/>
    </i>
    <i>
      <x v="575"/>
    </i>
    <i>
      <x v="615"/>
    </i>
    <i>
      <x v="617"/>
    </i>
    <i>
      <x v="629"/>
    </i>
    <i>
      <x v="635"/>
    </i>
    <i>
      <x v="636"/>
    </i>
    <i>
      <x v="644"/>
    </i>
    <i>
      <x v="651"/>
    </i>
    <i>
      <x v="655"/>
    </i>
    <i>
      <x v="677"/>
    </i>
    <i>
      <x v="782"/>
    </i>
    <i>
      <x v="79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návštevníkov spolu (Návštevníci spolu)" fld="3" baseField="0" baseItem="0"/>
    <dataField name="Sum of 2. Počet návštevníkov spolu (Návštevníci spolu)" fld="4" baseField="0" baseItem="0"/>
    <dataField name="Sum of 3. Počet návštevníkov spolu (Návštevníci spolu)" fld="5" baseField="0" baseItem="0"/>
    <dataField name="Sum of 4. Počet návštevníkov spolu (Návštevníci spolu)" fld="6" baseField="0" baseItem="0"/>
    <dataField name="Sum of 5. Počet návštevníkov spolu (Návštevníci spolu)" fld="7" baseField="0" baseItem="0"/>
    <dataField name="Sum of 6. Počet návštevníkov spolu (Návštevníci spolu)" fld="8" baseField="0" baseItem="0"/>
    <dataField name="Sum of 7. Počet návštevníkov spolu (Návštevníci spolu)" fld="9" baseField="0" baseItem="0"/>
    <dataField name="Sum of 8. Počet návštevníkov spolu (Návštevníci spolu)" fld="10" baseField="0" baseItem="0"/>
    <dataField name="Sum of 9. Počet návštevníkov spolu (Návštevníci spolu)" fld="11" baseField="0" baseItem="0"/>
    <dataField name="Sum of 10. Počet návštevníkov spolu (Návštevníci spolu)" fld="12" baseField="0" baseItem="0"/>
    <dataField name="Sum of 11. Počet návštevníkov spolu (Návštevníci spolu)" fld="13" baseField="0" baseItem="0"/>
    <dataField name="Sum of 12. Počet návštevníkov spolu (Návštevníci spolu)" fld="14" baseField="0" baseItem="0"/>
  </dataFields>
  <formats count="2"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dataOnly="0" labelOnly="1" outline="0" fieldPosition="0">
        <references count="1">
          <reference field="429496729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A0C4B-F417-49CC-B137-639BAC473A93}" name="PivotTable10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45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h="1"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1">
    <i>
      <x v="1"/>
    </i>
    <i>
      <x v="26"/>
    </i>
    <i>
      <x v="27"/>
    </i>
    <i>
      <x v="58"/>
    </i>
    <i>
      <x v="99"/>
    </i>
    <i>
      <x v="100"/>
    </i>
    <i>
      <x v="103"/>
    </i>
    <i>
      <x v="112"/>
    </i>
    <i>
      <x v="114"/>
    </i>
    <i>
      <x v="133"/>
    </i>
    <i>
      <x v="150"/>
    </i>
    <i>
      <x v="151"/>
    </i>
    <i>
      <x v="152"/>
    </i>
    <i>
      <x v="167"/>
    </i>
    <i>
      <x v="169"/>
    </i>
    <i>
      <x v="178"/>
    </i>
    <i>
      <x v="199"/>
    </i>
    <i>
      <x v="205"/>
    </i>
    <i>
      <x v="221"/>
    </i>
    <i>
      <x v="257"/>
    </i>
    <i>
      <x v="301"/>
    </i>
    <i>
      <x v="302"/>
    </i>
    <i>
      <x v="307"/>
    </i>
    <i>
      <x v="423"/>
    </i>
    <i>
      <x v="424"/>
    </i>
    <i>
      <x v="439"/>
    </i>
    <i>
      <x v="538"/>
    </i>
    <i>
      <x v="566"/>
    </i>
    <i>
      <x v="575"/>
    </i>
    <i>
      <x v="615"/>
    </i>
    <i>
      <x v="617"/>
    </i>
    <i>
      <x v="629"/>
    </i>
    <i>
      <x v="635"/>
    </i>
    <i>
      <x v="636"/>
    </i>
    <i>
      <x v="644"/>
    </i>
    <i>
      <x v="651"/>
    </i>
    <i>
      <x v="655"/>
    </i>
    <i>
      <x v="677"/>
    </i>
    <i>
      <x v="782"/>
    </i>
    <i>
      <x v="79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návštevníkov spolu (Domáci návštevníci)" fld="15" baseField="0" baseItem="0"/>
    <dataField name="Sum of 2. Počet návštevníkov spolu (Domáci návštevníci)" fld="16" baseField="0" baseItem="0"/>
    <dataField name="Sum of 3. Počet návštevníkov spolu (Domáci návštevníci)" fld="17" baseField="0" baseItem="0"/>
    <dataField name="Sum of 4. Počet návštevníkov spolu (Domáci návštevníci)" fld="18" baseField="0" baseItem="0"/>
    <dataField name="Sum of 5. Počet návštevníkov spolu (Domáci návštevníci)" fld="19" baseField="0" baseItem="0"/>
    <dataField name="Sum of 6. Počet návštevníkov spolu (Domáci návštevníci)" fld="20" baseField="0" baseItem="0"/>
    <dataField name="Sum of 7. Počet návštevníkov spolu (Domáci návštevníci)" fld="21" baseField="0" baseItem="0"/>
    <dataField name="Sum of 8. Počet návštevníkov spolu (Domáci návštevníci)" fld="22" baseField="0" baseItem="0"/>
    <dataField name="Sum of 9. Počet návštevníkov spolu (Domáci návštevníci)" fld="23" baseField="0" baseItem="0"/>
    <dataField name="Sum of 10. Počet návštevníkov spolu (Domáci návštevníci)" fld="24" baseField="0" baseItem="0"/>
    <dataField name="Sum of 11. Počet návštevníkov spolu (Domáci návštevníci)" fld="25" baseField="0" baseItem="0"/>
    <dataField name="Sum of 12. Počet návštevníkov spolu (Domáci návštevníci)" fld="26" baseField="0" baseItem="0"/>
  </dataFields>
  <formats count="1">
    <format dxfId="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D2392-A8AE-419C-91A2-679CE7570A11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>
  <location ref="A4:M14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 v="103"/>
    </i>
    <i>
      <x v="114"/>
    </i>
    <i>
      <x v="150"/>
    </i>
    <i>
      <x v="199"/>
    </i>
    <i>
      <x v="538"/>
    </i>
    <i>
      <x v="615"/>
    </i>
    <i>
      <x v="629"/>
    </i>
    <i>
      <x v="635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návštevníkov spolu (Zahraniční návštevníci)" fld="27" baseField="0" baseItem="0"/>
    <dataField name="Sum of 2. Počet návštevníkov spolu (Zahraniční návštevníci)" fld="28" baseField="0" baseItem="0"/>
    <dataField name="Sum of 3. Počet návštevníkov spolu (Zahraniční návštevníci)" fld="29" baseField="0" baseItem="0"/>
    <dataField name="Sum of 4. Počet návštevníkov spolu (Zahraniční návštevníci)" fld="30" baseField="0" baseItem="0"/>
    <dataField name="Sum of 5. Počet návštevníkov spolu (Zahraniční návštevníci)" fld="31" baseField="0" baseItem="0"/>
    <dataField name="Sum of 6. Počet návštevníkov spolu (Zahraniční návštevníci)" fld="32" baseField="0" baseItem="0"/>
    <dataField name="Sum of 7. Počet návštevníkov spolu (Zahraniční návštevníci)" fld="33" baseField="0" baseItem="0"/>
    <dataField name="Sum of 8. Počet návštevníkov spolu (Zahraniční návštevníci)" fld="34" baseField="0" baseItem="0"/>
    <dataField name="Sum of 9. Počet návštevníkov spolu (Zahraniční návštevníci)" fld="35" baseField="0" baseItem="0"/>
    <dataField name="Sum of 10. Počet návštevníkov spolu (Zahraniční návštevníci)" fld="36" baseField="0" baseItem="0"/>
    <dataField name="Sum of 11. Počet návštevníkov spolu (Zahraniční návštevníci)" fld="37" baseField="0" baseItem="0"/>
    <dataField name="Sum of 12. Počet návštevníkov spolu (Zahraniční návštevníci)" fld="38" baseField="0" baseItem="0"/>
  </dataFields>
  <formats count="1">
    <format dxfId="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89935-E019-4E00-B504-78A083A48897}" name="PivotTable15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3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h="1"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 v="103"/>
    </i>
    <i>
      <x v="114"/>
    </i>
    <i>
      <x v="150"/>
    </i>
    <i>
      <x v="199"/>
    </i>
    <i>
      <x v="538"/>
    </i>
    <i>
      <x v="615"/>
    </i>
    <i>
      <x v="629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prenocovaní návštevníkov spolu (Návštevníci spolu)" fld="39" baseField="0" baseItem="0"/>
    <dataField name="Sum of 2. Počet prenocovaní návštevníkov spolu (Návštevníci spolu)" fld="40" baseField="0" baseItem="0"/>
    <dataField name="Sum of 3. Počet prenocovaní návštevníkov spolu (Návštevníci spolu)" fld="41" baseField="0" baseItem="0"/>
    <dataField name="Sum of 4. Počet prenocovaní návštevníkov spolu (Návštevníci spolu)" fld="42" baseField="0" baseItem="0"/>
    <dataField name="Sum of 5. Počet prenocovaní návštevníkov spolu (Návštevníci spolu)" fld="43" baseField="0" baseItem="0"/>
    <dataField name="Sum of 6. Počet prenocovaní návštevníkov spolu (Návštevníci spolu)" fld="44" baseField="0" baseItem="0"/>
    <dataField name="Sum of 7. Počet prenocovaní návštevníkov spolu (Návštevníci spolu)" fld="45" baseField="0" baseItem="0"/>
    <dataField name="Sum of 8. Počet prenocovaní návštevníkov spolu (Návštevníci spolu)" fld="46" baseField="0" baseItem="0"/>
    <dataField name="Sum of 9. Počet prenocovaní návštevníkov spolu (Návštevníci spolu)" fld="47" baseField="0" baseItem="0"/>
    <dataField name="Sum of 10. Počet prenocovaní návštevníkov spolu (Návštevníci spolu)" fld="48" baseField="0" baseItem="0"/>
    <dataField name="Sum of 11. Počet prenocovaní návštevníkov spolu (Návštevníci spolu)" fld="49" baseField="0" baseItem="0"/>
    <dataField name="Sum of 12. Počet prenocovaní návštevníkov spolu (Návštevníci spolu)" fld="50" baseField="0" baseItem="0"/>
  </dataFields>
  <formats count="1"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EAE39-5507-45CB-95D2-BAA62B3F9238}" name="PivotTable1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4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 v="103"/>
    </i>
    <i>
      <x v="114"/>
    </i>
    <i>
      <x v="150"/>
    </i>
    <i>
      <x v="199"/>
    </i>
    <i>
      <x v="538"/>
    </i>
    <i>
      <x v="615"/>
    </i>
    <i>
      <x v="629"/>
    </i>
    <i>
      <x v="635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prenocovaní návštevníkov spolu (Domáci návštevníci)" fld="51" baseField="0" baseItem="0"/>
    <dataField name="Sum of 2. Počet prenocovaní návštevníkov spolu (Domáci návštevníci)" fld="52" baseField="0" baseItem="0"/>
    <dataField name="Sum of 3. Počet prenocovaní návštevníkov spolu (Domáci návštevníci)" fld="53" baseField="0" baseItem="0"/>
    <dataField name="Sum of 4. Počet prenocovaní návštevníkov spolu (Domáci návštevníci)" fld="54" baseField="0" baseItem="0"/>
    <dataField name="Sum of 5. Počet prenocovaní návštevníkov spolu (Domáci návštevníci)" fld="55" baseField="0" baseItem="0"/>
    <dataField name="Sum of 6. Počet prenocovaní návštevníkov spolu (Domáci návštevníci)" fld="56" baseField="0" baseItem="0"/>
    <dataField name="Sum of 7. Počet prenocovaní návštevníkov spolu (Domáci návštevníci)" fld="57" baseField="0" baseItem="0"/>
    <dataField name="Sum of 8. Počet prenocovaní návštevníkov spolu (Domáci návštevníci)" fld="58" baseField="0" baseItem="0"/>
    <dataField name="Sum of 9. Počet prenocovaní návštevníkov spolu (Domáci návštevníci)" fld="59" baseField="0" baseItem="0"/>
    <dataField name="Sum of 10. Počet prenocovaní návštevníkov spolu (Domáci návštevníci)" fld="60" baseField="0" baseItem="0"/>
    <dataField name="Sum of 11. Počet prenocovaní návštevníkov spolu (Domáci návštevníci)" fld="61" baseField="0" baseItem="0"/>
    <dataField name="Sum of 12. Počet prenocovaní návštevníkov spolu (Domáci návštevníci)" fld="62" baseField="0" baseItem="0"/>
  </dataFields>
  <formats count="1">
    <format dxfId="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BA9D5-CF86-4BFF-AF21-3CA00792EFA8}" name="PivotTable17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>
  <location ref="A4:M45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h="1"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1">
    <i>
      <x v="1"/>
    </i>
    <i>
      <x v="26"/>
    </i>
    <i>
      <x v="27"/>
    </i>
    <i>
      <x v="58"/>
    </i>
    <i>
      <x v="99"/>
    </i>
    <i>
      <x v="100"/>
    </i>
    <i>
      <x v="103"/>
    </i>
    <i>
      <x v="112"/>
    </i>
    <i>
      <x v="114"/>
    </i>
    <i>
      <x v="133"/>
    </i>
    <i>
      <x v="150"/>
    </i>
    <i>
      <x v="151"/>
    </i>
    <i>
      <x v="152"/>
    </i>
    <i>
      <x v="167"/>
    </i>
    <i>
      <x v="169"/>
    </i>
    <i>
      <x v="178"/>
    </i>
    <i>
      <x v="199"/>
    </i>
    <i>
      <x v="205"/>
    </i>
    <i>
      <x v="221"/>
    </i>
    <i>
      <x v="257"/>
    </i>
    <i>
      <x v="301"/>
    </i>
    <i>
      <x v="302"/>
    </i>
    <i>
      <x v="307"/>
    </i>
    <i>
      <x v="423"/>
    </i>
    <i>
      <x v="424"/>
    </i>
    <i>
      <x v="439"/>
    </i>
    <i>
      <x v="538"/>
    </i>
    <i>
      <x v="566"/>
    </i>
    <i>
      <x v="575"/>
    </i>
    <i>
      <x v="615"/>
    </i>
    <i>
      <x v="617"/>
    </i>
    <i>
      <x v="629"/>
    </i>
    <i>
      <x v="635"/>
    </i>
    <i>
      <x v="636"/>
    </i>
    <i>
      <x v="644"/>
    </i>
    <i>
      <x v="651"/>
    </i>
    <i>
      <x v="655"/>
    </i>
    <i>
      <x v="677"/>
    </i>
    <i>
      <x v="782"/>
    </i>
    <i>
      <x v="79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očet prenocovaní návštevníkov spolu (Zahraniční návštevníci)" fld="63" baseField="0" baseItem="0"/>
    <dataField name="Sum of 2. Počet prenocovaní návštevníkov spolu (Zahraniční návštevníci)" fld="64" baseField="0" baseItem="0"/>
    <dataField name="Sum of 3. Počet prenocovaní návštevníkov spolu (Zahraniční návštevníci)" fld="65" baseField="0" baseItem="0"/>
    <dataField name="Sum of 4. Počet prenocovaní návštevníkov spolu (Zahraniční návštevníci)" fld="66" baseField="0" baseItem="0"/>
    <dataField name="Sum of 5. Počet prenocovaní návštevníkov spolu (Zahraniční návštevníci)" fld="67" baseField="0" baseItem="0"/>
    <dataField name="Sum of 6. Počet prenocovaní návštevníkov spolu (Zahraniční návštevníci)" fld="68" baseField="0" baseItem="0"/>
    <dataField name="Sum of 7. Počet prenocovaní návštevníkov spolu (Zahraniční návštevníci)" fld="69" baseField="0" baseItem="0"/>
    <dataField name="Sum of 8. Počet prenocovaní návštevníkov spolu (Zahraniční návštevníci)" fld="70" baseField="0" baseItem="0"/>
    <dataField name="Sum of 9. Počet prenocovaní návštevníkov spolu (Zahraniční návštevníci)" fld="71" baseField="0" baseItem="0"/>
    <dataField name="Sum of 10. Počet prenocovaní návštevníkov spolu (Zahraniční návštevníci)" fld="72" baseField="0" baseItem="0"/>
    <dataField name="Sum of 11. Počet prenocovaní návštevníkov spolu (Zahraniční návštevníci)" fld="73" baseField="0" baseItem="0"/>
    <dataField name="Sum of 12. Počet prenocovaní návštevníkov spolu (Zahraniční návštevníci)" fld="74" baseField="0" baseItem="0"/>
  </dataFields>
  <formats count="1">
    <format dxfId="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1B8DC-6498-4EFC-81D6-58D0E109D970}" name="PivotTable1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3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h="1"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 v="103"/>
    </i>
    <i>
      <x v="114"/>
    </i>
    <i>
      <x v="150"/>
    </i>
    <i>
      <x v="199"/>
    </i>
    <i>
      <x v="538"/>
    </i>
    <i>
      <x v="615"/>
    </i>
    <i>
      <x v="629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riemerný počet prenocovaní spolu (Návštevníci spolu)" fld="75" baseField="0" baseItem="0"/>
    <dataField name="Sum of 2. Priemerný počet prenocovaní spolu (Návštevníci spolu)" fld="76" baseField="0" baseItem="0"/>
    <dataField name="Sum of 3. Priemerný počet prenocovaní spolu (Návštevníci spolu)" fld="77" baseField="0" baseItem="0"/>
    <dataField name="Sum of 4. Priemerný počet prenocovaní spolu (Návštevníci spolu)" fld="78" baseField="0" baseItem="0"/>
    <dataField name="Sum of 5. Priemerný počet prenocovaní spolu (Návštevníci spolu)" fld="79" baseField="0" baseItem="0"/>
    <dataField name="Sum of 6. Priemerný počet prenocovaní spolu (Návštevníci spolu)" fld="80" baseField="0" baseItem="0"/>
    <dataField name="Sum of 7. Priemerný počet prenocovaní spolu (Návštevníci spolu)" fld="81" baseField="0" baseItem="0"/>
    <dataField name="Sum of 8. Priemerný počet prenocovaní spolu (Návštevníci spolu)" fld="82" baseField="0" baseItem="0"/>
    <dataField name="Sum of 9. Priemerný počet prenocovaní spolu (Návštevníci spolu)" fld="83" baseField="0" baseItem="0"/>
    <dataField name="Sum of 10. Priemerný počet prenocovaní spolu (Návštevníci spolu)" fld="84" baseField="0" baseItem="0"/>
    <dataField name="Sum of 11. Priemerný počet prenocovaní spolu (Návštevníci spolu)" fld="85" baseField="0" baseItem="0"/>
    <dataField name="Sum of 12. Priemerný počet prenocovaní spolu (Návštevníci spolu)" fld="86" baseField="0" baseItem="0"/>
  </dataFields>
  <formats count="1">
    <format dxfId="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8CB634-7F35-4ACA-8AAB-B5EFAAF50F74}" name="PivotTable1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3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h="1"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 v="103"/>
    </i>
    <i>
      <x v="114"/>
    </i>
    <i>
      <x v="150"/>
    </i>
    <i>
      <x v="199"/>
    </i>
    <i>
      <x v="538"/>
    </i>
    <i>
      <x v="615"/>
    </i>
    <i>
      <x v="629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riemerný počet prenocovaní spolu (Domáci návštevníci)" fld="87" baseField="0" baseItem="0"/>
    <dataField name="Sum of 2. Priemerný počet prenocovaní spolu (Domáci návštevníci)" fld="88" baseField="0" baseItem="0"/>
    <dataField name="Sum of 3. Priemerný počet prenocovaní spolu (Domáci návštevníci)" fld="89" baseField="0" baseItem="0"/>
    <dataField name="Sum of 4. Priemerný počet prenocovaní spolu (Domáci návštevníci)" fld="90" baseField="0" baseItem="0"/>
    <dataField name="Sum of 5. Priemerný počet prenocovaní spolu (Domáci návštevníci)" fld="91" baseField="0" baseItem="0"/>
    <dataField name="Sum of 6. Priemerný počet prenocovaní spolu (Domáci návštevníci)" fld="92" baseField="0" baseItem="0"/>
    <dataField name="Sum of 7. Priemerný počet prenocovaní spolu (Domáci návštevníci)" fld="93" baseField="0" baseItem="0"/>
    <dataField name="Sum of 8. Priemerný počet prenocovaní spolu (Domáci návštevníci)" fld="94" baseField="0" baseItem="0"/>
    <dataField name="Sum of 9. Priemerný počet prenocovaní spolu (Domáci návštevníci)" fld="95" baseField="0" baseItem="0"/>
    <dataField name="Sum of 10. Priemerný počet prenocovaní spolu (Domáci návštevníci)" fld="96" baseField="0" baseItem="0"/>
    <dataField name="Sum of 11. Priemerný počet prenocovaní spolu (Domáci návštevníci)" fld="97" baseField="0" baseItem="0"/>
    <dataField name="Sum of 12. Priemerný počet prenocovaní spolu (Domáci návštevníci)" fld="98" baseField="0" baseItem="0"/>
  </dataFields>
  <formats count="1">
    <format dxfId="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8C0E4-AF53-43F9-98C7-7F19F3283E3D}" name="PivotTable20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M13" firstHeaderRow="0" firstDataRow="1" firstDataCol="1" rowPageCount="2" colPageCount="1"/>
  <pivotFields count="111">
    <pivotField axis="axisPage" multipleItemSelectionAllowed="1" showAll="0">
      <items count="82">
        <item h="1" x="5"/>
        <item h="1" x="74"/>
        <item h="1" x="16"/>
        <item h="1" x="43"/>
        <item h="1" x="44"/>
        <item h="1" x="56"/>
        <item h="1" x="0"/>
        <item h="1" x="1"/>
        <item h="1" x="2"/>
        <item h="1" x="3"/>
        <item h="1" x="4"/>
        <item h="1" x="45"/>
        <item h="1" x="32"/>
        <item h="1" x="33"/>
        <item h="1" x="46"/>
        <item h="1" x="34"/>
        <item h="1" x="9"/>
        <item h="1" x="10"/>
        <item x="69"/>
        <item h="1" x="11"/>
        <item h="1" x="57"/>
        <item h="1" x="17"/>
        <item h="1" x="58"/>
        <item h="1" x="25"/>
        <item h="1" x="75"/>
        <item h="1" x="70"/>
        <item h="1" x="71"/>
        <item h="1" x="72"/>
        <item h="1" x="73"/>
        <item h="1" x="47"/>
        <item h="1" x="35"/>
        <item h="1" x="26"/>
        <item h="1" x="59"/>
        <item h="1" x="36"/>
        <item h="1" x="48"/>
        <item h="1" x="6"/>
        <item h="1" x="37"/>
        <item h="1" x="60"/>
        <item h="1" x="76"/>
        <item h="1" x="18"/>
        <item h="1" x="38"/>
        <item h="1" x="27"/>
        <item h="1" x="19"/>
        <item h="1" x="28"/>
        <item h="1" x="20"/>
        <item h="1" x="7"/>
        <item h="1" x="12"/>
        <item h="1" x="49"/>
        <item h="1" x="61"/>
        <item h="1" x="21"/>
        <item h="1" x="62"/>
        <item h="1" x="22"/>
        <item h="1" x="23"/>
        <item h="1" x="50"/>
        <item h="1" x="51"/>
        <item x="77"/>
        <item h="1" x="39"/>
        <item h="1" x="63"/>
        <item h="1" x="29"/>
        <item h="1" x="8"/>
        <item h="1" x="13"/>
        <item h="1" x="14"/>
        <item h="1" x="64"/>
        <item h="1" x="78"/>
        <item x="79"/>
        <item h="1" x="65"/>
        <item h="1" x="66"/>
        <item h="1" x="67"/>
        <item h="1" x="30"/>
        <item h="1" x="80"/>
        <item h="1" x="24"/>
        <item h="1" x="15"/>
        <item h="1" x="40"/>
        <item h="1" x="41"/>
        <item h="1" x="52"/>
        <item h="1" x="68"/>
        <item h="1" x="54"/>
        <item h="1" x="55"/>
        <item h="1" x="42"/>
        <item h="1" x="31"/>
        <item h="1" x="53"/>
        <item t="default"/>
      </items>
    </pivotField>
    <pivotField axis="axisPage" showAll="0">
      <items count="824">
        <item x="534"/>
        <item x="796"/>
        <item x="237"/>
        <item x="54"/>
        <item x="467"/>
        <item x="94"/>
        <item x="124"/>
        <item x="490"/>
        <item x="466"/>
        <item x="491"/>
        <item x="723"/>
        <item x="492"/>
        <item x="811"/>
        <item x="605"/>
        <item x="606"/>
        <item x="648"/>
        <item x="138"/>
        <item x="638"/>
        <item x="684"/>
        <item x="253"/>
        <item x="445"/>
        <item x="287"/>
        <item x="374"/>
        <item x="189"/>
        <item x="42"/>
        <item x="408"/>
        <item x="797"/>
        <item x="776"/>
        <item x="375"/>
        <item x="332"/>
        <item x="333"/>
        <item x="285"/>
        <item x="167"/>
        <item x="40"/>
        <item x="111"/>
        <item x="126"/>
        <item x="22"/>
        <item x="97"/>
        <item x="96"/>
        <item x="13"/>
        <item x="11"/>
        <item x="8"/>
        <item x="9"/>
        <item x="14"/>
        <item x="10"/>
        <item x="12"/>
        <item x="5"/>
        <item x="15"/>
        <item x="2"/>
        <item x="6"/>
        <item x="16"/>
        <item x="3"/>
        <item x="1"/>
        <item x="7"/>
        <item x="4"/>
        <item x="17"/>
        <item x="496"/>
        <item x="132"/>
        <item x="774"/>
        <item x="394"/>
        <item x="497"/>
        <item x="133"/>
        <item x="433"/>
        <item x="472"/>
        <item x="254"/>
        <item x="210"/>
        <item x="574"/>
        <item x="31"/>
        <item x="751"/>
        <item x="516"/>
        <item x="168"/>
        <item x="376"/>
        <item x="297"/>
        <item x="707"/>
        <item x="139"/>
        <item x="325"/>
        <item x="247"/>
        <item x="140"/>
        <item x="301"/>
        <item x="238"/>
        <item x="32"/>
        <item x="99"/>
        <item x="43"/>
        <item x="255"/>
        <item x="98"/>
        <item x="526"/>
        <item x="616"/>
        <item x="259"/>
        <item x="44"/>
        <item x="87"/>
        <item x="171"/>
        <item x="156"/>
        <item x="446"/>
        <item x="211"/>
        <item x="498"/>
        <item x="75"/>
        <item x="112"/>
        <item x="552"/>
        <item x="425"/>
        <item x="791"/>
        <item x="798"/>
        <item x="812"/>
        <item x="113"/>
        <item x="777"/>
        <item x="334"/>
        <item x="518"/>
        <item x="519"/>
        <item x="221"/>
        <item x="527"/>
        <item x="275"/>
        <item x="535"/>
        <item x="315"/>
        <item x="778"/>
        <item x="114"/>
        <item x="779"/>
        <item x="100"/>
        <item x="33"/>
        <item x="499"/>
        <item x="564"/>
        <item x="447"/>
        <item x="592"/>
        <item x="56"/>
        <item x="468"/>
        <item x="377"/>
        <item x="314"/>
        <item x="85"/>
        <item x="256"/>
        <item x="58"/>
        <item x="160"/>
        <item x="469"/>
        <item x="86"/>
        <item x="378"/>
        <item x="680"/>
        <item x="780"/>
        <item x="127"/>
        <item x="713"/>
        <item x="335"/>
        <item x="528"/>
        <item x="51"/>
        <item x="53"/>
        <item x="69"/>
        <item x="257"/>
        <item x="448"/>
        <item x="536"/>
        <item x="670"/>
        <item x="57"/>
        <item x="607"/>
        <item x="74"/>
        <item x="649"/>
        <item x="449"/>
        <item x="727"/>
        <item x="781"/>
        <item x="782"/>
        <item x="650"/>
        <item x="711"/>
        <item x="336"/>
        <item x="639"/>
        <item x="752"/>
        <item x="434"/>
        <item x="750"/>
        <item x="426"/>
        <item x="537"/>
        <item x="696"/>
        <item x="169"/>
        <item x="753"/>
        <item x="724"/>
        <item x="640"/>
        <item x="799"/>
        <item x="766"/>
        <item x="728"/>
        <item x="500"/>
        <item x="754"/>
        <item x="725"/>
        <item x="608"/>
        <item x="609"/>
        <item x="593"/>
        <item x="726"/>
        <item x="83"/>
        <item x="800"/>
        <item x="582"/>
        <item x="222"/>
        <item x="716"/>
        <item x="107"/>
        <item x="538"/>
        <item x="529"/>
        <item x="651"/>
        <item x="501"/>
        <item x="161"/>
        <item x="427"/>
        <item x="197"/>
        <item x="170"/>
        <item x="594"/>
        <item x="583"/>
        <item x="248"/>
        <item x="470"/>
        <item x="76"/>
        <item x="223"/>
        <item x="520"/>
        <item x="326"/>
        <item x="801"/>
        <item x="521"/>
        <item x="121"/>
        <item x="471"/>
        <item x="502"/>
        <item x="224"/>
        <item x="783"/>
        <item x="565"/>
        <item x="395"/>
        <item x="409"/>
        <item x="258"/>
        <item x="614"/>
        <item x="617"/>
        <item x="213"/>
        <item x="337"/>
        <item x="338"/>
        <item x="595"/>
        <item x="128"/>
        <item x="493"/>
        <item x="406"/>
        <item x="45"/>
        <item x="101"/>
        <item x="784"/>
        <item x="59"/>
        <item x="697"/>
        <item x="339"/>
        <item x="340"/>
        <item x="503"/>
        <item x="504"/>
        <item x="288"/>
        <item x="239"/>
        <item x="77"/>
        <item x="546"/>
        <item x="240"/>
        <item x="553"/>
        <item x="618"/>
        <item x="225"/>
        <item x="717"/>
        <item x="78"/>
        <item x="410"/>
        <item x="226"/>
        <item x="141"/>
        <item x="767"/>
        <item x="172"/>
        <item x="173"/>
        <item x="714"/>
        <item x="52"/>
        <item x="671"/>
        <item x="619"/>
        <item x="464"/>
        <item x="174"/>
        <item x="584"/>
        <item x="379"/>
        <item x="157"/>
        <item x="554"/>
        <item x="302"/>
        <item x="768"/>
        <item x="303"/>
        <item x="730"/>
        <item x="142"/>
        <item x="175"/>
        <item x="542"/>
        <item x="672"/>
        <item x="158"/>
        <item x="685"/>
        <item x="260"/>
        <item x="209"/>
        <item x="330"/>
        <item x="450"/>
        <item x="108"/>
        <item x="473"/>
        <item x="304"/>
        <item x="525"/>
        <item x="134"/>
        <item x="744"/>
        <item x="748"/>
        <item x="736"/>
        <item x="745"/>
        <item x="747"/>
        <item x="740"/>
        <item x="742"/>
        <item x="746"/>
        <item x="738"/>
        <item x="743"/>
        <item x="739"/>
        <item x="737"/>
        <item x="741"/>
        <item x="749"/>
        <item x="755"/>
        <item x="380"/>
        <item x="289"/>
        <item x="23"/>
        <item x="575"/>
        <item x="227"/>
        <item x="596"/>
        <item x="88"/>
        <item x="474"/>
        <item x="341"/>
        <item x="41"/>
        <item x="316"/>
        <item x="813"/>
        <item x="305"/>
        <item x="785"/>
        <item x="786"/>
        <item x="214"/>
        <item x="597"/>
        <item x="598"/>
        <item x="522"/>
        <item x="802"/>
        <item x="530"/>
        <item x="396"/>
        <item x="125"/>
        <item x="102"/>
        <item x="342"/>
        <item x="718"/>
        <item x="698"/>
        <item x="487"/>
        <item x="756"/>
        <item x="73"/>
        <item x="327"/>
        <item x="699"/>
        <item x="604"/>
        <item x="686"/>
        <item x="517"/>
        <item x="176"/>
        <item x="343"/>
        <item x="190"/>
        <item x="620"/>
        <item x="191"/>
        <item x="555"/>
        <item x="177"/>
        <item x="673"/>
        <item x="621"/>
        <item x="84"/>
        <item x="566"/>
        <item x="769"/>
        <item x="700"/>
        <item x="576"/>
        <item x="317"/>
        <item x="220"/>
        <item x="641"/>
        <item x="435"/>
        <item x="581"/>
        <item x="178"/>
        <item x="451"/>
        <item x="452"/>
        <item x="411"/>
        <item x="35"/>
        <item x="681"/>
        <item x="674"/>
        <item x="381"/>
        <item x="344"/>
        <item x="345"/>
        <item x="412"/>
        <item x="413"/>
        <item x="372"/>
        <item x="346"/>
        <item x="414"/>
        <item x="415"/>
        <item x="652"/>
        <item x="347"/>
        <item x="348"/>
        <item x="416"/>
        <item x="423"/>
        <item x="349"/>
        <item x="350"/>
        <item x="417"/>
        <item x="331"/>
        <item x="351"/>
        <item x="352"/>
        <item x="418"/>
        <item x="531"/>
        <item x="701"/>
        <item x="599"/>
        <item x="24"/>
        <item x="353"/>
        <item x="622"/>
        <item x="475"/>
        <item x="143"/>
        <item x="419"/>
        <item x="476"/>
        <item x="533"/>
        <item x="653"/>
        <item x="420"/>
        <item x="600"/>
        <item x="278"/>
        <item x="421"/>
        <item x="251"/>
        <item x="192"/>
        <item x="453"/>
        <item x="70"/>
        <item x="71"/>
        <item x="306"/>
        <item x="636"/>
        <item x="757"/>
        <item x="585"/>
        <item x="808"/>
        <item x="488"/>
        <item x="25"/>
        <item x="354"/>
        <item x="18"/>
        <item x="814"/>
        <item x="543"/>
        <item x="46"/>
        <item x="355"/>
        <item x="249"/>
        <item x="702"/>
        <item x="637"/>
        <item x="115"/>
        <item x="26"/>
        <item x="373"/>
        <item x="623"/>
        <item x="82"/>
        <item x="758"/>
        <item x="719"/>
        <item x="477"/>
        <item x="646"/>
        <item x="206"/>
        <item x="654"/>
        <item x="505"/>
        <item x="765"/>
        <item x="60"/>
        <item x="624"/>
        <item x="655"/>
        <item x="803"/>
        <item x="731"/>
        <item x="274"/>
        <item x="36"/>
        <item x="144"/>
        <item x="241"/>
        <item x="193"/>
        <item x="759"/>
        <item x="89"/>
        <item x="428"/>
        <item x="539"/>
        <item x="547"/>
        <item x="548"/>
        <item x="397"/>
        <item x="135"/>
        <item x="506"/>
        <item x="732"/>
        <item x="398"/>
        <item x="273"/>
        <item x="64"/>
        <item x="382"/>
        <item x="179"/>
        <item x="507"/>
        <item x="198"/>
        <item x="567"/>
        <item x="215"/>
        <item x="465"/>
        <item x="195"/>
        <item x="236"/>
        <item x="180"/>
        <item x="181"/>
        <item x="356"/>
        <item x="436"/>
        <item x="383"/>
        <item x="586"/>
        <item x="556"/>
        <item x="47"/>
        <item x="129"/>
        <item x="720"/>
        <item x="145"/>
        <item x="656"/>
        <item x="703"/>
        <item x="687"/>
        <item x="146"/>
        <item x="252"/>
        <item x="399"/>
        <item x="815"/>
        <item x="228"/>
        <item x="0"/>
        <item x="568"/>
        <item x="290"/>
        <item x="328"/>
        <item x="122"/>
        <item x="199"/>
        <item x="200"/>
        <item x="182"/>
        <item x="569"/>
        <item x="279"/>
        <item x="400"/>
        <item x="401"/>
        <item x="402"/>
        <item x="318"/>
        <item x="403"/>
        <item x="437"/>
        <item x="319"/>
        <item x="61"/>
        <item x="688"/>
        <item x="307"/>
        <item x="508"/>
        <item x="151"/>
        <item x="90"/>
        <item x="587"/>
        <item x="625"/>
        <item x="615"/>
        <item x="262"/>
        <item x="242"/>
        <item x="162"/>
        <item x="320"/>
        <item x="357"/>
        <item x="152"/>
        <item x="216"/>
        <item x="358"/>
        <item x="682"/>
        <item x="298"/>
        <item x="37"/>
        <item x="689"/>
        <item x="91"/>
        <item x="229"/>
        <item x="19"/>
        <item x="27"/>
        <item x="704"/>
        <item x="163"/>
        <item x="577"/>
        <item x="438"/>
        <item x="103"/>
        <item x="509"/>
        <item x="263"/>
        <item x="494"/>
        <item x="384"/>
        <item x="183"/>
        <item x="280"/>
        <item x="675"/>
        <item x="137"/>
        <item x="123"/>
        <item x="147"/>
        <item x="165"/>
        <item x="359"/>
        <item x="510"/>
        <item x="511"/>
        <item x="540"/>
        <item x="243"/>
        <item x="512"/>
        <item x="544"/>
        <item x="478"/>
        <item x="647"/>
        <item x="804"/>
        <item x="159"/>
        <item x="264"/>
        <item x="281"/>
        <item x="92"/>
        <item x="669"/>
        <item x="816"/>
        <item x="217"/>
        <item x="360"/>
        <item x="166"/>
        <item x="361"/>
        <item x="164"/>
        <item x="194"/>
        <item x="265"/>
        <item x="557"/>
        <item x="329"/>
        <item x="282"/>
        <item x="218"/>
        <item x="454"/>
        <item x="455"/>
        <item x="456"/>
        <item x="308"/>
        <item x="93"/>
        <item x="429"/>
        <item x="613"/>
        <item x="266"/>
        <item x="184"/>
        <item x="610"/>
        <item x="787"/>
        <item x="792"/>
        <item x="549"/>
        <item x="550"/>
        <item x="479"/>
        <item x="551"/>
        <item x="457"/>
        <item x="48"/>
        <item x="760"/>
        <item x="775"/>
        <item x="715"/>
        <item x="267"/>
        <item x="588"/>
        <item x="690"/>
        <item x="541"/>
        <item x="116"/>
        <item x="422"/>
        <item x="683"/>
        <item x="232"/>
        <item x="105"/>
        <item x="276"/>
        <item x="62"/>
        <item x="709"/>
        <item x="230"/>
        <item x="676"/>
        <item x="269"/>
        <item x="106"/>
        <item x="185"/>
        <item x="817"/>
        <item x="480"/>
        <item x="201"/>
        <item x="49"/>
        <item x="95"/>
        <item x="39"/>
        <item x="404"/>
        <item x="513"/>
        <item x="109"/>
        <item x="309"/>
        <item x="430"/>
        <item x="601"/>
        <item x="291"/>
        <item x="79"/>
        <item x="578"/>
        <item x="385"/>
        <item x="481"/>
        <item x="626"/>
        <item x="570"/>
        <item x="38"/>
        <item x="611"/>
        <item x="807"/>
        <item x="117"/>
        <item x="733"/>
        <item x="104"/>
        <item x="362"/>
        <item x="691"/>
        <item x="202"/>
        <item x="793"/>
        <item x="283"/>
        <item x="818"/>
        <item x="80"/>
        <item x="118"/>
        <item x="484"/>
        <item x="627"/>
        <item x="795"/>
        <item x="628"/>
        <item x="657"/>
        <item x="658"/>
        <item x="629"/>
        <item x="642"/>
        <item x="805"/>
        <item x="806"/>
        <item x="643"/>
        <item x="644"/>
        <item x="692"/>
        <item x="630"/>
        <item x="695"/>
        <item x="136"/>
        <item x="148"/>
        <item x="734"/>
        <item x="482"/>
        <item x="231"/>
        <item x="310"/>
        <item x="612"/>
        <item x="495"/>
        <item x="300"/>
        <item x="789"/>
        <item x="666"/>
        <item x="761"/>
        <item x="458"/>
        <item x="788"/>
        <item x="459"/>
        <item x="770"/>
        <item x="660"/>
        <item x="460"/>
        <item x="819"/>
        <item x="483"/>
        <item x="708"/>
        <item x="28"/>
        <item x="270"/>
        <item x="386"/>
        <item x="679"/>
        <item x="439"/>
        <item x="571"/>
        <item x="299"/>
        <item x="271"/>
        <item x="119"/>
        <item x="661"/>
        <item x="489"/>
        <item x="34"/>
        <item x="363"/>
        <item x="212"/>
        <item x="735"/>
        <item x="712"/>
        <item x="659"/>
        <item x="268"/>
        <item x="485"/>
        <item x="668"/>
        <item x="296"/>
        <item x="514"/>
        <item x="186"/>
        <item x="461"/>
        <item x="558"/>
        <item x="462"/>
        <item x="284"/>
        <item x="292"/>
        <item x="559"/>
        <item x="233"/>
        <item x="50"/>
        <item x="277"/>
        <item x="293"/>
        <item x="63"/>
        <item x="545"/>
        <item x="286"/>
        <item x="810"/>
        <item x="203"/>
        <item x="204"/>
        <item x="149"/>
        <item x="207"/>
        <item x="205"/>
        <item x="196"/>
        <item x="110"/>
        <item x="602"/>
        <item x="579"/>
        <item x="440"/>
        <item x="65"/>
        <item x="387"/>
        <item x="431"/>
        <item x="392"/>
        <item x="388"/>
        <item x="432"/>
        <item x="486"/>
        <item x="407"/>
        <item x="763"/>
        <item x="311"/>
        <item x="631"/>
        <item x="441"/>
        <item x="364"/>
        <item x="693"/>
        <item x="645"/>
        <item x="187"/>
        <item x="424"/>
        <item x="389"/>
        <item x="463"/>
        <item x="365"/>
        <item x="366"/>
        <item x="820"/>
        <item x="321"/>
        <item x="188"/>
        <item x="632"/>
        <item x="633"/>
        <item x="66"/>
        <item x="809"/>
        <item x="72"/>
        <item x="772"/>
        <item x="20"/>
        <item x="589"/>
        <item x="773"/>
        <item x="794"/>
        <item x="560"/>
        <item x="153"/>
        <item x="244"/>
        <item x="561"/>
        <item x="821"/>
        <item x="154"/>
        <item x="563"/>
        <item x="261"/>
        <item x="250"/>
        <item x="705"/>
        <item x="55"/>
        <item x="677"/>
        <item x="662"/>
        <item x="663"/>
        <item x="367"/>
        <item x="523"/>
        <item x="524"/>
        <item x="664"/>
        <item x="572"/>
        <item x="822"/>
        <item x="771"/>
        <item x="81"/>
        <item x="219"/>
        <item x="150"/>
        <item x="442"/>
        <item x="710"/>
        <item x="294"/>
        <item x="245"/>
        <item x="67"/>
        <item x="722"/>
        <item x="634"/>
        <item x="390"/>
        <item x="131"/>
        <item x="393"/>
        <item x="368"/>
        <item x="68"/>
        <item x="603"/>
        <item x="369"/>
        <item x="790"/>
        <item x="706"/>
        <item x="562"/>
        <item x="322"/>
        <item x="764"/>
        <item x="312"/>
        <item x="29"/>
        <item x="667"/>
        <item x="391"/>
        <item x="155"/>
        <item x="678"/>
        <item x="30"/>
        <item x="405"/>
        <item x="729"/>
        <item x="313"/>
        <item x="635"/>
        <item x="208"/>
        <item x="721"/>
        <item x="590"/>
        <item x="324"/>
        <item x="515"/>
        <item x="120"/>
        <item x="370"/>
        <item x="21"/>
        <item x="323"/>
        <item x="246"/>
        <item x="665"/>
        <item x="234"/>
        <item x="235"/>
        <item x="272"/>
        <item x="694"/>
        <item x="591"/>
        <item x="371"/>
        <item x="532"/>
        <item x="444"/>
        <item x="762"/>
        <item x="295"/>
        <item x="130"/>
        <item x="443"/>
        <item x="573"/>
        <item x="580"/>
        <item t="default"/>
      </items>
    </pivotField>
    <pivotField axis="axisRow" showAll="0">
      <items count="824">
        <item h="1" x="534"/>
        <item h="1" x="796"/>
        <item h="1" x="237"/>
        <item h="1" x="54"/>
        <item h="1" x="467"/>
        <item h="1" x="94"/>
        <item h="1" x="124"/>
        <item h="1" x="490"/>
        <item h="1" x="466"/>
        <item h="1" x="491"/>
        <item h="1" x="723"/>
        <item h="1" x="492"/>
        <item h="1" x="811"/>
        <item h="1" x="605"/>
        <item h="1" x="606"/>
        <item h="1" x="648"/>
        <item h="1" x="138"/>
        <item h="1" x="638"/>
        <item h="1" x="684"/>
        <item h="1" x="253"/>
        <item h="1" x="445"/>
        <item h="1" x="287"/>
        <item h="1" x="374"/>
        <item h="1" x="189"/>
        <item h="1" x="42"/>
        <item h="1" x="408"/>
        <item h="1" x="797"/>
        <item h="1" x="776"/>
        <item h="1" x="375"/>
        <item h="1" x="332"/>
        <item h="1" x="333"/>
        <item h="1" x="285"/>
        <item h="1" x="167"/>
        <item h="1" x="40"/>
        <item h="1" x="111"/>
        <item h="1" x="126"/>
        <item h="1" x="22"/>
        <item h="1" x="97"/>
        <item h="1" x="96"/>
        <item h="1" x="13"/>
        <item h="1" x="11"/>
        <item h="1" x="8"/>
        <item h="1" x="9"/>
        <item h="1" x="14"/>
        <item h="1" x="10"/>
        <item h="1" x="12"/>
        <item h="1" x="5"/>
        <item h="1" x="15"/>
        <item h="1" x="2"/>
        <item h="1" x="6"/>
        <item h="1" x="16"/>
        <item h="1" x="3"/>
        <item h="1" x="1"/>
        <item h="1" x="7"/>
        <item h="1" x="4"/>
        <item h="1" x="17"/>
        <item h="1" x="496"/>
        <item h="1" x="132"/>
        <item h="1" x="774"/>
        <item h="1" x="394"/>
        <item h="1" x="497"/>
        <item h="1" x="133"/>
        <item h="1" x="433"/>
        <item h="1" x="472"/>
        <item h="1" x="254"/>
        <item h="1" x="210"/>
        <item h="1" x="574"/>
        <item h="1" x="31"/>
        <item h="1" x="751"/>
        <item h="1" x="516"/>
        <item h="1" x="168"/>
        <item h="1" x="376"/>
        <item h="1" x="297"/>
        <item h="1" x="707"/>
        <item h="1" x="139"/>
        <item h="1" x="325"/>
        <item h="1" x="247"/>
        <item h="1" x="140"/>
        <item h="1" x="301"/>
        <item h="1" x="238"/>
        <item h="1" x="32"/>
        <item h="1" x="99"/>
        <item h="1" x="43"/>
        <item h="1" x="255"/>
        <item h="1" x="98"/>
        <item h="1" x="526"/>
        <item h="1" x="616"/>
        <item h="1" x="259"/>
        <item h="1" x="44"/>
        <item h="1" x="87"/>
        <item h="1" x="171"/>
        <item h="1" x="156"/>
        <item h="1" x="446"/>
        <item h="1" x="211"/>
        <item h="1" x="498"/>
        <item h="1" x="75"/>
        <item h="1" x="112"/>
        <item h="1" x="552"/>
        <item h="1" x="425"/>
        <item h="1" x="791"/>
        <item h="1" x="798"/>
        <item h="1" x="812"/>
        <item h="1" x="113"/>
        <item x="777"/>
        <item h="1" x="334"/>
        <item h="1" x="518"/>
        <item h="1" x="519"/>
        <item h="1" x="221"/>
        <item h="1" x="527"/>
        <item h="1" x="275"/>
        <item h="1" x="535"/>
        <item h="1" x="315"/>
        <item h="1" x="778"/>
        <item h="1" x="114"/>
        <item x="779"/>
        <item h="1" x="100"/>
        <item h="1" x="33"/>
        <item h="1" x="499"/>
        <item h="1" x="564"/>
        <item h="1" x="447"/>
        <item h="1" x="592"/>
        <item h="1" x="56"/>
        <item h="1" x="468"/>
        <item h="1" x="377"/>
        <item h="1" x="314"/>
        <item h="1" x="85"/>
        <item h="1" x="256"/>
        <item h="1" x="58"/>
        <item h="1" x="160"/>
        <item h="1" x="469"/>
        <item h="1" x="86"/>
        <item h="1" x="378"/>
        <item h="1" x="680"/>
        <item h="1" x="780"/>
        <item h="1" x="127"/>
        <item h="1" x="713"/>
        <item h="1" x="335"/>
        <item h="1" x="528"/>
        <item h="1" x="51"/>
        <item h="1" x="53"/>
        <item h="1" x="69"/>
        <item h="1" x="257"/>
        <item h="1" x="448"/>
        <item h="1" x="536"/>
        <item h="1" x="670"/>
        <item h="1" x="57"/>
        <item h="1" x="607"/>
        <item h="1" x="74"/>
        <item h="1" x="649"/>
        <item h="1" x="449"/>
        <item x="727"/>
        <item h="1" x="781"/>
        <item h="1" x="782"/>
        <item h="1" x="650"/>
        <item h="1" x="711"/>
        <item h="1" x="336"/>
        <item h="1" x="639"/>
        <item h="1" x="752"/>
        <item h="1" x="434"/>
        <item h="1" x="750"/>
        <item h="1" x="426"/>
        <item h="1" x="537"/>
        <item h="1" x="696"/>
        <item h="1" x="169"/>
        <item h="1" x="753"/>
        <item h="1" x="724"/>
        <item h="1" x="640"/>
        <item h="1" x="799"/>
        <item h="1" x="766"/>
        <item h="1" x="728"/>
        <item h="1" x="500"/>
        <item h="1" x="754"/>
        <item h="1" x="725"/>
        <item h="1" x="608"/>
        <item h="1" x="609"/>
        <item h="1" x="593"/>
        <item h="1" x="726"/>
        <item h="1" x="83"/>
        <item h="1" x="800"/>
        <item h="1" x="582"/>
        <item h="1" x="222"/>
        <item h="1" x="716"/>
        <item h="1" x="107"/>
        <item h="1" x="538"/>
        <item h="1" x="529"/>
        <item h="1" x="651"/>
        <item h="1" x="501"/>
        <item h="1" x="161"/>
        <item h="1" x="427"/>
        <item h="1" x="197"/>
        <item h="1" x="170"/>
        <item h="1" x="594"/>
        <item h="1" x="583"/>
        <item h="1" x="248"/>
        <item h="1" x="470"/>
        <item h="1" x="76"/>
        <item h="1" x="223"/>
        <item h="1" x="520"/>
        <item h="1" x="326"/>
        <item x="801"/>
        <item h="1" x="521"/>
        <item h="1" x="121"/>
        <item h="1" x="471"/>
        <item h="1" x="502"/>
        <item h="1" x="224"/>
        <item h="1" x="783"/>
        <item h="1" x="565"/>
        <item h="1" x="395"/>
        <item h="1" x="409"/>
        <item h="1" x="258"/>
        <item h="1" x="614"/>
        <item h="1" x="617"/>
        <item h="1" x="213"/>
        <item h="1" x="337"/>
        <item h="1" x="338"/>
        <item h="1" x="595"/>
        <item h="1" x="128"/>
        <item h="1" x="493"/>
        <item h="1" x="406"/>
        <item h="1" x="45"/>
        <item h="1" x="101"/>
        <item h="1" x="784"/>
        <item h="1" x="59"/>
        <item h="1" x="697"/>
        <item h="1" x="339"/>
        <item h="1" x="340"/>
        <item h="1" x="503"/>
        <item h="1" x="504"/>
        <item h="1" x="288"/>
        <item h="1" x="239"/>
        <item h="1" x="77"/>
        <item h="1" x="546"/>
        <item h="1" x="240"/>
        <item h="1" x="553"/>
        <item h="1" x="618"/>
        <item h="1" x="225"/>
        <item h="1" x="717"/>
        <item h="1" x="78"/>
        <item h="1" x="410"/>
        <item h="1" x="226"/>
        <item h="1" x="141"/>
        <item h="1" x="767"/>
        <item h="1" x="172"/>
        <item h="1" x="173"/>
        <item h="1" x="714"/>
        <item h="1" x="52"/>
        <item h="1" x="671"/>
        <item h="1" x="619"/>
        <item h="1" x="464"/>
        <item h="1" x="174"/>
        <item h="1" x="584"/>
        <item h="1" x="379"/>
        <item h="1" x="157"/>
        <item h="1" x="554"/>
        <item h="1" x="302"/>
        <item h="1" x="768"/>
        <item h="1" x="303"/>
        <item h="1" x="730"/>
        <item h="1" x="142"/>
        <item h="1" x="175"/>
        <item h="1" x="542"/>
        <item h="1" x="672"/>
        <item h="1" x="158"/>
        <item h="1" x="685"/>
        <item h="1" x="260"/>
        <item h="1" x="209"/>
        <item h="1" x="330"/>
        <item h="1" x="450"/>
        <item h="1" x="108"/>
        <item h="1" x="473"/>
        <item h="1" x="304"/>
        <item h="1" x="525"/>
        <item h="1" x="134"/>
        <item h="1" x="744"/>
        <item h="1" x="748"/>
        <item h="1" x="736"/>
        <item h="1" x="745"/>
        <item h="1" x="747"/>
        <item h="1" x="740"/>
        <item h="1" x="742"/>
        <item h="1" x="746"/>
        <item h="1" x="738"/>
        <item h="1" x="743"/>
        <item h="1" x="739"/>
        <item h="1" x="737"/>
        <item h="1" x="741"/>
        <item h="1" x="749"/>
        <item h="1" x="755"/>
        <item h="1" x="380"/>
        <item h="1" x="289"/>
        <item h="1" x="23"/>
        <item h="1" x="575"/>
        <item h="1" x="227"/>
        <item h="1" x="596"/>
        <item h="1" x="88"/>
        <item h="1" x="474"/>
        <item h="1" x="341"/>
        <item h="1" x="41"/>
        <item h="1" x="316"/>
        <item h="1" x="813"/>
        <item h="1" x="305"/>
        <item h="1" x="785"/>
        <item h="1" x="786"/>
        <item h="1" x="214"/>
        <item h="1" x="597"/>
        <item h="1" x="598"/>
        <item h="1" x="522"/>
        <item h="1" x="802"/>
        <item h="1" x="530"/>
        <item h="1" x="396"/>
        <item h="1" x="125"/>
        <item h="1" x="102"/>
        <item h="1" x="342"/>
        <item h="1" x="718"/>
        <item h="1" x="698"/>
        <item h="1" x="487"/>
        <item h="1" x="756"/>
        <item h="1" x="73"/>
        <item h="1" x="327"/>
        <item h="1" x="699"/>
        <item h="1" x="604"/>
        <item h="1" x="686"/>
        <item h="1" x="517"/>
        <item h="1" x="176"/>
        <item h="1" x="343"/>
        <item h="1" x="190"/>
        <item h="1" x="620"/>
        <item h="1" x="191"/>
        <item h="1" x="555"/>
        <item h="1" x="177"/>
        <item h="1" x="673"/>
        <item h="1" x="621"/>
        <item h="1" x="84"/>
        <item h="1" x="566"/>
        <item h="1" x="769"/>
        <item h="1" x="700"/>
        <item h="1" x="576"/>
        <item h="1" x="317"/>
        <item h="1" x="220"/>
        <item h="1" x="641"/>
        <item h="1" x="435"/>
        <item h="1" x="581"/>
        <item h="1" x="178"/>
        <item h="1" x="451"/>
        <item h="1" x="452"/>
        <item h="1" x="411"/>
        <item h="1" x="35"/>
        <item h="1" x="681"/>
        <item h="1" x="674"/>
        <item h="1" x="381"/>
        <item h="1" x="344"/>
        <item h="1" x="345"/>
        <item h="1" x="412"/>
        <item h="1" x="413"/>
        <item h="1" x="372"/>
        <item h="1" x="346"/>
        <item h="1" x="414"/>
        <item h="1" x="415"/>
        <item h="1" x="652"/>
        <item h="1" x="347"/>
        <item h="1" x="348"/>
        <item h="1" x="416"/>
        <item h="1" x="423"/>
        <item h="1" x="349"/>
        <item h="1" x="350"/>
        <item h="1" x="417"/>
        <item h="1" x="331"/>
        <item h="1" x="351"/>
        <item h="1" x="352"/>
        <item h="1" x="418"/>
        <item h="1" x="531"/>
        <item h="1" x="701"/>
        <item h="1" x="599"/>
        <item h="1" x="24"/>
        <item h="1" x="353"/>
        <item h="1" x="622"/>
        <item h="1" x="475"/>
        <item h="1" x="143"/>
        <item h="1" x="419"/>
        <item h="1" x="476"/>
        <item h="1" x="533"/>
        <item h="1" x="653"/>
        <item h="1" x="420"/>
        <item h="1" x="600"/>
        <item h="1" x="278"/>
        <item h="1" x="421"/>
        <item h="1" x="251"/>
        <item h="1" x="192"/>
        <item h="1" x="453"/>
        <item h="1" x="70"/>
        <item h="1" x="71"/>
        <item h="1" x="306"/>
        <item h="1" x="636"/>
        <item h="1" x="757"/>
        <item h="1" x="585"/>
        <item h="1" x="808"/>
        <item h="1" x="488"/>
        <item h="1" x="25"/>
        <item h="1" x="354"/>
        <item h="1" x="18"/>
        <item h="1" x="814"/>
        <item h="1" x="543"/>
        <item h="1" x="46"/>
        <item h="1" x="355"/>
        <item h="1" x="249"/>
        <item h="1" x="702"/>
        <item h="1" x="637"/>
        <item h="1" x="115"/>
        <item h="1" x="26"/>
        <item h="1" x="373"/>
        <item h="1" x="623"/>
        <item h="1" x="82"/>
        <item h="1" x="758"/>
        <item h="1" x="719"/>
        <item h="1" x="477"/>
        <item h="1" x="646"/>
        <item h="1" x="206"/>
        <item h="1" x="654"/>
        <item h="1" x="505"/>
        <item h="1" x="765"/>
        <item h="1" x="60"/>
        <item h="1" x="624"/>
        <item h="1" x="655"/>
        <item h="1" x="803"/>
        <item h="1" x="731"/>
        <item h="1" x="274"/>
        <item h="1" x="36"/>
        <item h="1" x="144"/>
        <item h="1" x="241"/>
        <item h="1" x="193"/>
        <item h="1" x="759"/>
        <item h="1" x="89"/>
        <item h="1" x="428"/>
        <item h="1" x="539"/>
        <item h="1" x="547"/>
        <item h="1" x="548"/>
        <item h="1" x="397"/>
        <item h="1" x="135"/>
        <item h="1" x="506"/>
        <item h="1" x="732"/>
        <item h="1" x="398"/>
        <item h="1" x="273"/>
        <item h="1" x="64"/>
        <item h="1" x="382"/>
        <item h="1" x="179"/>
        <item h="1" x="507"/>
        <item h="1" x="198"/>
        <item h="1" x="567"/>
        <item h="1" x="215"/>
        <item h="1" x="465"/>
        <item h="1" x="195"/>
        <item h="1" x="236"/>
        <item h="1" x="180"/>
        <item h="1" x="181"/>
        <item h="1" x="356"/>
        <item h="1" x="436"/>
        <item h="1" x="383"/>
        <item h="1" x="586"/>
        <item h="1" x="556"/>
        <item h="1" x="47"/>
        <item h="1" x="129"/>
        <item h="1" x="720"/>
        <item h="1" x="145"/>
        <item h="1" x="656"/>
        <item h="1" x="703"/>
        <item h="1" x="687"/>
        <item h="1" x="146"/>
        <item h="1" x="252"/>
        <item h="1" x="399"/>
        <item h="1" x="815"/>
        <item h="1" x="228"/>
        <item h="1" x="0"/>
        <item h="1" x="568"/>
        <item h="1" x="290"/>
        <item h="1" x="328"/>
        <item h="1" x="122"/>
        <item h="1" x="199"/>
        <item h="1" x="200"/>
        <item h="1" x="182"/>
        <item h="1" x="569"/>
        <item h="1" x="279"/>
        <item h="1" x="400"/>
        <item h="1" x="401"/>
        <item h="1" x="402"/>
        <item h="1" x="318"/>
        <item h="1" x="403"/>
        <item h="1" x="437"/>
        <item h="1" x="319"/>
        <item h="1" x="61"/>
        <item h="1" x="688"/>
        <item h="1" x="307"/>
        <item h="1" x="508"/>
        <item h="1" x="151"/>
        <item h="1" x="90"/>
        <item h="1" x="587"/>
        <item h="1" x="625"/>
        <item h="1" x="615"/>
        <item h="1" x="262"/>
        <item h="1" x="242"/>
        <item h="1" x="162"/>
        <item h="1" x="320"/>
        <item h="1" x="357"/>
        <item h="1" x="152"/>
        <item h="1" x="216"/>
        <item h="1" x="358"/>
        <item h="1" x="682"/>
        <item h="1" x="298"/>
        <item h="1" x="37"/>
        <item h="1" x="689"/>
        <item h="1" x="91"/>
        <item h="1" x="229"/>
        <item h="1" x="19"/>
        <item h="1" x="27"/>
        <item h="1" x="704"/>
        <item h="1" x="163"/>
        <item h="1" x="577"/>
        <item h="1" x="438"/>
        <item h="1" x="103"/>
        <item h="1" x="509"/>
        <item h="1" x="263"/>
        <item h="1" x="494"/>
        <item h="1" x="384"/>
        <item h="1" x="183"/>
        <item h="1" x="280"/>
        <item h="1" x="675"/>
        <item h="1" x="137"/>
        <item h="1" x="123"/>
        <item h="1" x="147"/>
        <item h="1" x="165"/>
        <item h="1" x="359"/>
        <item h="1" x="510"/>
        <item h="1" x="511"/>
        <item h="1" x="540"/>
        <item h="1" x="243"/>
        <item h="1" x="512"/>
        <item h="1" x="544"/>
        <item h="1" x="478"/>
        <item h="1" x="647"/>
        <item x="804"/>
        <item h="1" x="159"/>
        <item h="1" x="264"/>
        <item h="1" x="281"/>
        <item h="1" x="92"/>
        <item h="1" x="669"/>
        <item h="1" x="816"/>
        <item h="1" x="217"/>
        <item h="1" x="360"/>
        <item h="1" x="166"/>
        <item h="1" x="361"/>
        <item h="1" x="164"/>
        <item h="1" x="194"/>
        <item h="1" x="265"/>
        <item h="1" x="557"/>
        <item h="1" x="329"/>
        <item h="1" x="282"/>
        <item h="1" x="218"/>
        <item h="1" x="454"/>
        <item h="1" x="455"/>
        <item h="1" x="456"/>
        <item h="1" x="308"/>
        <item h="1" x="93"/>
        <item h="1" x="429"/>
        <item h="1" x="613"/>
        <item h="1" x="266"/>
        <item h="1" x="184"/>
        <item h="1" x="610"/>
        <item h="1" x="787"/>
        <item h="1" x="792"/>
        <item h="1" x="549"/>
        <item h="1" x="550"/>
        <item h="1" x="479"/>
        <item h="1" x="551"/>
        <item h="1" x="457"/>
        <item h="1" x="48"/>
        <item h="1" x="760"/>
        <item h="1" x="775"/>
        <item h="1" x="715"/>
        <item h="1" x="267"/>
        <item h="1" x="588"/>
        <item h="1" x="690"/>
        <item h="1" x="541"/>
        <item h="1" x="116"/>
        <item h="1" x="422"/>
        <item h="1" x="683"/>
        <item h="1" x="232"/>
        <item h="1" x="105"/>
        <item h="1" x="276"/>
        <item h="1" x="62"/>
        <item h="1" x="709"/>
        <item h="1" x="230"/>
        <item h="1" x="676"/>
        <item h="1" x="269"/>
        <item h="1" x="106"/>
        <item h="1" x="185"/>
        <item h="1" x="817"/>
        <item h="1" x="480"/>
        <item h="1" x="201"/>
        <item h="1" x="49"/>
        <item h="1" x="95"/>
        <item h="1" x="39"/>
        <item h="1" x="404"/>
        <item h="1" x="513"/>
        <item h="1" x="109"/>
        <item h="1" x="309"/>
        <item h="1" x="430"/>
        <item h="1" x="601"/>
        <item h="1" x="291"/>
        <item h="1" x="79"/>
        <item h="1" x="578"/>
        <item h="1" x="385"/>
        <item h="1" x="481"/>
        <item h="1" x="626"/>
        <item h="1" x="570"/>
        <item h="1" x="38"/>
        <item h="1" x="611"/>
        <item x="807"/>
        <item h="1" x="117"/>
        <item h="1" x="733"/>
        <item h="1" x="104"/>
        <item h="1" x="362"/>
        <item h="1" x="691"/>
        <item h="1" x="202"/>
        <item h="1" x="793"/>
        <item h="1" x="283"/>
        <item h="1" x="818"/>
        <item h="1" x="80"/>
        <item h="1" x="118"/>
        <item h="1" x="484"/>
        <item h="1" x="627"/>
        <item x="795"/>
        <item h="1" x="628"/>
        <item h="1" x="657"/>
        <item h="1" x="658"/>
        <item h="1" x="629"/>
        <item h="1" x="642"/>
        <item h="1" x="805"/>
        <item h="1" x="806"/>
        <item h="1" x="643"/>
        <item h="1" x="644"/>
        <item h="1" x="692"/>
        <item h="1" x="630"/>
        <item h="1" x="695"/>
        <item h="1" x="136"/>
        <item h="1" x="148"/>
        <item h="1" x="734"/>
        <item h="1" x="482"/>
        <item h="1" x="231"/>
        <item h="1" x="310"/>
        <item h="1" x="612"/>
        <item h="1" x="495"/>
        <item h="1" x="300"/>
        <item h="1" x="789"/>
        <item h="1" x="666"/>
        <item h="1" x="761"/>
        <item h="1" x="458"/>
        <item x="788"/>
        <item h="1" x="459"/>
        <item h="1" x="770"/>
        <item h="1" x="660"/>
        <item h="1" x="460"/>
        <item h="1" x="819"/>
        <item h="1" x="483"/>
        <item h="1" x="708"/>
        <item h="1" x="28"/>
        <item h="1" x="270"/>
        <item h="1" x="386"/>
        <item h="1" x="679"/>
        <item h="1" x="439"/>
        <item h="1" x="571"/>
        <item h="1" x="299"/>
        <item h="1" x="271"/>
        <item h="1" x="119"/>
        <item h="1" x="661"/>
        <item h="1" x="489"/>
        <item h="1" x="34"/>
        <item h="1" x="363"/>
        <item h="1" x="212"/>
        <item h="1" x="735"/>
        <item h="1" x="712"/>
        <item h="1" x="659"/>
        <item h="1" x="268"/>
        <item h="1" x="485"/>
        <item h="1" x="668"/>
        <item h="1" x="296"/>
        <item h="1" x="514"/>
        <item h="1" x="186"/>
        <item h="1" x="461"/>
        <item h="1" x="558"/>
        <item h="1" x="462"/>
        <item h="1" x="284"/>
        <item h="1" x="292"/>
        <item h="1" x="559"/>
        <item h="1" x="233"/>
        <item h="1" x="50"/>
        <item h="1" x="277"/>
        <item h="1" x="293"/>
        <item h="1" x="63"/>
        <item h="1" x="545"/>
        <item h="1" x="286"/>
        <item h="1" x="810"/>
        <item h="1" x="203"/>
        <item h="1" x="204"/>
        <item h="1" x="149"/>
        <item h="1" x="207"/>
        <item h="1" x="205"/>
        <item h="1" x="196"/>
        <item h="1" x="110"/>
        <item h="1" x="602"/>
        <item h="1" x="579"/>
        <item h="1" x="440"/>
        <item h="1" x="65"/>
        <item h="1" x="387"/>
        <item h="1" x="431"/>
        <item h="1" x="392"/>
        <item h="1" x="388"/>
        <item h="1" x="432"/>
        <item h="1" x="486"/>
        <item h="1" x="407"/>
        <item h="1" x="763"/>
        <item h="1" x="311"/>
        <item h="1" x="631"/>
        <item h="1" x="441"/>
        <item h="1" x="364"/>
        <item h="1" x="693"/>
        <item h="1" x="645"/>
        <item h="1" x="187"/>
        <item h="1" x="424"/>
        <item h="1" x="389"/>
        <item h="1" x="463"/>
        <item h="1" x="365"/>
        <item h="1" x="366"/>
        <item h="1" x="820"/>
        <item h="1" x="321"/>
        <item h="1" x="188"/>
        <item h="1" x="632"/>
        <item h="1" x="633"/>
        <item h="1" x="66"/>
        <item h="1" x="809"/>
        <item h="1" x="72"/>
        <item h="1" x="772"/>
        <item h="1" x="20"/>
        <item h="1" x="589"/>
        <item h="1" x="773"/>
        <item h="1" x="794"/>
        <item h="1" x="560"/>
        <item h="1" x="153"/>
        <item h="1" x="244"/>
        <item h="1" x="561"/>
        <item h="1" x="821"/>
        <item h="1" x="154"/>
        <item h="1" x="563"/>
        <item h="1" x="261"/>
        <item h="1" x="250"/>
        <item h="1" x="705"/>
        <item h="1" x="55"/>
        <item h="1" x="677"/>
        <item h="1" x="662"/>
        <item h="1" x="663"/>
        <item h="1" x="367"/>
        <item h="1" x="523"/>
        <item h="1" x="524"/>
        <item h="1" x="664"/>
        <item h="1" x="572"/>
        <item h="1" x="822"/>
        <item h="1" x="771"/>
        <item h="1" x="81"/>
        <item h="1" x="219"/>
        <item h="1" x="150"/>
        <item h="1" x="442"/>
        <item h="1" x="710"/>
        <item h="1" x="294"/>
        <item h="1" x="245"/>
        <item h="1" x="67"/>
        <item h="1" x="722"/>
        <item h="1" x="634"/>
        <item h="1" x="390"/>
        <item h="1" x="131"/>
        <item h="1" x="393"/>
        <item h="1" x="368"/>
        <item h="1" x="68"/>
        <item h="1" x="603"/>
        <item h="1" x="369"/>
        <item h="1" x="790"/>
        <item h="1" x="706"/>
        <item h="1" x="562"/>
        <item h="1" x="322"/>
        <item h="1" x="764"/>
        <item h="1" x="312"/>
        <item h="1" x="29"/>
        <item h="1" x="667"/>
        <item h="1" x="391"/>
        <item h="1" x="155"/>
        <item h="1" x="678"/>
        <item h="1" x="30"/>
        <item h="1" x="405"/>
        <item h="1" x="729"/>
        <item h="1" x="313"/>
        <item h="1" x="635"/>
        <item h="1" x="208"/>
        <item h="1" x="721"/>
        <item h="1" x="590"/>
        <item h="1" x="324"/>
        <item h="1" x="515"/>
        <item h="1" x="120"/>
        <item h="1" x="370"/>
        <item h="1" x="21"/>
        <item h="1" x="323"/>
        <item h="1" x="246"/>
        <item h="1" x="665"/>
        <item h="1" x="234"/>
        <item h="1" x="235"/>
        <item h="1" x="272"/>
        <item h="1" x="694"/>
        <item h="1" x="591"/>
        <item h="1" x="371"/>
        <item h="1" x="532"/>
        <item h="1" x="444"/>
        <item h="1" x="762"/>
        <item h="1" x="295"/>
        <item h="1" x="130"/>
        <item h="1" x="443"/>
        <item h="1" x="573"/>
        <item h="1" x="5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9">
    <i>
      <x v="103"/>
    </i>
    <i>
      <x v="114"/>
    </i>
    <i>
      <x v="150"/>
    </i>
    <i>
      <x v="199"/>
    </i>
    <i>
      <x v="538"/>
    </i>
    <i>
      <x v="615"/>
    </i>
    <i>
      <x v="629"/>
    </i>
    <i>
      <x v="65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2">
    <pageField fld="0" hier="-1"/>
    <pageField fld="1" hier="-1"/>
  </pageFields>
  <dataFields count="12">
    <dataField name="Sum of 1. Priemerný počet prenocovaní spolu (Zahraniční návštevníci)" fld="99" baseField="0" baseItem="0"/>
    <dataField name="Sum of 2. Priemerný počet prenocovaní spolu (Zahraniční návštevníci)" fld="100" baseField="0" baseItem="0"/>
    <dataField name="Sum of 3. Priemerný počet prenocovaní spolu (Zahraniční návštevníci)" fld="101" baseField="0" baseItem="0"/>
    <dataField name="Sum of 4. Priemerný počet prenocovaní spolu (Zahraniční návštevníci)" fld="102" baseField="0" baseItem="0"/>
    <dataField name="Sum of 5. Priemerný počet prenocovaní spolu (Zahraniční návštevníci)" fld="103" baseField="0" baseItem="0"/>
    <dataField name="Sum of 6. Priemerný počet prenocovaní spolu (Zahraniční návštevníci)" fld="104" baseField="0" baseItem="0"/>
    <dataField name="Sum of 7. Priemerný počet prenocovaní spolu (Zahraniční návštevníci)" fld="105" baseField="0" baseItem="0"/>
    <dataField name="Sum of 8. Priemerný počet prenocovaní spolu (Zahraniční návštevníci)" fld="106" baseField="0" baseItem="0"/>
    <dataField name="Sum of 9. Priemerný počet prenocovaní spolu (Zahraniční návštevníci)" fld="107" baseField="0" baseItem="0"/>
    <dataField name="Sum of 10. Priemerný počet prenocovaní spolu (Zahraniční návštevníci)" fld="108" baseField="0" baseItem="0"/>
    <dataField name="Sum of 11. Priemerný počet prenocovaní spolu (Zahraniční návštevníci)" fld="109" baseField="0" baseItem="0"/>
    <dataField name="Sum of 12. Priemerný počet prenocovaní spolu (Zahraniční návštevníci)" fld="110" baseField="0" baseItem="0"/>
  </dataFields>
  <formats count="1">
    <format dxfId="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910"/>
  <sheetViews>
    <sheetView topLeftCell="CS789" zoomScale="55" zoomScaleNormal="55" workbookViewId="0">
      <selection activeCell="A9" sqref="A9:C9"/>
    </sheetView>
  </sheetViews>
  <sheetFormatPr defaultRowHeight="12.75" x14ac:dyDescent="0.2"/>
  <cols>
    <col min="1" max="1" width="27.85546875"/>
    <col min="3" max="3" width="42"/>
    <col min="4" max="39" width="23.5703125"/>
    <col min="40" max="75" width="34.85546875"/>
    <col min="76" max="111" width="32.5703125"/>
  </cols>
  <sheetData>
    <row r="1" spans="1:111" ht="15" x14ac:dyDescent="0.25">
      <c r="A1" s="1" t="s">
        <v>0</v>
      </c>
      <c r="B1" s="1"/>
      <c r="C1" s="1" t="s">
        <v>1</v>
      </c>
    </row>
    <row r="3" spans="1:111" ht="15" x14ac:dyDescent="0.25">
      <c r="A3" s="1" t="s">
        <v>2</v>
      </c>
      <c r="B3" s="1"/>
      <c r="C3" s="1" t="s">
        <v>3</v>
      </c>
    </row>
    <row r="5" spans="1:111" ht="15" x14ac:dyDescent="0.25"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6</v>
      </c>
      <c r="BY5" s="1" t="s">
        <v>6</v>
      </c>
      <c r="BZ5" s="1" t="s">
        <v>6</v>
      </c>
      <c r="CA5" s="1" t="s">
        <v>6</v>
      </c>
      <c r="CB5" s="1" t="s">
        <v>6</v>
      </c>
      <c r="CC5" s="1" t="s">
        <v>6</v>
      </c>
      <c r="CD5" s="1" t="s">
        <v>6</v>
      </c>
      <c r="CE5" s="1" t="s">
        <v>6</v>
      </c>
      <c r="CF5" s="1" t="s">
        <v>6</v>
      </c>
      <c r="CG5" s="1" t="s">
        <v>6</v>
      </c>
      <c r="CH5" s="1" t="s">
        <v>6</v>
      </c>
      <c r="CI5" s="1" t="s">
        <v>6</v>
      </c>
      <c r="CJ5" s="1" t="s">
        <v>6</v>
      </c>
      <c r="CK5" s="1" t="s">
        <v>6</v>
      </c>
      <c r="CL5" s="1" t="s">
        <v>6</v>
      </c>
      <c r="CM5" s="1" t="s">
        <v>6</v>
      </c>
      <c r="CN5" s="1" t="s">
        <v>6</v>
      </c>
      <c r="CO5" s="1" t="s">
        <v>6</v>
      </c>
      <c r="CP5" s="1" t="s">
        <v>6</v>
      </c>
      <c r="CQ5" s="1" t="s">
        <v>6</v>
      </c>
      <c r="CR5" s="1" t="s">
        <v>6</v>
      </c>
      <c r="CS5" s="1" t="s">
        <v>6</v>
      </c>
      <c r="CT5" s="1" t="s">
        <v>6</v>
      </c>
      <c r="CU5" s="1" t="s">
        <v>6</v>
      </c>
      <c r="CV5" s="1" t="s">
        <v>6</v>
      </c>
      <c r="CW5" s="1" t="s">
        <v>6</v>
      </c>
      <c r="CX5" s="1" t="s">
        <v>6</v>
      </c>
      <c r="CY5" s="1" t="s">
        <v>6</v>
      </c>
      <c r="CZ5" s="1" t="s">
        <v>6</v>
      </c>
      <c r="DA5" s="1" t="s">
        <v>6</v>
      </c>
      <c r="DB5" s="1" t="s">
        <v>6</v>
      </c>
      <c r="DC5" s="1" t="s">
        <v>6</v>
      </c>
      <c r="DD5" s="1" t="s">
        <v>6</v>
      </c>
      <c r="DE5" s="1" t="s">
        <v>6</v>
      </c>
      <c r="DF5" s="1" t="s">
        <v>6</v>
      </c>
      <c r="DG5" s="1" t="s">
        <v>6</v>
      </c>
    </row>
    <row r="6" spans="1:111" ht="15" x14ac:dyDescent="0.25"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8</v>
      </c>
      <c r="BA6" s="1" t="s">
        <v>8</v>
      </c>
      <c r="BB6" s="1" t="s">
        <v>8</v>
      </c>
      <c r="BC6" s="1" t="s">
        <v>8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  <c r="BJ6" s="1" t="s">
        <v>8</v>
      </c>
      <c r="BK6" s="1" t="s">
        <v>8</v>
      </c>
      <c r="BL6" s="1" t="s">
        <v>9</v>
      </c>
      <c r="BM6" s="1" t="s">
        <v>9</v>
      </c>
      <c r="BN6" s="1" t="s">
        <v>9</v>
      </c>
      <c r="BO6" s="1" t="s">
        <v>9</v>
      </c>
      <c r="BP6" s="1" t="s">
        <v>9</v>
      </c>
      <c r="BQ6" s="1" t="s">
        <v>9</v>
      </c>
      <c r="BR6" s="1" t="s">
        <v>9</v>
      </c>
      <c r="BS6" s="1" t="s">
        <v>9</v>
      </c>
      <c r="BT6" s="1" t="s">
        <v>9</v>
      </c>
      <c r="BU6" s="1" t="s">
        <v>9</v>
      </c>
      <c r="BV6" s="1" t="s">
        <v>9</v>
      </c>
      <c r="BW6" s="1" t="s">
        <v>9</v>
      </c>
      <c r="BX6" s="1" t="s">
        <v>7</v>
      </c>
      <c r="BY6" s="1" t="s">
        <v>7</v>
      </c>
      <c r="BZ6" s="1" t="s">
        <v>7</v>
      </c>
      <c r="CA6" s="1" t="s">
        <v>7</v>
      </c>
      <c r="CB6" s="1" t="s">
        <v>7</v>
      </c>
      <c r="CC6" s="1" t="s">
        <v>7</v>
      </c>
      <c r="CD6" s="1" t="s">
        <v>7</v>
      </c>
      <c r="CE6" s="1" t="s">
        <v>7</v>
      </c>
      <c r="CF6" s="1" t="s">
        <v>7</v>
      </c>
      <c r="CG6" s="1" t="s">
        <v>7</v>
      </c>
      <c r="CH6" s="1" t="s">
        <v>7</v>
      </c>
      <c r="CI6" s="1" t="s">
        <v>7</v>
      </c>
      <c r="CJ6" s="1" t="s">
        <v>8</v>
      </c>
      <c r="CK6" s="1" t="s">
        <v>8</v>
      </c>
      <c r="CL6" s="1" t="s">
        <v>8</v>
      </c>
      <c r="CM6" s="1" t="s">
        <v>8</v>
      </c>
      <c r="CN6" s="1" t="s">
        <v>8</v>
      </c>
      <c r="CO6" s="1" t="s">
        <v>8</v>
      </c>
      <c r="CP6" s="1" t="s">
        <v>8</v>
      </c>
      <c r="CQ6" s="1" t="s">
        <v>8</v>
      </c>
      <c r="CR6" s="1" t="s">
        <v>8</v>
      </c>
      <c r="CS6" s="1" t="s">
        <v>8</v>
      </c>
      <c r="CT6" s="1" t="s">
        <v>8</v>
      </c>
      <c r="CU6" s="1" t="s">
        <v>8</v>
      </c>
      <c r="CV6" s="1" t="s">
        <v>9</v>
      </c>
      <c r="CW6" s="1" t="s">
        <v>9</v>
      </c>
      <c r="CX6" s="1" t="s">
        <v>9</v>
      </c>
      <c r="CY6" s="1" t="s">
        <v>9</v>
      </c>
      <c r="CZ6" s="1" t="s">
        <v>9</v>
      </c>
      <c r="DA6" s="1" t="s">
        <v>9</v>
      </c>
      <c r="DB6" s="1" t="s">
        <v>9</v>
      </c>
      <c r="DC6" s="1" t="s">
        <v>9</v>
      </c>
      <c r="DD6" s="1" t="s">
        <v>9</v>
      </c>
      <c r="DE6" s="1" t="s">
        <v>9</v>
      </c>
      <c r="DF6" s="1" t="s">
        <v>9</v>
      </c>
      <c r="DG6" s="1" t="s">
        <v>9</v>
      </c>
    </row>
    <row r="7" spans="1:111" ht="15" x14ac:dyDescent="0.25"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  <c r="BK7" s="1" t="s">
        <v>10</v>
      </c>
      <c r="BL7" s="1" t="s">
        <v>10</v>
      </c>
      <c r="BM7" s="1" t="s">
        <v>10</v>
      </c>
      <c r="BN7" s="1" t="s">
        <v>10</v>
      </c>
      <c r="BO7" s="1" t="s">
        <v>10</v>
      </c>
      <c r="BP7" s="1" t="s">
        <v>10</v>
      </c>
      <c r="BQ7" s="1" t="s">
        <v>10</v>
      </c>
      <c r="BR7" s="1" t="s">
        <v>10</v>
      </c>
      <c r="BS7" s="1" t="s">
        <v>10</v>
      </c>
      <c r="BT7" s="1" t="s">
        <v>10</v>
      </c>
      <c r="BU7" s="1" t="s">
        <v>10</v>
      </c>
      <c r="BV7" s="1" t="s">
        <v>10</v>
      </c>
      <c r="BW7" s="1" t="s">
        <v>10</v>
      </c>
      <c r="BX7" s="1" t="s">
        <v>10</v>
      </c>
      <c r="BY7" s="1" t="s">
        <v>10</v>
      </c>
      <c r="BZ7" s="1" t="s">
        <v>10</v>
      </c>
      <c r="CA7" s="1" t="s">
        <v>10</v>
      </c>
      <c r="CB7" s="1" t="s">
        <v>10</v>
      </c>
      <c r="CC7" s="1" t="s">
        <v>10</v>
      </c>
      <c r="CD7" s="1" t="s">
        <v>10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10</v>
      </c>
      <c r="CJ7" s="1" t="s">
        <v>10</v>
      </c>
      <c r="CK7" s="1" t="s">
        <v>10</v>
      </c>
      <c r="CL7" s="1" t="s">
        <v>10</v>
      </c>
      <c r="CM7" s="1" t="s">
        <v>10</v>
      </c>
      <c r="CN7" s="1" t="s">
        <v>10</v>
      </c>
      <c r="CO7" s="1" t="s">
        <v>10</v>
      </c>
      <c r="CP7" s="1" t="s">
        <v>10</v>
      </c>
      <c r="CQ7" s="1" t="s">
        <v>10</v>
      </c>
      <c r="CR7" s="1" t="s">
        <v>10</v>
      </c>
      <c r="CS7" s="1" t="s">
        <v>10</v>
      </c>
      <c r="CT7" s="1" t="s">
        <v>10</v>
      </c>
      <c r="CU7" s="1" t="s">
        <v>10</v>
      </c>
      <c r="CV7" s="1" t="s">
        <v>10</v>
      </c>
      <c r="CW7" s="1" t="s">
        <v>10</v>
      </c>
      <c r="CX7" s="1" t="s">
        <v>10</v>
      </c>
      <c r="CY7" s="1" t="s">
        <v>10</v>
      </c>
      <c r="CZ7" s="1" t="s">
        <v>10</v>
      </c>
      <c r="DA7" s="1" t="s">
        <v>10</v>
      </c>
      <c r="DB7" s="1" t="s">
        <v>10</v>
      </c>
      <c r="DC7" s="1" t="s">
        <v>10</v>
      </c>
      <c r="DD7" s="1" t="s">
        <v>10</v>
      </c>
      <c r="DE7" s="1" t="s">
        <v>10</v>
      </c>
      <c r="DF7" s="1" t="s">
        <v>10</v>
      </c>
      <c r="DG7" s="1" t="s">
        <v>10</v>
      </c>
    </row>
    <row r="8" spans="1:111" ht="15" x14ac:dyDescent="0.25"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11</v>
      </c>
      <c r="Q8" s="1" t="s">
        <v>12</v>
      </c>
      <c r="R8" s="1" t="s">
        <v>13</v>
      </c>
      <c r="S8" s="1" t="s">
        <v>14</v>
      </c>
      <c r="T8" s="1" t="s">
        <v>15</v>
      </c>
      <c r="U8" s="1" t="s">
        <v>16</v>
      </c>
      <c r="V8" s="1" t="s">
        <v>17</v>
      </c>
      <c r="W8" s="1" t="s">
        <v>18</v>
      </c>
      <c r="X8" s="1" t="s">
        <v>19</v>
      </c>
      <c r="Y8" s="1" t="s">
        <v>20</v>
      </c>
      <c r="Z8" s="1" t="s">
        <v>21</v>
      </c>
      <c r="AA8" s="1" t="s">
        <v>22</v>
      </c>
      <c r="AB8" s="1" t="s">
        <v>11</v>
      </c>
      <c r="AC8" s="1" t="s">
        <v>12</v>
      </c>
      <c r="AD8" s="1" t="s">
        <v>13</v>
      </c>
      <c r="AE8" s="1" t="s">
        <v>14</v>
      </c>
      <c r="AF8" s="1" t="s">
        <v>15</v>
      </c>
      <c r="AG8" s="1" t="s">
        <v>16</v>
      </c>
      <c r="AH8" s="1" t="s">
        <v>17</v>
      </c>
      <c r="AI8" s="1" t="s">
        <v>18</v>
      </c>
      <c r="AJ8" s="1" t="s">
        <v>19</v>
      </c>
      <c r="AK8" s="1" t="s">
        <v>20</v>
      </c>
      <c r="AL8" s="1" t="s">
        <v>21</v>
      </c>
      <c r="AM8" s="1" t="s">
        <v>22</v>
      </c>
      <c r="AN8" s="1" t="s">
        <v>11</v>
      </c>
      <c r="AO8" s="1" t="s">
        <v>12</v>
      </c>
      <c r="AP8" s="1" t="s">
        <v>13</v>
      </c>
      <c r="AQ8" s="1" t="s">
        <v>14</v>
      </c>
      <c r="AR8" s="1" t="s">
        <v>15</v>
      </c>
      <c r="AS8" s="1" t="s">
        <v>16</v>
      </c>
      <c r="AT8" s="1" t="s">
        <v>17</v>
      </c>
      <c r="AU8" s="1" t="s">
        <v>18</v>
      </c>
      <c r="AV8" s="1" t="s">
        <v>19</v>
      </c>
      <c r="AW8" s="1" t="s">
        <v>20</v>
      </c>
      <c r="AX8" s="1" t="s">
        <v>21</v>
      </c>
      <c r="AY8" s="1" t="s">
        <v>22</v>
      </c>
      <c r="AZ8" s="1" t="s">
        <v>11</v>
      </c>
      <c r="BA8" s="1" t="s">
        <v>12</v>
      </c>
      <c r="BB8" s="1" t="s">
        <v>13</v>
      </c>
      <c r="BC8" s="1" t="s">
        <v>14</v>
      </c>
      <c r="BD8" s="1" t="s">
        <v>15</v>
      </c>
      <c r="BE8" s="1" t="s">
        <v>16</v>
      </c>
      <c r="BF8" s="1" t="s">
        <v>17</v>
      </c>
      <c r="BG8" s="1" t="s">
        <v>18</v>
      </c>
      <c r="BH8" s="1" t="s">
        <v>19</v>
      </c>
      <c r="BI8" s="1" t="s">
        <v>20</v>
      </c>
      <c r="BJ8" s="1" t="s">
        <v>21</v>
      </c>
      <c r="BK8" s="1" t="s">
        <v>22</v>
      </c>
      <c r="BL8" s="1" t="s">
        <v>11</v>
      </c>
      <c r="BM8" s="1" t="s">
        <v>12</v>
      </c>
      <c r="BN8" s="1" t="s">
        <v>13</v>
      </c>
      <c r="BO8" s="1" t="s">
        <v>14</v>
      </c>
      <c r="BP8" s="1" t="s">
        <v>15</v>
      </c>
      <c r="BQ8" s="1" t="s">
        <v>16</v>
      </c>
      <c r="BR8" s="1" t="s">
        <v>17</v>
      </c>
      <c r="BS8" s="1" t="s">
        <v>18</v>
      </c>
      <c r="BT8" s="1" t="s">
        <v>19</v>
      </c>
      <c r="BU8" s="1" t="s">
        <v>20</v>
      </c>
      <c r="BV8" s="1" t="s">
        <v>21</v>
      </c>
      <c r="BW8" s="1" t="s">
        <v>22</v>
      </c>
      <c r="BX8" s="1" t="s">
        <v>11</v>
      </c>
      <c r="BY8" s="1" t="s">
        <v>12</v>
      </c>
      <c r="BZ8" s="1" t="s">
        <v>13</v>
      </c>
      <c r="CA8" s="1" t="s">
        <v>14</v>
      </c>
      <c r="CB8" s="1" t="s">
        <v>15</v>
      </c>
      <c r="CC8" s="1" t="s">
        <v>16</v>
      </c>
      <c r="CD8" s="1" t="s">
        <v>17</v>
      </c>
      <c r="CE8" s="1" t="s">
        <v>18</v>
      </c>
      <c r="CF8" s="1" t="s">
        <v>19</v>
      </c>
      <c r="CG8" s="1" t="s">
        <v>20</v>
      </c>
      <c r="CH8" s="1" t="s">
        <v>21</v>
      </c>
      <c r="CI8" s="1" t="s">
        <v>22</v>
      </c>
      <c r="CJ8" s="1" t="s">
        <v>11</v>
      </c>
      <c r="CK8" s="1" t="s">
        <v>12</v>
      </c>
      <c r="CL8" s="1" t="s">
        <v>13</v>
      </c>
      <c r="CM8" s="1" t="s">
        <v>14</v>
      </c>
      <c r="CN8" s="1" t="s">
        <v>15</v>
      </c>
      <c r="CO8" s="1" t="s">
        <v>16</v>
      </c>
      <c r="CP8" s="1" t="s">
        <v>17</v>
      </c>
      <c r="CQ8" s="1" t="s">
        <v>18</v>
      </c>
      <c r="CR8" s="1" t="s">
        <v>19</v>
      </c>
      <c r="CS8" s="1" t="s">
        <v>20</v>
      </c>
      <c r="CT8" s="1" t="s">
        <v>21</v>
      </c>
      <c r="CU8" s="1" t="s">
        <v>22</v>
      </c>
      <c r="CV8" s="1" t="s">
        <v>11</v>
      </c>
      <c r="CW8" s="1" t="s">
        <v>12</v>
      </c>
      <c r="CX8" s="1" t="s">
        <v>13</v>
      </c>
      <c r="CY8" s="1" t="s">
        <v>14</v>
      </c>
      <c r="CZ8" s="1" t="s">
        <v>15</v>
      </c>
      <c r="DA8" s="1" t="s">
        <v>16</v>
      </c>
      <c r="DB8" s="1" t="s">
        <v>17</v>
      </c>
      <c r="DC8" s="1" t="s">
        <v>18</v>
      </c>
      <c r="DD8" s="1" t="s">
        <v>19</v>
      </c>
      <c r="DE8" s="1" t="s">
        <v>20</v>
      </c>
      <c r="DF8" s="1" t="s">
        <v>21</v>
      </c>
      <c r="DG8" s="1" t="s">
        <v>22</v>
      </c>
    </row>
    <row r="9" spans="1:111" ht="15" x14ac:dyDescent="0.25">
      <c r="A9" t="s">
        <v>925</v>
      </c>
      <c r="B9" t="s">
        <v>931</v>
      </c>
      <c r="C9" t="s">
        <v>926</v>
      </c>
      <c r="D9" s="1" t="str">
        <f>D8&amp;" "&amp;D5&amp;" ("&amp;D6&amp;")"</f>
        <v>1. Počet návštevníkov spolu (Návštevníci spolu)</v>
      </c>
      <c r="E9" s="1" t="str">
        <f>E8&amp;" "&amp;E5&amp;" ("&amp;E6&amp;")"</f>
        <v>2. Počet návštevníkov spolu (Návštevníci spolu)</v>
      </c>
      <c r="F9" s="1" t="str">
        <f t="shared" ref="F9:BQ9" si="0">F8&amp;" "&amp;F5&amp;" ("&amp;F6&amp;")"</f>
        <v>3. Počet návštevníkov spolu (Návštevníci spolu)</v>
      </c>
      <c r="G9" s="1" t="str">
        <f t="shared" si="0"/>
        <v>4. Počet návštevníkov spolu (Návštevníci spolu)</v>
      </c>
      <c r="H9" s="1" t="str">
        <f t="shared" si="0"/>
        <v>5. Počet návštevníkov spolu (Návštevníci spolu)</v>
      </c>
      <c r="I9" s="1" t="str">
        <f t="shared" si="0"/>
        <v>6. Počet návštevníkov spolu (Návštevníci spolu)</v>
      </c>
      <c r="J9" s="1" t="str">
        <f t="shared" si="0"/>
        <v>7. Počet návštevníkov spolu (Návštevníci spolu)</v>
      </c>
      <c r="K9" s="1" t="str">
        <f t="shared" si="0"/>
        <v>8. Počet návštevníkov spolu (Návštevníci spolu)</v>
      </c>
      <c r="L9" s="1" t="str">
        <f t="shared" si="0"/>
        <v>9. Počet návštevníkov spolu (Návštevníci spolu)</v>
      </c>
      <c r="M9" s="1" t="str">
        <f t="shared" si="0"/>
        <v>10. Počet návštevníkov spolu (Návštevníci spolu)</v>
      </c>
      <c r="N9" s="1" t="str">
        <f t="shared" si="0"/>
        <v>11. Počet návštevníkov spolu (Návštevníci spolu)</v>
      </c>
      <c r="O9" s="1" t="str">
        <f t="shared" si="0"/>
        <v>12. Počet návštevníkov spolu (Návštevníci spolu)</v>
      </c>
      <c r="P9" s="1" t="str">
        <f t="shared" si="0"/>
        <v>1. Počet návštevníkov spolu (Domáci návštevníci)</v>
      </c>
      <c r="Q9" s="1" t="str">
        <f t="shared" si="0"/>
        <v>2. Počet návštevníkov spolu (Domáci návštevníci)</v>
      </c>
      <c r="R9" s="1" t="str">
        <f t="shared" si="0"/>
        <v>3. Počet návštevníkov spolu (Domáci návštevníci)</v>
      </c>
      <c r="S9" s="1" t="str">
        <f t="shared" si="0"/>
        <v>4. Počet návštevníkov spolu (Domáci návštevníci)</v>
      </c>
      <c r="T9" s="1" t="str">
        <f t="shared" si="0"/>
        <v>5. Počet návštevníkov spolu (Domáci návštevníci)</v>
      </c>
      <c r="U9" s="1" t="str">
        <f t="shared" si="0"/>
        <v>6. Počet návštevníkov spolu (Domáci návštevníci)</v>
      </c>
      <c r="V9" s="1" t="str">
        <f t="shared" si="0"/>
        <v>7. Počet návštevníkov spolu (Domáci návštevníci)</v>
      </c>
      <c r="W9" s="1" t="str">
        <f t="shared" si="0"/>
        <v>8. Počet návštevníkov spolu (Domáci návštevníci)</v>
      </c>
      <c r="X9" s="1" t="str">
        <f t="shared" si="0"/>
        <v>9. Počet návštevníkov spolu (Domáci návštevníci)</v>
      </c>
      <c r="Y9" s="1" t="str">
        <f t="shared" si="0"/>
        <v>10. Počet návštevníkov spolu (Domáci návštevníci)</v>
      </c>
      <c r="Z9" s="1" t="str">
        <f t="shared" si="0"/>
        <v>11. Počet návštevníkov spolu (Domáci návštevníci)</v>
      </c>
      <c r="AA9" s="1" t="str">
        <f t="shared" si="0"/>
        <v>12. Počet návštevníkov spolu (Domáci návštevníci)</v>
      </c>
      <c r="AB9" s="1" t="str">
        <f t="shared" si="0"/>
        <v>1. Počet návštevníkov spolu (Zahraniční návštevníci)</v>
      </c>
      <c r="AC9" s="1" t="str">
        <f t="shared" si="0"/>
        <v>2. Počet návštevníkov spolu (Zahraniční návštevníci)</v>
      </c>
      <c r="AD9" s="1" t="str">
        <f t="shared" si="0"/>
        <v>3. Počet návštevníkov spolu (Zahraniční návštevníci)</v>
      </c>
      <c r="AE9" s="1" t="str">
        <f t="shared" si="0"/>
        <v>4. Počet návštevníkov spolu (Zahraniční návštevníci)</v>
      </c>
      <c r="AF9" s="1" t="str">
        <f t="shared" si="0"/>
        <v>5. Počet návštevníkov spolu (Zahraniční návštevníci)</v>
      </c>
      <c r="AG9" s="1" t="str">
        <f t="shared" si="0"/>
        <v>6. Počet návštevníkov spolu (Zahraniční návštevníci)</v>
      </c>
      <c r="AH9" s="1" t="str">
        <f t="shared" si="0"/>
        <v>7. Počet návštevníkov spolu (Zahraniční návštevníci)</v>
      </c>
      <c r="AI9" s="1" t="str">
        <f t="shared" si="0"/>
        <v>8. Počet návštevníkov spolu (Zahraniční návštevníci)</v>
      </c>
      <c r="AJ9" s="1" t="str">
        <f t="shared" si="0"/>
        <v>9. Počet návštevníkov spolu (Zahraniční návštevníci)</v>
      </c>
      <c r="AK9" s="1" t="str">
        <f t="shared" si="0"/>
        <v>10. Počet návštevníkov spolu (Zahraniční návštevníci)</v>
      </c>
      <c r="AL9" s="1" t="str">
        <f t="shared" si="0"/>
        <v>11. Počet návštevníkov spolu (Zahraniční návštevníci)</v>
      </c>
      <c r="AM9" s="1" t="str">
        <f t="shared" si="0"/>
        <v>12. Počet návštevníkov spolu (Zahraniční návštevníci)</v>
      </c>
      <c r="AN9" s="1" t="str">
        <f t="shared" si="0"/>
        <v>1. Počet prenocovaní návštevníkov spolu (Návštevníci spolu)</v>
      </c>
      <c r="AO9" s="1" t="str">
        <f t="shared" si="0"/>
        <v>2. Počet prenocovaní návštevníkov spolu (Návštevníci spolu)</v>
      </c>
      <c r="AP9" s="1" t="str">
        <f t="shared" si="0"/>
        <v>3. Počet prenocovaní návštevníkov spolu (Návštevníci spolu)</v>
      </c>
      <c r="AQ9" s="1" t="str">
        <f t="shared" si="0"/>
        <v>4. Počet prenocovaní návštevníkov spolu (Návštevníci spolu)</v>
      </c>
      <c r="AR9" s="1" t="str">
        <f t="shared" si="0"/>
        <v>5. Počet prenocovaní návštevníkov spolu (Návštevníci spolu)</v>
      </c>
      <c r="AS9" s="1" t="str">
        <f t="shared" si="0"/>
        <v>6. Počet prenocovaní návštevníkov spolu (Návštevníci spolu)</v>
      </c>
      <c r="AT9" s="1" t="str">
        <f t="shared" si="0"/>
        <v>7. Počet prenocovaní návštevníkov spolu (Návštevníci spolu)</v>
      </c>
      <c r="AU9" s="1" t="str">
        <f t="shared" si="0"/>
        <v>8. Počet prenocovaní návštevníkov spolu (Návštevníci spolu)</v>
      </c>
      <c r="AV9" s="1" t="str">
        <f t="shared" si="0"/>
        <v>9. Počet prenocovaní návštevníkov spolu (Návštevníci spolu)</v>
      </c>
      <c r="AW9" s="1" t="str">
        <f t="shared" si="0"/>
        <v>10. Počet prenocovaní návštevníkov spolu (Návštevníci spolu)</v>
      </c>
      <c r="AX9" s="1" t="str">
        <f t="shared" si="0"/>
        <v>11. Počet prenocovaní návštevníkov spolu (Návštevníci spolu)</v>
      </c>
      <c r="AY9" s="1" t="str">
        <f t="shared" si="0"/>
        <v>12. Počet prenocovaní návštevníkov spolu (Návštevníci spolu)</v>
      </c>
      <c r="AZ9" s="1" t="str">
        <f t="shared" si="0"/>
        <v>1. Počet prenocovaní návštevníkov spolu (Domáci návštevníci)</v>
      </c>
      <c r="BA9" s="1" t="str">
        <f t="shared" si="0"/>
        <v>2. Počet prenocovaní návštevníkov spolu (Domáci návštevníci)</v>
      </c>
      <c r="BB9" s="1" t="str">
        <f t="shared" si="0"/>
        <v>3. Počet prenocovaní návštevníkov spolu (Domáci návštevníci)</v>
      </c>
      <c r="BC9" s="1" t="str">
        <f t="shared" si="0"/>
        <v>4. Počet prenocovaní návštevníkov spolu (Domáci návštevníci)</v>
      </c>
      <c r="BD9" s="1" t="str">
        <f t="shared" si="0"/>
        <v>5. Počet prenocovaní návštevníkov spolu (Domáci návštevníci)</v>
      </c>
      <c r="BE9" s="1" t="str">
        <f t="shared" si="0"/>
        <v>6. Počet prenocovaní návštevníkov spolu (Domáci návštevníci)</v>
      </c>
      <c r="BF9" s="1" t="str">
        <f t="shared" si="0"/>
        <v>7. Počet prenocovaní návštevníkov spolu (Domáci návštevníci)</v>
      </c>
      <c r="BG9" s="1" t="str">
        <f t="shared" si="0"/>
        <v>8. Počet prenocovaní návštevníkov spolu (Domáci návštevníci)</v>
      </c>
      <c r="BH9" s="1" t="str">
        <f t="shared" si="0"/>
        <v>9. Počet prenocovaní návštevníkov spolu (Domáci návštevníci)</v>
      </c>
      <c r="BI9" s="1" t="str">
        <f t="shared" si="0"/>
        <v>10. Počet prenocovaní návštevníkov spolu (Domáci návštevníci)</v>
      </c>
      <c r="BJ9" s="1" t="str">
        <f t="shared" si="0"/>
        <v>11. Počet prenocovaní návštevníkov spolu (Domáci návštevníci)</v>
      </c>
      <c r="BK9" s="1" t="str">
        <f t="shared" si="0"/>
        <v>12. Počet prenocovaní návštevníkov spolu (Domáci návštevníci)</v>
      </c>
      <c r="BL9" s="1" t="str">
        <f t="shared" si="0"/>
        <v>1. Počet prenocovaní návštevníkov spolu (Zahraniční návštevníci)</v>
      </c>
      <c r="BM9" s="1" t="str">
        <f t="shared" si="0"/>
        <v>2. Počet prenocovaní návštevníkov spolu (Zahraniční návštevníci)</v>
      </c>
      <c r="BN9" s="1" t="str">
        <f t="shared" si="0"/>
        <v>3. Počet prenocovaní návštevníkov spolu (Zahraniční návštevníci)</v>
      </c>
      <c r="BO9" s="1" t="str">
        <f t="shared" si="0"/>
        <v>4. Počet prenocovaní návštevníkov spolu (Zahraniční návštevníci)</v>
      </c>
      <c r="BP9" s="1" t="str">
        <f t="shared" si="0"/>
        <v>5. Počet prenocovaní návštevníkov spolu (Zahraniční návštevníci)</v>
      </c>
      <c r="BQ9" s="1" t="str">
        <f t="shared" si="0"/>
        <v>6. Počet prenocovaní návštevníkov spolu (Zahraniční návštevníci)</v>
      </c>
      <c r="BR9" s="1" t="str">
        <f t="shared" ref="BR9:DG9" si="1">BR8&amp;" "&amp;BR5&amp;" ("&amp;BR6&amp;")"</f>
        <v>7. Počet prenocovaní návštevníkov spolu (Zahraniční návštevníci)</v>
      </c>
      <c r="BS9" s="1" t="str">
        <f t="shared" si="1"/>
        <v>8. Počet prenocovaní návštevníkov spolu (Zahraniční návštevníci)</v>
      </c>
      <c r="BT9" s="1" t="str">
        <f t="shared" si="1"/>
        <v>9. Počet prenocovaní návštevníkov spolu (Zahraniční návštevníci)</v>
      </c>
      <c r="BU9" s="1" t="str">
        <f t="shared" si="1"/>
        <v>10. Počet prenocovaní návštevníkov spolu (Zahraniční návštevníci)</v>
      </c>
      <c r="BV9" s="1" t="str">
        <f t="shared" si="1"/>
        <v>11. Počet prenocovaní návštevníkov spolu (Zahraniční návštevníci)</v>
      </c>
      <c r="BW9" s="1" t="str">
        <f t="shared" si="1"/>
        <v>12. Počet prenocovaní návštevníkov spolu (Zahraniční návštevníci)</v>
      </c>
      <c r="BX9" s="1" t="str">
        <f t="shared" si="1"/>
        <v>1. Priemerný počet prenocovaní spolu (Návštevníci spolu)</v>
      </c>
      <c r="BY9" s="1" t="str">
        <f t="shared" si="1"/>
        <v>2. Priemerný počet prenocovaní spolu (Návštevníci spolu)</v>
      </c>
      <c r="BZ9" s="1" t="str">
        <f t="shared" si="1"/>
        <v>3. Priemerný počet prenocovaní spolu (Návštevníci spolu)</v>
      </c>
      <c r="CA9" s="1" t="str">
        <f t="shared" si="1"/>
        <v>4. Priemerný počet prenocovaní spolu (Návštevníci spolu)</v>
      </c>
      <c r="CB9" s="1" t="str">
        <f t="shared" si="1"/>
        <v>5. Priemerný počet prenocovaní spolu (Návštevníci spolu)</v>
      </c>
      <c r="CC9" s="1" t="str">
        <f t="shared" si="1"/>
        <v>6. Priemerný počet prenocovaní spolu (Návštevníci spolu)</v>
      </c>
      <c r="CD9" s="1" t="str">
        <f t="shared" si="1"/>
        <v>7. Priemerný počet prenocovaní spolu (Návštevníci spolu)</v>
      </c>
      <c r="CE9" s="1" t="str">
        <f t="shared" si="1"/>
        <v>8. Priemerný počet prenocovaní spolu (Návštevníci spolu)</v>
      </c>
      <c r="CF9" s="1" t="str">
        <f t="shared" si="1"/>
        <v>9. Priemerný počet prenocovaní spolu (Návštevníci spolu)</v>
      </c>
      <c r="CG9" s="1" t="str">
        <f t="shared" si="1"/>
        <v>10. Priemerný počet prenocovaní spolu (Návštevníci spolu)</v>
      </c>
      <c r="CH9" s="1" t="str">
        <f t="shared" si="1"/>
        <v>11. Priemerný počet prenocovaní spolu (Návštevníci spolu)</v>
      </c>
      <c r="CI9" s="1" t="str">
        <f t="shared" si="1"/>
        <v>12. Priemerný počet prenocovaní spolu (Návštevníci spolu)</v>
      </c>
      <c r="CJ9" s="1" t="str">
        <f t="shared" si="1"/>
        <v>1. Priemerný počet prenocovaní spolu (Domáci návštevníci)</v>
      </c>
      <c r="CK9" s="1" t="str">
        <f t="shared" si="1"/>
        <v>2. Priemerný počet prenocovaní spolu (Domáci návštevníci)</v>
      </c>
      <c r="CL9" s="1" t="str">
        <f t="shared" si="1"/>
        <v>3. Priemerný počet prenocovaní spolu (Domáci návštevníci)</v>
      </c>
      <c r="CM9" s="1" t="str">
        <f t="shared" si="1"/>
        <v>4. Priemerný počet prenocovaní spolu (Domáci návštevníci)</v>
      </c>
      <c r="CN9" s="1" t="str">
        <f t="shared" si="1"/>
        <v>5. Priemerný počet prenocovaní spolu (Domáci návštevníci)</v>
      </c>
      <c r="CO9" s="1" t="str">
        <f t="shared" si="1"/>
        <v>6. Priemerný počet prenocovaní spolu (Domáci návštevníci)</v>
      </c>
      <c r="CP9" s="1" t="str">
        <f t="shared" si="1"/>
        <v>7. Priemerný počet prenocovaní spolu (Domáci návštevníci)</v>
      </c>
      <c r="CQ9" s="1" t="str">
        <f t="shared" si="1"/>
        <v>8. Priemerný počet prenocovaní spolu (Domáci návštevníci)</v>
      </c>
      <c r="CR9" s="1" t="str">
        <f t="shared" si="1"/>
        <v>9. Priemerný počet prenocovaní spolu (Domáci návštevníci)</v>
      </c>
      <c r="CS9" s="1" t="str">
        <f t="shared" si="1"/>
        <v>10. Priemerný počet prenocovaní spolu (Domáci návštevníci)</v>
      </c>
      <c r="CT9" s="1" t="str">
        <f t="shared" si="1"/>
        <v>11. Priemerný počet prenocovaní spolu (Domáci návštevníci)</v>
      </c>
      <c r="CU9" s="1" t="str">
        <f t="shared" si="1"/>
        <v>12. Priemerný počet prenocovaní spolu (Domáci návštevníci)</v>
      </c>
      <c r="CV9" s="1" t="str">
        <f t="shared" si="1"/>
        <v>1. Priemerný počet prenocovaní spolu (Zahraniční návštevníci)</v>
      </c>
      <c r="CW9" s="1" t="str">
        <f t="shared" si="1"/>
        <v>2. Priemerný počet prenocovaní spolu (Zahraniční návštevníci)</v>
      </c>
      <c r="CX9" s="1" t="str">
        <f t="shared" si="1"/>
        <v>3. Priemerný počet prenocovaní spolu (Zahraniční návštevníci)</v>
      </c>
      <c r="CY9" s="1" t="str">
        <f t="shared" si="1"/>
        <v>4. Priemerný počet prenocovaní spolu (Zahraniční návštevníci)</v>
      </c>
      <c r="CZ9" s="1" t="str">
        <f t="shared" si="1"/>
        <v>5. Priemerný počet prenocovaní spolu (Zahraniční návštevníci)</v>
      </c>
      <c r="DA9" s="1" t="str">
        <f t="shared" si="1"/>
        <v>6. Priemerný počet prenocovaní spolu (Zahraniční návštevníci)</v>
      </c>
      <c r="DB9" s="1" t="str">
        <f t="shared" si="1"/>
        <v>7. Priemerný počet prenocovaní spolu (Zahraniční návštevníci)</v>
      </c>
      <c r="DC9" s="1" t="str">
        <f t="shared" si="1"/>
        <v>8. Priemerný počet prenocovaní spolu (Zahraniční návštevníci)</v>
      </c>
      <c r="DD9" s="1" t="str">
        <f t="shared" si="1"/>
        <v>9. Priemerný počet prenocovaní spolu (Zahraniční návštevníci)</v>
      </c>
      <c r="DE9" s="1" t="str">
        <f t="shared" si="1"/>
        <v>10. Priemerný počet prenocovaní spolu (Zahraniční návštevníci)</v>
      </c>
      <c r="DF9" s="1" t="str">
        <f t="shared" si="1"/>
        <v>11. Priemerný počet prenocovaní spolu (Zahraniční návštevníci)</v>
      </c>
      <c r="DG9" s="1" t="str">
        <f t="shared" si="1"/>
        <v>12. Priemerný počet prenocovaní spolu (Zahraniční návštevníci)</v>
      </c>
    </row>
    <row r="10" spans="1:111" ht="15" x14ac:dyDescent="0.25">
      <c r="A10" s="1" t="s">
        <v>23</v>
      </c>
      <c r="B10" s="1" t="str">
        <f>C10</f>
        <v>Obce spolu</v>
      </c>
      <c r="C10" s="1" t="s">
        <v>24</v>
      </c>
      <c r="D10" s="2">
        <v>1968</v>
      </c>
      <c r="E10" s="2">
        <v>1861</v>
      </c>
      <c r="F10" s="2">
        <v>3062</v>
      </c>
      <c r="G10" s="2">
        <v>3136</v>
      </c>
      <c r="H10" s="2">
        <v>8828</v>
      </c>
      <c r="I10" s="2">
        <v>18525</v>
      </c>
      <c r="J10" s="2">
        <v>26110</v>
      </c>
      <c r="K10" s="2">
        <v>40589</v>
      </c>
      <c r="L10" s="2">
        <v>40029</v>
      </c>
      <c r="M10" s="2">
        <v>36535</v>
      </c>
      <c r="N10" s="2">
        <v>24663</v>
      </c>
      <c r="O10" s="2">
        <v>5564</v>
      </c>
      <c r="P10" s="2">
        <v>1135</v>
      </c>
      <c r="Q10" s="2">
        <v>985</v>
      </c>
      <c r="R10" s="2">
        <v>1891</v>
      </c>
      <c r="S10" s="2">
        <v>1797</v>
      </c>
      <c r="T10" s="2">
        <v>5118</v>
      </c>
      <c r="U10" s="2">
        <v>8415</v>
      </c>
      <c r="V10" s="2">
        <v>9956</v>
      </c>
      <c r="W10" s="2">
        <v>12736</v>
      </c>
      <c r="X10" s="2">
        <v>12412</v>
      </c>
      <c r="Y10" s="2">
        <v>10411</v>
      </c>
      <c r="Z10" s="2">
        <v>7333</v>
      </c>
      <c r="AA10" s="2">
        <v>1966</v>
      </c>
      <c r="AB10" s="2">
        <v>833</v>
      </c>
      <c r="AC10" s="2">
        <v>876</v>
      </c>
      <c r="AD10" s="2">
        <v>1171</v>
      </c>
      <c r="AE10" s="2">
        <v>1339</v>
      </c>
      <c r="AF10" s="2">
        <v>3710</v>
      </c>
      <c r="AG10" s="2">
        <v>10110</v>
      </c>
      <c r="AH10" s="2">
        <v>16154</v>
      </c>
      <c r="AI10" s="2">
        <v>27853</v>
      </c>
      <c r="AJ10" s="2">
        <v>27617</v>
      </c>
      <c r="AK10" s="2">
        <v>26124</v>
      </c>
      <c r="AL10" s="2">
        <v>17330</v>
      </c>
      <c r="AM10" s="2">
        <v>3598</v>
      </c>
      <c r="AN10" s="2">
        <v>4510</v>
      </c>
      <c r="AO10" s="2">
        <v>4041</v>
      </c>
      <c r="AP10" s="2">
        <v>5957</v>
      </c>
      <c r="AQ10" s="2">
        <v>5971</v>
      </c>
      <c r="AR10" s="2">
        <v>16511</v>
      </c>
      <c r="AS10" s="2">
        <v>31155</v>
      </c>
      <c r="AT10" s="2">
        <v>52486</v>
      </c>
      <c r="AU10" s="2">
        <v>76543</v>
      </c>
      <c r="AV10" s="2">
        <v>67905</v>
      </c>
      <c r="AW10" s="2">
        <v>62340</v>
      </c>
      <c r="AX10" s="2">
        <v>41009</v>
      </c>
      <c r="AY10" s="2">
        <v>10023</v>
      </c>
      <c r="AZ10" s="2">
        <v>2157</v>
      </c>
      <c r="BA10" s="2">
        <v>1811</v>
      </c>
      <c r="BB10" s="2">
        <v>3094</v>
      </c>
      <c r="BC10" s="2">
        <v>2945</v>
      </c>
      <c r="BD10" s="2">
        <v>8442</v>
      </c>
      <c r="BE10" s="2">
        <v>13892</v>
      </c>
      <c r="BF10" s="2">
        <v>22964</v>
      </c>
      <c r="BG10" s="2">
        <v>27063</v>
      </c>
      <c r="BH10" s="2">
        <v>20391</v>
      </c>
      <c r="BI10" s="2">
        <v>17086</v>
      </c>
      <c r="BJ10" s="2">
        <v>11773</v>
      </c>
      <c r="BK10" s="2">
        <v>3138</v>
      </c>
      <c r="BL10" s="2">
        <v>2353</v>
      </c>
      <c r="BM10" s="2">
        <v>2230</v>
      </c>
      <c r="BN10" s="2">
        <v>2863</v>
      </c>
      <c r="BO10" s="2">
        <v>3026</v>
      </c>
      <c r="BP10" s="2">
        <v>8069</v>
      </c>
      <c r="BQ10" s="2">
        <v>17263</v>
      </c>
      <c r="BR10" s="2">
        <v>29522</v>
      </c>
      <c r="BS10" s="2">
        <v>49480</v>
      </c>
      <c r="BT10" s="2">
        <v>47514</v>
      </c>
      <c r="BU10" s="2">
        <v>45254</v>
      </c>
      <c r="BV10" s="2">
        <v>29236</v>
      </c>
      <c r="BW10" s="2">
        <v>6885</v>
      </c>
      <c r="BX10" s="2">
        <v>2.2999999999999998</v>
      </c>
      <c r="BY10" s="2">
        <v>2.2000000000000002</v>
      </c>
      <c r="BZ10" s="2">
        <v>1.9</v>
      </c>
      <c r="CA10" s="2">
        <v>1.9</v>
      </c>
      <c r="CB10" s="2">
        <v>1.9</v>
      </c>
      <c r="CC10" s="2">
        <v>1.7</v>
      </c>
      <c r="CD10" s="2">
        <v>2</v>
      </c>
      <c r="CE10" s="2">
        <v>1.9</v>
      </c>
      <c r="CF10" s="2">
        <v>1.7</v>
      </c>
      <c r="CG10" s="2">
        <v>1.7</v>
      </c>
      <c r="CH10" s="2">
        <v>1.7</v>
      </c>
      <c r="CI10" s="2">
        <v>1.8</v>
      </c>
      <c r="CJ10" s="2">
        <v>1.9</v>
      </c>
      <c r="CK10" s="2">
        <v>1.8</v>
      </c>
      <c r="CL10" s="2">
        <v>1.6</v>
      </c>
      <c r="CM10" s="2">
        <v>1.6</v>
      </c>
      <c r="CN10" s="2">
        <v>1.6</v>
      </c>
      <c r="CO10" s="2">
        <v>1.7</v>
      </c>
      <c r="CP10" s="2">
        <v>2.2999999999999998</v>
      </c>
      <c r="CQ10" s="2">
        <v>2.1</v>
      </c>
      <c r="CR10" s="2">
        <v>1.6</v>
      </c>
      <c r="CS10" s="2">
        <v>1.6</v>
      </c>
      <c r="CT10" s="2">
        <v>1.6</v>
      </c>
      <c r="CU10" s="2">
        <v>1.6</v>
      </c>
      <c r="CV10" s="2">
        <v>2.8</v>
      </c>
      <c r="CW10" s="2">
        <v>2.5</v>
      </c>
      <c r="CX10" s="2">
        <v>2.4</v>
      </c>
      <c r="CY10" s="2">
        <v>2.2999999999999998</v>
      </c>
      <c r="CZ10" s="2">
        <v>2.2000000000000002</v>
      </c>
      <c r="DA10" s="2">
        <v>1.7</v>
      </c>
      <c r="DB10" s="2">
        <v>1.8</v>
      </c>
      <c r="DC10" s="2">
        <v>1.8</v>
      </c>
      <c r="DD10" s="2">
        <v>1.7</v>
      </c>
      <c r="DE10" s="2">
        <v>1.7</v>
      </c>
      <c r="DF10" s="2">
        <v>1.7</v>
      </c>
      <c r="DG10" s="2">
        <v>1.9</v>
      </c>
    </row>
    <row r="11" spans="1:111" ht="15" x14ac:dyDescent="0.25">
      <c r="A11" s="1" t="s">
        <v>23</v>
      </c>
      <c r="B11" s="1" t="str">
        <f t="shared" ref="B11:B74" si="2">C11</f>
        <v>Bratislava - mestská časť Staré Mesto</v>
      </c>
      <c r="C11" s="1" t="s">
        <v>25</v>
      </c>
      <c r="D11" s="2">
        <v>1968</v>
      </c>
      <c r="E11" s="2">
        <v>1861</v>
      </c>
      <c r="F11" s="2">
        <v>3062</v>
      </c>
      <c r="G11" s="2">
        <v>3136</v>
      </c>
      <c r="H11" s="2">
        <v>8828</v>
      </c>
      <c r="I11" s="2">
        <v>18525</v>
      </c>
      <c r="J11" s="2">
        <v>26110</v>
      </c>
      <c r="K11" s="2">
        <v>40589</v>
      </c>
      <c r="L11" s="2">
        <v>40029</v>
      </c>
      <c r="M11" s="2">
        <v>36535</v>
      </c>
      <c r="N11" s="2">
        <v>24663</v>
      </c>
      <c r="O11" s="2">
        <v>5564</v>
      </c>
      <c r="P11" s="2">
        <v>1135</v>
      </c>
      <c r="Q11" s="2">
        <v>985</v>
      </c>
      <c r="R11" s="2">
        <v>1891</v>
      </c>
      <c r="S11" s="2">
        <v>1797</v>
      </c>
      <c r="T11" s="2">
        <v>5118</v>
      </c>
      <c r="U11" s="2">
        <v>8415</v>
      </c>
      <c r="V11" s="2">
        <v>9956</v>
      </c>
      <c r="W11" s="2">
        <v>12736</v>
      </c>
      <c r="X11" s="2">
        <v>12412</v>
      </c>
      <c r="Y11" s="2">
        <v>10411</v>
      </c>
      <c r="Z11" s="2">
        <v>7333</v>
      </c>
      <c r="AA11" s="2">
        <v>1966</v>
      </c>
      <c r="AB11" s="2">
        <v>833</v>
      </c>
      <c r="AC11" s="2">
        <v>876</v>
      </c>
      <c r="AD11" s="2">
        <v>1171</v>
      </c>
      <c r="AE11" s="2">
        <v>1339</v>
      </c>
      <c r="AF11" s="2">
        <v>3710</v>
      </c>
      <c r="AG11" s="2">
        <v>10110</v>
      </c>
      <c r="AH11" s="2">
        <v>16154</v>
      </c>
      <c r="AI11" s="2">
        <v>27853</v>
      </c>
      <c r="AJ11" s="2">
        <v>27617</v>
      </c>
      <c r="AK11" s="2">
        <v>26124</v>
      </c>
      <c r="AL11" s="2">
        <v>17330</v>
      </c>
      <c r="AM11" s="2">
        <v>3598</v>
      </c>
      <c r="AN11" s="2">
        <v>4510</v>
      </c>
      <c r="AO11" s="2">
        <v>4041</v>
      </c>
      <c r="AP11" s="2">
        <v>5957</v>
      </c>
      <c r="AQ11" s="2">
        <v>5971</v>
      </c>
      <c r="AR11" s="2">
        <v>16511</v>
      </c>
      <c r="AS11" s="2">
        <v>31155</v>
      </c>
      <c r="AT11" s="2">
        <v>52486</v>
      </c>
      <c r="AU11" s="2">
        <v>76543</v>
      </c>
      <c r="AV11" s="2">
        <v>67905</v>
      </c>
      <c r="AW11" s="2">
        <v>62340</v>
      </c>
      <c r="AX11" s="2">
        <v>41009</v>
      </c>
      <c r="AY11" s="2">
        <v>10023</v>
      </c>
      <c r="AZ11" s="2">
        <v>2157</v>
      </c>
      <c r="BA11" s="2">
        <v>1811</v>
      </c>
      <c r="BB11" s="2">
        <v>3094</v>
      </c>
      <c r="BC11" s="2">
        <v>2945</v>
      </c>
      <c r="BD11" s="2">
        <v>8442</v>
      </c>
      <c r="BE11" s="2">
        <v>13892</v>
      </c>
      <c r="BF11" s="2">
        <v>22964</v>
      </c>
      <c r="BG11" s="2">
        <v>27063</v>
      </c>
      <c r="BH11" s="2">
        <v>20391</v>
      </c>
      <c r="BI11" s="2">
        <v>17086</v>
      </c>
      <c r="BJ11" s="2">
        <v>11773</v>
      </c>
      <c r="BK11" s="2">
        <v>3138</v>
      </c>
      <c r="BL11" s="2">
        <v>2353</v>
      </c>
      <c r="BM11" s="2">
        <v>2230</v>
      </c>
      <c r="BN11" s="2">
        <v>2863</v>
      </c>
      <c r="BO11" s="2">
        <v>3026</v>
      </c>
      <c r="BP11" s="2">
        <v>8069</v>
      </c>
      <c r="BQ11" s="2">
        <v>17263</v>
      </c>
      <c r="BR11" s="2">
        <v>29522</v>
      </c>
      <c r="BS11" s="2">
        <v>49480</v>
      </c>
      <c r="BT11" s="2">
        <v>47514</v>
      </c>
      <c r="BU11" s="2">
        <v>45254</v>
      </c>
      <c r="BV11" s="2">
        <v>29236</v>
      </c>
      <c r="BW11" s="2">
        <v>6885</v>
      </c>
      <c r="BX11" s="2">
        <v>2.2999999999999998</v>
      </c>
      <c r="BY11" s="2">
        <v>2.2000000000000002</v>
      </c>
      <c r="BZ11" s="2">
        <v>1.9</v>
      </c>
      <c r="CA11" s="2">
        <v>1.9</v>
      </c>
      <c r="CB11" s="2">
        <v>1.9</v>
      </c>
      <c r="CC11" s="2">
        <v>1.7</v>
      </c>
      <c r="CD11" s="2">
        <v>2</v>
      </c>
      <c r="CE11" s="2">
        <v>1.9</v>
      </c>
      <c r="CF11" s="2">
        <v>1.7</v>
      </c>
      <c r="CG11" s="2">
        <v>1.7</v>
      </c>
      <c r="CH11" s="2">
        <v>1.7</v>
      </c>
      <c r="CI11" s="2">
        <v>1.8</v>
      </c>
      <c r="CJ11" s="2">
        <v>1.9</v>
      </c>
      <c r="CK11" s="2">
        <v>1.8</v>
      </c>
      <c r="CL11" s="2">
        <v>1.6</v>
      </c>
      <c r="CM11" s="2">
        <v>1.6</v>
      </c>
      <c r="CN11" s="2">
        <v>1.6</v>
      </c>
      <c r="CO11" s="2">
        <v>1.7</v>
      </c>
      <c r="CP11" s="2">
        <v>2.2999999999999998</v>
      </c>
      <c r="CQ11" s="2">
        <v>2.1</v>
      </c>
      <c r="CR11" s="2">
        <v>1.6</v>
      </c>
      <c r="CS11" s="2">
        <v>1.6</v>
      </c>
      <c r="CT11" s="2">
        <v>1.6</v>
      </c>
      <c r="CU11" s="2">
        <v>1.6</v>
      </c>
      <c r="CV11" s="2">
        <v>2.8</v>
      </c>
      <c r="CW11" s="2">
        <v>2.5</v>
      </c>
      <c r="CX11" s="2">
        <v>2.4</v>
      </c>
      <c r="CY11" s="2">
        <v>2.2999999999999998</v>
      </c>
      <c r="CZ11" s="2">
        <v>2.2000000000000002</v>
      </c>
      <c r="DA11" s="2">
        <v>1.7</v>
      </c>
      <c r="DB11" s="2">
        <v>1.8</v>
      </c>
      <c r="DC11" s="2">
        <v>1.8</v>
      </c>
      <c r="DD11" s="2">
        <v>1.7</v>
      </c>
      <c r="DE11" s="2">
        <v>1.7</v>
      </c>
      <c r="DF11" s="2">
        <v>1.7</v>
      </c>
      <c r="DG11" s="2">
        <v>1.9</v>
      </c>
    </row>
    <row r="12" spans="1:111" ht="15" x14ac:dyDescent="0.25">
      <c r="A12" s="1" t="s">
        <v>26</v>
      </c>
      <c r="B12" s="1" t="str">
        <f t="shared" si="2"/>
        <v>Obce spolu</v>
      </c>
      <c r="C12" s="1" t="s">
        <v>24</v>
      </c>
      <c r="D12" s="2">
        <v>1978</v>
      </c>
      <c r="E12" s="2">
        <v>2084</v>
      </c>
      <c r="F12" s="2">
        <v>3584</v>
      </c>
      <c r="G12" s="2">
        <v>2780</v>
      </c>
      <c r="H12" s="2">
        <v>5416</v>
      </c>
      <c r="I12" s="2">
        <v>8701</v>
      </c>
      <c r="J12" s="2">
        <v>11367</v>
      </c>
      <c r="K12" s="2">
        <v>17596</v>
      </c>
      <c r="L12" s="2">
        <v>17249</v>
      </c>
      <c r="M12" s="2">
        <v>14441</v>
      </c>
      <c r="N12" s="2">
        <v>10261</v>
      </c>
      <c r="O12" s="2">
        <v>5619</v>
      </c>
      <c r="P12" s="2">
        <v>1396</v>
      </c>
      <c r="Q12" s="2">
        <v>1511</v>
      </c>
      <c r="R12" s="2">
        <v>2506</v>
      </c>
      <c r="S12" s="2">
        <v>2056</v>
      </c>
      <c r="T12" s="2">
        <v>3816</v>
      </c>
      <c r="U12" s="2">
        <v>5672</v>
      </c>
      <c r="V12" s="2">
        <v>5963</v>
      </c>
      <c r="W12" s="2">
        <v>9011</v>
      </c>
      <c r="X12" s="2">
        <v>9132</v>
      </c>
      <c r="Y12" s="2">
        <v>7669</v>
      </c>
      <c r="Z12" s="2">
        <v>6036</v>
      </c>
      <c r="AA12" s="2">
        <v>3278</v>
      </c>
      <c r="AB12" s="2">
        <v>582</v>
      </c>
      <c r="AC12" s="2">
        <v>573</v>
      </c>
      <c r="AD12" s="2">
        <v>1078</v>
      </c>
      <c r="AE12" s="2">
        <v>724</v>
      </c>
      <c r="AF12" s="2">
        <v>1600</v>
      </c>
      <c r="AG12" s="2">
        <v>3029</v>
      </c>
      <c r="AH12" s="2">
        <v>5404</v>
      </c>
      <c r="AI12" s="2">
        <v>8585</v>
      </c>
      <c r="AJ12" s="2">
        <v>8117</v>
      </c>
      <c r="AK12" s="2">
        <v>6772</v>
      </c>
      <c r="AL12" s="2">
        <v>4225</v>
      </c>
      <c r="AM12" s="2">
        <v>2341</v>
      </c>
      <c r="AN12" s="2">
        <v>5029</v>
      </c>
      <c r="AO12" s="2">
        <v>5170</v>
      </c>
      <c r="AP12" s="2">
        <v>7479</v>
      </c>
      <c r="AQ12" s="2">
        <v>6771</v>
      </c>
      <c r="AR12" s="2">
        <v>11077</v>
      </c>
      <c r="AS12" s="2">
        <v>17073</v>
      </c>
      <c r="AT12" s="2">
        <v>23001</v>
      </c>
      <c r="AU12" s="2">
        <v>30683</v>
      </c>
      <c r="AV12" s="2">
        <v>30448</v>
      </c>
      <c r="AW12" s="2">
        <v>26265</v>
      </c>
      <c r="AX12" s="2">
        <v>19420</v>
      </c>
      <c r="AY12" s="2">
        <v>11315</v>
      </c>
      <c r="AZ12" s="2">
        <v>3676</v>
      </c>
      <c r="BA12" s="2">
        <v>3817</v>
      </c>
      <c r="BB12" s="2">
        <v>5304</v>
      </c>
      <c r="BC12" s="2">
        <v>4785</v>
      </c>
      <c r="BD12" s="2">
        <v>7517</v>
      </c>
      <c r="BE12" s="2">
        <v>10582</v>
      </c>
      <c r="BF12" s="2">
        <v>11968</v>
      </c>
      <c r="BG12" s="2">
        <v>16346</v>
      </c>
      <c r="BH12" s="2">
        <v>16002</v>
      </c>
      <c r="BI12" s="2">
        <v>14326</v>
      </c>
      <c r="BJ12" s="2">
        <v>11495</v>
      </c>
      <c r="BK12" s="2">
        <v>7168</v>
      </c>
      <c r="BL12" s="2">
        <v>1353</v>
      </c>
      <c r="BM12" s="2">
        <v>1353</v>
      </c>
      <c r="BN12" s="2">
        <v>2175</v>
      </c>
      <c r="BO12" s="2">
        <v>1986</v>
      </c>
      <c r="BP12" s="2">
        <v>3560</v>
      </c>
      <c r="BQ12" s="2">
        <v>6491</v>
      </c>
      <c r="BR12" s="2">
        <v>11033</v>
      </c>
      <c r="BS12" s="2">
        <v>14337</v>
      </c>
      <c r="BT12" s="2">
        <v>14446</v>
      </c>
      <c r="BU12" s="2">
        <v>11939</v>
      </c>
      <c r="BV12" s="2">
        <v>7925</v>
      </c>
      <c r="BW12" s="2">
        <v>4147</v>
      </c>
      <c r="BX12" s="2">
        <v>2.5</v>
      </c>
      <c r="BY12" s="2">
        <v>2.5</v>
      </c>
      <c r="BZ12" s="2">
        <v>2.1</v>
      </c>
      <c r="CA12" s="2">
        <v>2.4</v>
      </c>
      <c r="CB12" s="2">
        <v>2</v>
      </c>
      <c r="CC12" s="2">
        <v>2</v>
      </c>
      <c r="CD12" s="2">
        <v>2</v>
      </c>
      <c r="CE12" s="2">
        <v>1.7</v>
      </c>
      <c r="CF12" s="2">
        <v>1.8</v>
      </c>
      <c r="CG12" s="2">
        <v>1.8</v>
      </c>
      <c r="CH12" s="2">
        <v>1.9</v>
      </c>
      <c r="CI12" s="2">
        <v>2</v>
      </c>
      <c r="CJ12" s="2">
        <v>2.6</v>
      </c>
      <c r="CK12" s="2">
        <v>2.5</v>
      </c>
      <c r="CL12" s="2">
        <v>2.1</v>
      </c>
      <c r="CM12" s="2">
        <v>2.2999999999999998</v>
      </c>
      <c r="CN12" s="2">
        <v>2</v>
      </c>
      <c r="CO12" s="2">
        <v>1.9</v>
      </c>
      <c r="CP12" s="2">
        <v>2</v>
      </c>
      <c r="CQ12" s="2">
        <v>1.8</v>
      </c>
      <c r="CR12" s="2">
        <v>1.8</v>
      </c>
      <c r="CS12" s="2">
        <v>1.9</v>
      </c>
      <c r="CT12" s="2">
        <v>1.9</v>
      </c>
      <c r="CU12" s="2">
        <v>2.2000000000000002</v>
      </c>
      <c r="CV12" s="2">
        <v>2.2999999999999998</v>
      </c>
      <c r="CW12" s="2">
        <v>2.4</v>
      </c>
      <c r="CX12" s="2">
        <v>2</v>
      </c>
      <c r="CY12" s="2">
        <v>2.7</v>
      </c>
      <c r="CZ12" s="2">
        <v>2.2000000000000002</v>
      </c>
      <c r="DA12" s="2">
        <v>2.1</v>
      </c>
      <c r="DB12" s="2">
        <v>2</v>
      </c>
      <c r="DC12" s="2">
        <v>1.7</v>
      </c>
      <c r="DD12" s="2">
        <v>1.8</v>
      </c>
      <c r="DE12" s="2">
        <v>1.8</v>
      </c>
      <c r="DF12" s="2">
        <v>1.9</v>
      </c>
      <c r="DG12" s="2">
        <v>1.8</v>
      </c>
    </row>
    <row r="13" spans="1:111" ht="15" x14ac:dyDescent="0.25">
      <c r="A13" s="1" t="s">
        <v>26</v>
      </c>
      <c r="B13" s="1" t="str">
        <f t="shared" si="2"/>
        <v>Bratislava - mestská časť Podunajské Biskupice</v>
      </c>
      <c r="C13" s="1" t="s">
        <v>27</v>
      </c>
      <c r="D13" s="2"/>
      <c r="E13" s="2">
        <v>221</v>
      </c>
      <c r="F13" s="2"/>
      <c r="G13" s="2"/>
      <c r="H13" s="2"/>
      <c r="I13" s="2"/>
      <c r="J13" s="2">
        <v>482</v>
      </c>
      <c r="K13" s="2"/>
      <c r="L13" s="2"/>
      <c r="M13" s="2"/>
      <c r="N13" s="2">
        <v>445</v>
      </c>
      <c r="O13" s="2"/>
      <c r="P13" s="2"/>
      <c r="Q13" s="2">
        <v>203</v>
      </c>
      <c r="R13" s="2"/>
      <c r="S13" s="2"/>
      <c r="T13" s="2"/>
      <c r="U13" s="2"/>
      <c r="V13" s="2">
        <v>312</v>
      </c>
      <c r="W13" s="2"/>
      <c r="X13" s="2"/>
      <c r="Y13" s="2"/>
      <c r="Z13" s="2">
        <v>352</v>
      </c>
      <c r="AA13" s="2"/>
      <c r="AB13" s="2"/>
      <c r="AC13" s="2">
        <v>18</v>
      </c>
      <c r="AD13" s="2"/>
      <c r="AE13" s="2"/>
      <c r="AF13" s="2"/>
      <c r="AG13" s="2"/>
      <c r="AH13" s="2">
        <v>170</v>
      </c>
      <c r="AI13" s="2"/>
      <c r="AJ13" s="2"/>
      <c r="AK13" s="2"/>
      <c r="AL13" s="2">
        <v>93</v>
      </c>
      <c r="AM13" s="2"/>
      <c r="AN13" s="2"/>
      <c r="AO13" s="2">
        <v>791</v>
      </c>
      <c r="AP13" s="2"/>
      <c r="AQ13" s="2"/>
      <c r="AR13" s="2"/>
      <c r="AS13" s="2"/>
      <c r="AT13" s="2">
        <v>1238</v>
      </c>
      <c r="AU13" s="2"/>
      <c r="AV13" s="2"/>
      <c r="AW13" s="2"/>
      <c r="AX13" s="2">
        <v>1293</v>
      </c>
      <c r="AY13" s="2"/>
      <c r="AZ13" s="2"/>
      <c r="BA13" s="2">
        <v>767</v>
      </c>
      <c r="BB13" s="2"/>
      <c r="BC13" s="2"/>
      <c r="BD13" s="2"/>
      <c r="BE13" s="2"/>
      <c r="BF13" s="2">
        <v>923</v>
      </c>
      <c r="BG13" s="2"/>
      <c r="BH13" s="2"/>
      <c r="BI13" s="2"/>
      <c r="BJ13" s="2">
        <v>1036</v>
      </c>
      <c r="BK13" s="2"/>
      <c r="BL13" s="2"/>
      <c r="BM13" s="2">
        <v>24</v>
      </c>
      <c r="BN13" s="2"/>
      <c r="BO13" s="2"/>
      <c r="BP13" s="2"/>
      <c r="BQ13" s="2"/>
      <c r="BR13" s="2">
        <v>315</v>
      </c>
      <c r="BS13" s="2"/>
      <c r="BT13" s="2"/>
      <c r="BU13" s="2"/>
      <c r="BV13" s="2">
        <v>257</v>
      </c>
      <c r="BW13" s="2"/>
      <c r="BX13" s="2"/>
      <c r="BY13" s="2">
        <v>3.6</v>
      </c>
      <c r="BZ13" s="2"/>
      <c r="CA13" s="2"/>
      <c r="CB13" s="2"/>
      <c r="CC13" s="2"/>
      <c r="CD13" s="2">
        <v>2.6</v>
      </c>
      <c r="CE13" s="2"/>
      <c r="CF13" s="2"/>
      <c r="CG13" s="2"/>
      <c r="CH13" s="2">
        <v>2.9</v>
      </c>
      <c r="CI13" s="2"/>
      <c r="CJ13" s="2"/>
      <c r="CK13" s="2">
        <v>3.8</v>
      </c>
      <c r="CL13" s="2"/>
      <c r="CM13" s="2"/>
      <c r="CN13" s="2"/>
      <c r="CO13" s="2"/>
      <c r="CP13" s="2">
        <v>3</v>
      </c>
      <c r="CQ13" s="2"/>
      <c r="CR13" s="2"/>
      <c r="CS13" s="2"/>
      <c r="CT13" s="2">
        <v>2.9</v>
      </c>
      <c r="CU13" s="2"/>
      <c r="CV13" s="2"/>
      <c r="CW13" s="2">
        <v>1.3</v>
      </c>
      <c r="CX13" s="2"/>
      <c r="CY13" s="2"/>
      <c r="CZ13" s="2"/>
      <c r="DA13" s="2"/>
      <c r="DB13" s="2">
        <v>1.9</v>
      </c>
      <c r="DC13" s="2"/>
      <c r="DD13" s="2"/>
      <c r="DE13" s="2"/>
      <c r="DF13" s="2">
        <v>2.8</v>
      </c>
      <c r="DG13" s="2"/>
    </row>
    <row r="14" spans="1:111" ht="15" x14ac:dyDescent="0.25">
      <c r="A14" s="1" t="s">
        <v>26</v>
      </c>
      <c r="B14" s="1" t="str">
        <f t="shared" si="2"/>
        <v>Bratislava - mestská časť Ružinov</v>
      </c>
      <c r="C14" s="1" t="s">
        <v>28</v>
      </c>
      <c r="D14" s="2"/>
      <c r="E14" s="2">
        <v>1863</v>
      </c>
      <c r="F14" s="2"/>
      <c r="G14" s="2"/>
      <c r="H14" s="2"/>
      <c r="I14" s="2"/>
      <c r="J14" s="2">
        <v>10885</v>
      </c>
      <c r="K14" s="2">
        <v>16858</v>
      </c>
      <c r="L14" s="2"/>
      <c r="M14" s="2"/>
      <c r="N14" s="2">
        <v>9816</v>
      </c>
      <c r="O14" s="2"/>
      <c r="P14" s="2"/>
      <c r="Q14" s="2">
        <v>1308</v>
      </c>
      <c r="R14" s="2"/>
      <c r="S14" s="2"/>
      <c r="T14" s="2"/>
      <c r="U14" s="2"/>
      <c r="V14" s="2">
        <v>5651</v>
      </c>
      <c r="W14" s="2">
        <v>8600</v>
      </c>
      <c r="X14" s="2"/>
      <c r="Y14" s="2"/>
      <c r="Z14" s="2">
        <v>5684</v>
      </c>
      <c r="AA14" s="2"/>
      <c r="AB14" s="2"/>
      <c r="AC14" s="2">
        <v>555</v>
      </c>
      <c r="AD14" s="2"/>
      <c r="AE14" s="2"/>
      <c r="AF14" s="2"/>
      <c r="AG14" s="2"/>
      <c r="AH14" s="2">
        <v>5234</v>
      </c>
      <c r="AI14" s="2">
        <v>8258</v>
      </c>
      <c r="AJ14" s="2"/>
      <c r="AK14" s="2"/>
      <c r="AL14" s="2">
        <v>4132</v>
      </c>
      <c r="AM14" s="2"/>
      <c r="AN14" s="2"/>
      <c r="AO14" s="2">
        <v>4379</v>
      </c>
      <c r="AP14" s="2"/>
      <c r="AQ14" s="2"/>
      <c r="AR14" s="2"/>
      <c r="AS14" s="2"/>
      <c r="AT14" s="2">
        <v>21763</v>
      </c>
      <c r="AU14" s="2">
        <v>29213</v>
      </c>
      <c r="AV14" s="2"/>
      <c r="AW14" s="2"/>
      <c r="AX14" s="2">
        <v>18127</v>
      </c>
      <c r="AY14" s="2"/>
      <c r="AZ14" s="2"/>
      <c r="BA14" s="2">
        <v>3050</v>
      </c>
      <c r="BB14" s="2"/>
      <c r="BC14" s="2"/>
      <c r="BD14" s="2"/>
      <c r="BE14" s="2"/>
      <c r="BF14" s="2">
        <v>11045</v>
      </c>
      <c r="BG14" s="2">
        <v>15625</v>
      </c>
      <c r="BH14" s="2"/>
      <c r="BI14" s="2"/>
      <c r="BJ14" s="2">
        <v>10459</v>
      </c>
      <c r="BK14" s="2"/>
      <c r="BL14" s="2"/>
      <c r="BM14" s="2">
        <v>1329</v>
      </c>
      <c r="BN14" s="2"/>
      <c r="BO14" s="2"/>
      <c r="BP14" s="2"/>
      <c r="BQ14" s="2"/>
      <c r="BR14" s="2">
        <v>10718</v>
      </c>
      <c r="BS14" s="2">
        <v>13588</v>
      </c>
      <c r="BT14" s="2"/>
      <c r="BU14" s="2"/>
      <c r="BV14" s="2">
        <v>7668</v>
      </c>
      <c r="BW14" s="2"/>
      <c r="BX14" s="2"/>
      <c r="BY14" s="2">
        <v>2.4</v>
      </c>
      <c r="BZ14" s="2"/>
      <c r="CA14" s="2"/>
      <c r="CB14" s="2"/>
      <c r="CC14" s="2"/>
      <c r="CD14" s="2">
        <v>2</v>
      </c>
      <c r="CE14" s="2">
        <v>1.7</v>
      </c>
      <c r="CF14" s="2"/>
      <c r="CG14" s="2"/>
      <c r="CH14" s="2">
        <v>1.8</v>
      </c>
      <c r="CI14" s="2"/>
      <c r="CJ14" s="2"/>
      <c r="CK14" s="2">
        <v>2.2999999999999998</v>
      </c>
      <c r="CL14" s="2"/>
      <c r="CM14" s="2"/>
      <c r="CN14" s="2"/>
      <c r="CO14" s="2"/>
      <c r="CP14" s="2">
        <v>2</v>
      </c>
      <c r="CQ14" s="2">
        <v>1.8</v>
      </c>
      <c r="CR14" s="2"/>
      <c r="CS14" s="2"/>
      <c r="CT14" s="2">
        <v>1.8</v>
      </c>
      <c r="CU14" s="2"/>
      <c r="CV14" s="2"/>
      <c r="CW14" s="2">
        <v>2.4</v>
      </c>
      <c r="CX14" s="2"/>
      <c r="CY14" s="2"/>
      <c r="CZ14" s="2"/>
      <c r="DA14" s="2"/>
      <c r="DB14" s="2">
        <v>2</v>
      </c>
      <c r="DC14" s="2">
        <v>1.6</v>
      </c>
      <c r="DD14" s="2"/>
      <c r="DE14" s="2"/>
      <c r="DF14" s="2">
        <v>1.9</v>
      </c>
      <c r="DG14" s="2"/>
    </row>
    <row r="15" spans="1:111" ht="15" x14ac:dyDescent="0.25">
      <c r="A15" s="1" t="s">
        <v>26</v>
      </c>
      <c r="B15" s="1" t="str">
        <f t="shared" si="2"/>
        <v>Bratislava - mestská časť Vrakuňa</v>
      </c>
      <c r="C15" s="1" t="s">
        <v>29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/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/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/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/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/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/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/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/>
      <c r="DD15" s="2">
        <v>0</v>
      </c>
      <c r="DE15" s="2">
        <v>0</v>
      </c>
      <c r="DF15" s="2">
        <v>0</v>
      </c>
      <c r="DG15" s="2">
        <v>0</v>
      </c>
    </row>
    <row r="16" spans="1:111" ht="15" x14ac:dyDescent="0.25">
      <c r="A16" s="1" t="s">
        <v>30</v>
      </c>
      <c r="B16" s="1" t="str">
        <f t="shared" si="2"/>
        <v>Obce spolu</v>
      </c>
      <c r="C16" s="1" t="s">
        <v>24</v>
      </c>
      <c r="D16" s="2">
        <v>510</v>
      </c>
      <c r="E16" s="2">
        <v>1097</v>
      </c>
      <c r="F16" s="2">
        <v>1340</v>
      </c>
      <c r="G16" s="2">
        <v>1660</v>
      </c>
      <c r="H16" s="2">
        <v>2507</v>
      </c>
      <c r="I16" s="2">
        <v>4911</v>
      </c>
      <c r="J16" s="2">
        <v>5091</v>
      </c>
      <c r="K16" s="2">
        <v>7636</v>
      </c>
      <c r="L16" s="2">
        <v>8749</v>
      </c>
      <c r="M16" s="2">
        <v>6501</v>
      </c>
      <c r="N16" s="2">
        <v>4572</v>
      </c>
      <c r="O16" s="2">
        <v>1731</v>
      </c>
      <c r="P16" s="2">
        <v>479</v>
      </c>
      <c r="Q16" s="2">
        <v>925</v>
      </c>
      <c r="R16" s="2">
        <v>1131</v>
      </c>
      <c r="S16" s="2">
        <v>1442</v>
      </c>
      <c r="T16" s="2">
        <v>1995</v>
      </c>
      <c r="U16" s="2">
        <v>3839</v>
      </c>
      <c r="V16" s="2">
        <v>3402</v>
      </c>
      <c r="W16" s="2">
        <v>4780</v>
      </c>
      <c r="X16" s="2">
        <v>5425</v>
      </c>
      <c r="Y16" s="2">
        <v>4395</v>
      </c>
      <c r="Z16" s="2">
        <v>2955</v>
      </c>
      <c r="AA16" s="2">
        <v>1307</v>
      </c>
      <c r="AB16" s="2">
        <v>31</v>
      </c>
      <c r="AC16" s="2">
        <v>172</v>
      </c>
      <c r="AD16" s="2">
        <v>209</v>
      </c>
      <c r="AE16" s="2">
        <v>218</v>
      </c>
      <c r="AF16" s="2">
        <v>512</v>
      </c>
      <c r="AG16" s="2">
        <v>1072</v>
      </c>
      <c r="AH16" s="2">
        <v>1689</v>
      </c>
      <c r="AI16" s="2">
        <v>2856</v>
      </c>
      <c r="AJ16" s="2">
        <v>3324</v>
      </c>
      <c r="AK16" s="2">
        <v>2106</v>
      </c>
      <c r="AL16" s="2">
        <v>1617</v>
      </c>
      <c r="AM16" s="2">
        <v>424</v>
      </c>
      <c r="AN16" s="2">
        <v>2697</v>
      </c>
      <c r="AO16" s="2">
        <v>4557</v>
      </c>
      <c r="AP16" s="2">
        <v>5330</v>
      </c>
      <c r="AQ16" s="2">
        <v>6919</v>
      </c>
      <c r="AR16" s="2">
        <v>8016</v>
      </c>
      <c r="AS16" s="2">
        <v>16913</v>
      </c>
      <c r="AT16" s="2">
        <v>16602</v>
      </c>
      <c r="AU16" s="2">
        <v>18803</v>
      </c>
      <c r="AV16" s="2">
        <v>21385</v>
      </c>
      <c r="AW16" s="2">
        <v>18471</v>
      </c>
      <c r="AX16" s="2">
        <v>9834</v>
      </c>
      <c r="AY16" s="2">
        <v>6168</v>
      </c>
      <c r="AZ16" s="2">
        <v>2636</v>
      </c>
      <c r="BA16" s="2">
        <v>3981</v>
      </c>
      <c r="BB16" s="2">
        <v>4396</v>
      </c>
      <c r="BC16" s="2">
        <v>6027</v>
      </c>
      <c r="BD16" s="2">
        <v>6331</v>
      </c>
      <c r="BE16" s="2">
        <v>14286</v>
      </c>
      <c r="BF16" s="2">
        <v>12607</v>
      </c>
      <c r="BG16" s="2">
        <v>13459</v>
      </c>
      <c r="BH16" s="2">
        <v>15408</v>
      </c>
      <c r="BI16" s="2">
        <v>13700</v>
      </c>
      <c r="BJ16" s="2">
        <v>6875</v>
      </c>
      <c r="BK16" s="2">
        <v>4928</v>
      </c>
      <c r="BL16" s="2">
        <v>61</v>
      </c>
      <c r="BM16" s="2">
        <v>576</v>
      </c>
      <c r="BN16" s="2">
        <v>934</v>
      </c>
      <c r="BO16" s="2">
        <v>892</v>
      </c>
      <c r="BP16" s="2">
        <v>1685</v>
      </c>
      <c r="BQ16" s="2">
        <v>2627</v>
      </c>
      <c r="BR16" s="2">
        <v>3995</v>
      </c>
      <c r="BS16" s="2">
        <v>5344</v>
      </c>
      <c r="BT16" s="2">
        <v>5977</v>
      </c>
      <c r="BU16" s="2">
        <v>4771</v>
      </c>
      <c r="BV16" s="2">
        <v>2959</v>
      </c>
      <c r="BW16" s="2">
        <v>1240</v>
      </c>
      <c r="BX16" s="2">
        <v>5.3</v>
      </c>
      <c r="BY16" s="2">
        <v>4.2</v>
      </c>
      <c r="BZ16" s="2">
        <v>4</v>
      </c>
      <c r="CA16" s="2">
        <v>4.2</v>
      </c>
      <c r="CB16" s="2">
        <v>3.2</v>
      </c>
      <c r="CC16" s="2">
        <v>3.4</v>
      </c>
      <c r="CD16" s="2">
        <v>3.3</v>
      </c>
      <c r="CE16" s="2">
        <v>2.5</v>
      </c>
      <c r="CF16" s="2">
        <v>2.4</v>
      </c>
      <c r="CG16" s="2">
        <v>2.8</v>
      </c>
      <c r="CH16" s="2">
        <v>2.2000000000000002</v>
      </c>
      <c r="CI16" s="2">
        <v>3.6</v>
      </c>
      <c r="CJ16" s="2">
        <v>5.5</v>
      </c>
      <c r="CK16" s="2">
        <v>4.3</v>
      </c>
      <c r="CL16" s="2">
        <v>3.9</v>
      </c>
      <c r="CM16" s="2">
        <v>4.2</v>
      </c>
      <c r="CN16" s="2">
        <v>3.2</v>
      </c>
      <c r="CO16" s="2">
        <v>3.7</v>
      </c>
      <c r="CP16" s="2">
        <v>3.7</v>
      </c>
      <c r="CQ16" s="2">
        <v>2.8</v>
      </c>
      <c r="CR16" s="2">
        <v>2.8</v>
      </c>
      <c r="CS16" s="2">
        <v>3.1</v>
      </c>
      <c r="CT16" s="2">
        <v>2.2999999999999998</v>
      </c>
      <c r="CU16" s="2">
        <v>3.8</v>
      </c>
      <c r="CV16" s="2">
        <v>2</v>
      </c>
      <c r="CW16" s="2">
        <v>3.3</v>
      </c>
      <c r="CX16" s="2">
        <v>4.5</v>
      </c>
      <c r="CY16" s="2">
        <v>4.0999999999999996</v>
      </c>
      <c r="CZ16" s="2">
        <v>3.3</v>
      </c>
      <c r="DA16" s="2">
        <v>2.5</v>
      </c>
      <c r="DB16" s="2">
        <v>2.4</v>
      </c>
      <c r="DC16" s="2">
        <v>1.9</v>
      </c>
      <c r="DD16" s="2">
        <v>1.8</v>
      </c>
      <c r="DE16" s="2">
        <v>2.2999999999999998</v>
      </c>
      <c r="DF16" s="2">
        <v>1.8</v>
      </c>
      <c r="DG16" s="2">
        <v>2.9</v>
      </c>
    </row>
    <row r="17" spans="1:111" ht="15" x14ac:dyDescent="0.25">
      <c r="A17" s="1" t="s">
        <v>30</v>
      </c>
      <c r="B17" s="1" t="str">
        <f t="shared" si="2"/>
        <v>Bratislava - mestská časť Nové Mesto</v>
      </c>
      <c r="C17" s="1" t="s">
        <v>31</v>
      </c>
      <c r="D17" s="2">
        <v>409</v>
      </c>
      <c r="E17" s="2">
        <v>983</v>
      </c>
      <c r="F17" s="2">
        <v>1178</v>
      </c>
      <c r="G17" s="2">
        <v>1471</v>
      </c>
      <c r="H17" s="2">
        <v>2275</v>
      </c>
      <c r="I17" s="2">
        <v>4370</v>
      </c>
      <c r="J17" s="2">
        <v>4780</v>
      </c>
      <c r="K17" s="2">
        <v>7123</v>
      </c>
      <c r="L17" s="2">
        <v>8168</v>
      </c>
      <c r="M17" s="2">
        <v>6113</v>
      </c>
      <c r="N17" s="2">
        <v>4293</v>
      </c>
      <c r="O17" s="2">
        <v>1573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1188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385</v>
      </c>
      <c r="AN17" s="2">
        <v>2185</v>
      </c>
      <c r="AO17" s="2">
        <v>4211</v>
      </c>
      <c r="AP17" s="2">
        <v>4914</v>
      </c>
      <c r="AQ17" s="2">
        <v>6410</v>
      </c>
      <c r="AR17" s="2">
        <v>7390</v>
      </c>
      <c r="AS17" s="2">
        <v>14761</v>
      </c>
      <c r="AT17" s="2">
        <v>15708</v>
      </c>
      <c r="AU17" s="2">
        <v>17167</v>
      </c>
      <c r="AV17" s="2">
        <v>18947</v>
      </c>
      <c r="AW17" s="2">
        <v>17593</v>
      </c>
      <c r="AX17" s="2">
        <v>9231</v>
      </c>
      <c r="AY17" s="2">
        <v>5648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>
        <v>4501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>
        <v>1147</v>
      </c>
      <c r="BX17" s="2">
        <v>5.3</v>
      </c>
      <c r="BY17" s="2">
        <v>4.3</v>
      </c>
      <c r="BZ17" s="2">
        <v>4.2</v>
      </c>
      <c r="CA17" s="2">
        <v>4.4000000000000004</v>
      </c>
      <c r="CB17" s="2">
        <v>3.2</v>
      </c>
      <c r="CC17" s="2">
        <v>3.4</v>
      </c>
      <c r="CD17" s="2">
        <v>3.3</v>
      </c>
      <c r="CE17" s="2">
        <v>2.4</v>
      </c>
      <c r="CF17" s="2">
        <v>2.2999999999999998</v>
      </c>
      <c r="CG17" s="2">
        <v>2.9</v>
      </c>
      <c r="CH17" s="2">
        <v>2.2000000000000002</v>
      </c>
      <c r="CI17" s="2">
        <v>3.6</v>
      </c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>
        <v>3.8</v>
      </c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>
        <v>3</v>
      </c>
    </row>
    <row r="18" spans="1:111" ht="15" x14ac:dyDescent="0.25">
      <c r="A18" s="1" t="s">
        <v>30</v>
      </c>
      <c r="B18" s="1" t="str">
        <f t="shared" si="2"/>
        <v>Bratislava - mestská časť Rača</v>
      </c>
      <c r="C18" s="1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11" ht="15" x14ac:dyDescent="0.25">
      <c r="A19" s="1" t="s">
        <v>30</v>
      </c>
      <c r="B19" s="1" t="str">
        <f t="shared" si="2"/>
        <v>Bratislava - mestská časť Vajnory</v>
      </c>
      <c r="C19" s="1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/>
    </row>
    <row r="20" spans="1:111" ht="15" x14ac:dyDescent="0.25">
      <c r="A20" s="1" t="s">
        <v>34</v>
      </c>
      <c r="B20" s="1" t="str">
        <f t="shared" si="2"/>
        <v>Obce spolu</v>
      </c>
      <c r="C20" s="1" t="s">
        <v>24</v>
      </c>
      <c r="D20" s="2">
        <v>41</v>
      </c>
      <c r="E20" s="2"/>
      <c r="F20" s="2">
        <v>44</v>
      </c>
      <c r="G20" s="2">
        <v>81</v>
      </c>
      <c r="H20" s="2">
        <v>177</v>
      </c>
      <c r="I20" s="2">
        <v>1358</v>
      </c>
      <c r="J20" s="2">
        <v>1681</v>
      </c>
      <c r="K20" s="2">
        <v>2641</v>
      </c>
      <c r="L20" s="2">
        <v>1752</v>
      </c>
      <c r="M20" s="2">
        <v>1524</v>
      </c>
      <c r="N20" s="2">
        <v>1386</v>
      </c>
      <c r="O20" s="2">
        <v>889</v>
      </c>
      <c r="P20" s="2"/>
      <c r="Q20" s="2"/>
      <c r="R20" s="2">
        <v>38</v>
      </c>
      <c r="S20" s="2">
        <v>78</v>
      </c>
      <c r="T20" s="2">
        <v>171</v>
      </c>
      <c r="U20" s="2">
        <v>1266</v>
      </c>
      <c r="V20" s="2">
        <v>1389</v>
      </c>
      <c r="W20" s="2">
        <v>2123</v>
      </c>
      <c r="X20" s="2">
        <v>1511</v>
      </c>
      <c r="Y20" s="2">
        <v>1401</v>
      </c>
      <c r="Z20" s="2">
        <v>1276</v>
      </c>
      <c r="AA20" s="2">
        <v>836</v>
      </c>
      <c r="AB20" s="2"/>
      <c r="AC20" s="2"/>
      <c r="AD20" s="2">
        <v>6</v>
      </c>
      <c r="AE20" s="2">
        <v>3</v>
      </c>
      <c r="AF20" s="2">
        <v>6</v>
      </c>
      <c r="AG20" s="2">
        <v>92</v>
      </c>
      <c r="AH20" s="2">
        <v>292</v>
      </c>
      <c r="AI20" s="2">
        <v>518</v>
      </c>
      <c r="AJ20" s="2">
        <v>241</v>
      </c>
      <c r="AK20" s="2">
        <v>123</v>
      </c>
      <c r="AL20" s="2">
        <v>110</v>
      </c>
      <c r="AM20" s="2">
        <v>53</v>
      </c>
      <c r="AN20" s="2">
        <v>181</v>
      </c>
      <c r="AO20" s="2"/>
      <c r="AP20" s="2">
        <v>227</v>
      </c>
      <c r="AQ20" s="2">
        <v>305</v>
      </c>
      <c r="AR20" s="2">
        <v>537</v>
      </c>
      <c r="AS20" s="2">
        <v>4643</v>
      </c>
      <c r="AT20" s="2">
        <v>16820</v>
      </c>
      <c r="AU20" s="2">
        <v>19690</v>
      </c>
      <c r="AV20" s="2">
        <v>5720</v>
      </c>
      <c r="AW20" s="2">
        <v>4935</v>
      </c>
      <c r="AX20" s="2">
        <v>4751</v>
      </c>
      <c r="AY20" s="2">
        <v>2849</v>
      </c>
      <c r="AZ20" s="2"/>
      <c r="BA20" s="2"/>
      <c r="BB20" s="2">
        <v>167</v>
      </c>
      <c r="BC20" s="2">
        <v>269</v>
      </c>
      <c r="BD20" s="2">
        <v>489</v>
      </c>
      <c r="BE20" s="2">
        <v>4447</v>
      </c>
      <c r="BF20" s="2">
        <v>11843</v>
      </c>
      <c r="BG20" s="2">
        <v>14065</v>
      </c>
      <c r="BH20" s="2">
        <v>5153</v>
      </c>
      <c r="BI20" s="2">
        <v>4619</v>
      </c>
      <c r="BJ20" s="2">
        <v>4544</v>
      </c>
      <c r="BK20" s="2">
        <v>2705</v>
      </c>
      <c r="BL20" s="2"/>
      <c r="BM20" s="2"/>
      <c r="BN20" s="2">
        <v>60</v>
      </c>
      <c r="BO20" s="2">
        <v>36</v>
      </c>
      <c r="BP20" s="2">
        <v>48</v>
      </c>
      <c r="BQ20" s="2">
        <v>196</v>
      </c>
      <c r="BR20" s="2">
        <v>4977</v>
      </c>
      <c r="BS20" s="2">
        <v>5625</v>
      </c>
      <c r="BT20" s="2">
        <v>567</v>
      </c>
      <c r="BU20" s="2">
        <v>316</v>
      </c>
      <c r="BV20" s="2">
        <v>207</v>
      </c>
      <c r="BW20" s="2">
        <v>144</v>
      </c>
      <c r="BX20" s="2">
        <v>4.4000000000000004</v>
      </c>
      <c r="BY20" s="2"/>
      <c r="BZ20" s="2">
        <v>5.2</v>
      </c>
      <c r="CA20" s="2">
        <v>3.8</v>
      </c>
      <c r="CB20" s="2">
        <v>3</v>
      </c>
      <c r="CC20" s="2">
        <v>3.4</v>
      </c>
      <c r="CD20" s="2">
        <v>10</v>
      </c>
      <c r="CE20" s="2">
        <v>7.5</v>
      </c>
      <c r="CF20" s="2">
        <v>3.3</v>
      </c>
      <c r="CG20" s="2">
        <v>3.2</v>
      </c>
      <c r="CH20" s="2">
        <v>3.4</v>
      </c>
      <c r="CI20" s="2">
        <v>3.2</v>
      </c>
      <c r="CJ20" s="2"/>
      <c r="CK20" s="2"/>
      <c r="CL20" s="2">
        <v>4.4000000000000004</v>
      </c>
      <c r="CM20" s="2">
        <v>3.4</v>
      </c>
      <c r="CN20" s="2">
        <v>2.9</v>
      </c>
      <c r="CO20" s="2">
        <v>3.5</v>
      </c>
      <c r="CP20" s="2">
        <v>8.5</v>
      </c>
      <c r="CQ20" s="2">
        <v>6.6</v>
      </c>
      <c r="CR20" s="2">
        <v>3.4</v>
      </c>
      <c r="CS20" s="2">
        <v>3.3</v>
      </c>
      <c r="CT20" s="2">
        <v>3.6</v>
      </c>
      <c r="CU20" s="2">
        <v>3.2</v>
      </c>
      <c r="CV20" s="2"/>
      <c r="CW20" s="2"/>
      <c r="CX20" s="2">
        <v>10</v>
      </c>
      <c r="CY20" s="2">
        <v>12</v>
      </c>
      <c r="CZ20" s="2">
        <v>8</v>
      </c>
      <c r="DA20" s="2">
        <v>2.1</v>
      </c>
      <c r="DB20" s="2">
        <v>17</v>
      </c>
      <c r="DC20" s="2">
        <v>10.9</v>
      </c>
      <c r="DD20" s="2">
        <v>2.4</v>
      </c>
      <c r="DE20" s="2">
        <v>2.6</v>
      </c>
      <c r="DF20" s="2">
        <v>1.9</v>
      </c>
      <c r="DG20" s="2">
        <v>2.7</v>
      </c>
    </row>
    <row r="21" spans="1:111" ht="15" x14ac:dyDescent="0.25">
      <c r="A21" s="1" t="s">
        <v>34</v>
      </c>
      <c r="B21" s="1" t="str">
        <f t="shared" si="2"/>
        <v>Bratislava - mestská časť Devínska Nová Ves</v>
      </c>
      <c r="C21" s="1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0</v>
      </c>
      <c r="AC21" s="2"/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>
        <v>0</v>
      </c>
      <c r="BM21" s="2"/>
      <c r="BN21" s="2">
        <v>0</v>
      </c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>
        <v>0</v>
      </c>
      <c r="CW21" s="2"/>
      <c r="CX21" s="2">
        <v>0</v>
      </c>
      <c r="CY21" s="2"/>
      <c r="CZ21" s="2"/>
      <c r="DA21" s="2"/>
      <c r="DB21" s="2"/>
      <c r="DC21" s="2"/>
      <c r="DD21" s="2"/>
      <c r="DE21" s="2"/>
      <c r="DF21" s="2"/>
      <c r="DG21" s="2"/>
    </row>
    <row r="22" spans="1:111" ht="15" x14ac:dyDescent="0.25">
      <c r="A22" s="1" t="s">
        <v>34</v>
      </c>
      <c r="B22" s="1" t="str">
        <f t="shared" si="2"/>
        <v>Bratislava - mestská časť Dúbravka</v>
      </c>
      <c r="C22" s="1" t="s">
        <v>36</v>
      </c>
      <c r="D22" s="2"/>
      <c r="E22" s="2"/>
      <c r="F22" s="2">
        <v>18</v>
      </c>
      <c r="G22" s="2">
        <v>34</v>
      </c>
      <c r="H22" s="2">
        <v>113</v>
      </c>
      <c r="I22" s="2">
        <v>202</v>
      </c>
      <c r="J22" s="2"/>
      <c r="K22" s="2">
        <v>257</v>
      </c>
      <c r="L22" s="2">
        <v>291</v>
      </c>
      <c r="M22" s="2">
        <v>228</v>
      </c>
      <c r="N22" s="2"/>
      <c r="O22" s="2">
        <v>79</v>
      </c>
      <c r="P22" s="2"/>
      <c r="Q22" s="2"/>
      <c r="R22" s="2">
        <v>18</v>
      </c>
      <c r="S22" s="2">
        <v>34</v>
      </c>
      <c r="T22" s="2">
        <v>112</v>
      </c>
      <c r="U22" s="2">
        <v>199</v>
      </c>
      <c r="V22" s="2"/>
      <c r="W22" s="2">
        <v>255</v>
      </c>
      <c r="X22" s="2">
        <v>283</v>
      </c>
      <c r="Y22" s="2">
        <v>218</v>
      </c>
      <c r="Z22" s="2"/>
      <c r="AA22" s="2">
        <v>79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3</v>
      </c>
      <c r="AH22" s="2"/>
      <c r="AI22" s="2">
        <v>2</v>
      </c>
      <c r="AJ22" s="2">
        <v>8</v>
      </c>
      <c r="AK22" s="2">
        <v>10</v>
      </c>
      <c r="AL22" s="2"/>
      <c r="AM22" s="2">
        <v>0</v>
      </c>
      <c r="AN22" s="2"/>
      <c r="AO22" s="2"/>
      <c r="AP22" s="2">
        <v>125</v>
      </c>
      <c r="AQ22" s="2">
        <v>195</v>
      </c>
      <c r="AR22" s="2">
        <v>393</v>
      </c>
      <c r="AS22" s="2">
        <v>724</v>
      </c>
      <c r="AT22" s="2"/>
      <c r="AU22" s="2">
        <v>610</v>
      </c>
      <c r="AV22" s="2">
        <v>709</v>
      </c>
      <c r="AW22" s="2">
        <v>611</v>
      </c>
      <c r="AX22" s="2"/>
      <c r="AY22" s="2">
        <v>397</v>
      </c>
      <c r="AZ22" s="2"/>
      <c r="BA22" s="2"/>
      <c r="BB22" s="2">
        <v>125</v>
      </c>
      <c r="BC22" s="2">
        <v>195</v>
      </c>
      <c r="BD22" s="2">
        <v>383</v>
      </c>
      <c r="BE22" s="2">
        <v>721</v>
      </c>
      <c r="BF22" s="2"/>
      <c r="BG22" s="2">
        <v>608</v>
      </c>
      <c r="BH22" s="2">
        <v>693</v>
      </c>
      <c r="BI22" s="2">
        <v>600</v>
      </c>
      <c r="BJ22" s="2"/>
      <c r="BK22" s="2">
        <v>397</v>
      </c>
      <c r="BL22" s="2">
        <v>0</v>
      </c>
      <c r="BM22" s="2">
        <v>0</v>
      </c>
      <c r="BN22" s="2">
        <v>0</v>
      </c>
      <c r="BO22" s="2">
        <v>0</v>
      </c>
      <c r="BP22" s="2">
        <v>10</v>
      </c>
      <c r="BQ22" s="2">
        <v>3</v>
      </c>
      <c r="BR22" s="2"/>
      <c r="BS22" s="2">
        <v>2</v>
      </c>
      <c r="BT22" s="2">
        <v>16</v>
      </c>
      <c r="BU22" s="2">
        <v>11</v>
      </c>
      <c r="BV22" s="2"/>
      <c r="BW22" s="2">
        <v>0</v>
      </c>
      <c r="BX22" s="2"/>
      <c r="BY22" s="2"/>
      <c r="BZ22" s="2">
        <v>6.9</v>
      </c>
      <c r="CA22" s="2">
        <v>5.7</v>
      </c>
      <c r="CB22" s="2">
        <v>3.5</v>
      </c>
      <c r="CC22" s="2">
        <v>3.6</v>
      </c>
      <c r="CD22" s="2"/>
      <c r="CE22" s="2">
        <v>2.4</v>
      </c>
      <c r="CF22" s="2">
        <v>2.4</v>
      </c>
      <c r="CG22" s="2">
        <v>2.7</v>
      </c>
      <c r="CH22" s="2"/>
      <c r="CI22" s="2">
        <v>5</v>
      </c>
      <c r="CJ22" s="2"/>
      <c r="CK22" s="2"/>
      <c r="CL22" s="2">
        <v>6.9</v>
      </c>
      <c r="CM22" s="2">
        <v>5.7</v>
      </c>
      <c r="CN22" s="2">
        <v>3.4</v>
      </c>
      <c r="CO22" s="2">
        <v>3.6</v>
      </c>
      <c r="CP22" s="2"/>
      <c r="CQ22" s="2">
        <v>2.4</v>
      </c>
      <c r="CR22" s="2">
        <v>2.4</v>
      </c>
      <c r="CS22" s="2">
        <v>2.8</v>
      </c>
      <c r="CT22" s="2"/>
      <c r="CU22" s="2">
        <v>5</v>
      </c>
      <c r="CV22" s="2">
        <v>0</v>
      </c>
      <c r="CW22" s="2">
        <v>0</v>
      </c>
      <c r="CX22" s="2">
        <v>0</v>
      </c>
      <c r="CY22" s="2">
        <v>0</v>
      </c>
      <c r="CZ22" s="2">
        <v>10</v>
      </c>
      <c r="DA22" s="2">
        <v>1</v>
      </c>
      <c r="DB22" s="2"/>
      <c r="DC22" s="2">
        <v>1</v>
      </c>
      <c r="DD22" s="2">
        <v>2</v>
      </c>
      <c r="DE22" s="2">
        <v>1.1000000000000001</v>
      </c>
      <c r="DF22" s="2"/>
      <c r="DG22" s="2">
        <v>0</v>
      </c>
    </row>
    <row r="23" spans="1:111" ht="15" x14ac:dyDescent="0.25">
      <c r="A23" s="1" t="s">
        <v>34</v>
      </c>
      <c r="B23" s="1" t="str">
        <f t="shared" si="2"/>
        <v>Bratislava - mestská časť Karlova Ves</v>
      </c>
      <c r="C23" s="1" t="s">
        <v>37</v>
      </c>
      <c r="D23" s="2"/>
      <c r="E23" s="2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0</v>
      </c>
      <c r="R23" s="2"/>
      <c r="S23" s="2"/>
      <c r="T23" s="2"/>
      <c r="U23" s="2">
        <v>0</v>
      </c>
      <c r="V23" s="2"/>
      <c r="W23" s="2"/>
      <c r="X23" s="2"/>
      <c r="Y23" s="2"/>
      <c r="Z23" s="2"/>
      <c r="AA23" s="2"/>
      <c r="AB23" s="2"/>
      <c r="AC23" s="2">
        <v>0</v>
      </c>
      <c r="AD23" s="2"/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s="2">
        <v>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>
        <v>0</v>
      </c>
      <c r="BB23" s="2"/>
      <c r="BC23" s="2"/>
      <c r="BD23" s="2"/>
      <c r="BE23" s="2">
        <v>0</v>
      </c>
      <c r="BF23" s="2"/>
      <c r="BG23" s="2"/>
      <c r="BH23" s="2"/>
      <c r="BI23" s="2"/>
      <c r="BJ23" s="2"/>
      <c r="BK23" s="2"/>
      <c r="BL23" s="2"/>
      <c r="BM23" s="2">
        <v>0</v>
      </c>
      <c r="BN23" s="2"/>
      <c r="BO23" s="2">
        <v>0</v>
      </c>
      <c r="BP23" s="2"/>
      <c r="BQ23" s="2"/>
      <c r="BR23" s="2"/>
      <c r="BS23" s="2"/>
      <c r="BT23" s="2"/>
      <c r="BU23" s="2"/>
      <c r="BV23" s="2"/>
      <c r="BW23" s="2"/>
      <c r="BX23" s="2"/>
      <c r="BY23" s="2">
        <v>0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>
        <v>0</v>
      </c>
      <c r="CL23" s="2"/>
      <c r="CM23" s="2"/>
      <c r="CN23" s="2"/>
      <c r="CO23" s="2">
        <v>0</v>
      </c>
      <c r="CP23" s="2"/>
      <c r="CQ23" s="2"/>
      <c r="CR23" s="2"/>
      <c r="CS23" s="2"/>
      <c r="CT23" s="2"/>
      <c r="CU23" s="2"/>
      <c r="CV23" s="2"/>
      <c r="CW23" s="2">
        <v>0</v>
      </c>
      <c r="CX23" s="2"/>
      <c r="CY23" s="2">
        <v>0</v>
      </c>
      <c r="CZ23" s="2"/>
      <c r="DA23" s="2"/>
      <c r="DB23" s="2"/>
      <c r="DC23" s="2"/>
      <c r="DD23" s="2"/>
      <c r="DE23" s="2"/>
      <c r="DF23" s="2"/>
      <c r="DG23" s="2"/>
    </row>
    <row r="24" spans="1:111" ht="15" x14ac:dyDescent="0.25">
      <c r="A24" s="1" t="s">
        <v>34</v>
      </c>
      <c r="B24" s="1" t="str">
        <f t="shared" si="2"/>
        <v>Bratislava - mestská časť Devín</v>
      </c>
      <c r="C24" s="1" t="s">
        <v>38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/>
      <c r="K24" s="2"/>
      <c r="L24" s="2"/>
      <c r="M24" s="2">
        <v>0</v>
      </c>
      <c r="N24" s="2">
        <v>0</v>
      </c>
      <c r="O24" s="2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/>
      <c r="W24" s="2"/>
      <c r="X24" s="2"/>
      <c r="Y24" s="2">
        <v>0</v>
      </c>
      <c r="Z24" s="2">
        <v>0</v>
      </c>
      <c r="AA24" s="2"/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/>
      <c r="AH24" s="2"/>
      <c r="AI24" s="2"/>
      <c r="AJ24" s="2"/>
      <c r="AK24" s="2">
        <v>0</v>
      </c>
      <c r="AL24" s="2">
        <v>0</v>
      </c>
      <c r="AM24" s="2"/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/>
      <c r="AT24" s="2"/>
      <c r="AU24" s="2"/>
      <c r="AV24" s="2"/>
      <c r="AW24" s="2">
        <v>0</v>
      </c>
      <c r="AX24" s="2">
        <v>0</v>
      </c>
      <c r="AY24" s="2"/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/>
      <c r="BF24" s="2"/>
      <c r="BG24" s="2"/>
      <c r="BH24" s="2"/>
      <c r="BI24" s="2">
        <v>0</v>
      </c>
      <c r="BJ24" s="2">
        <v>0</v>
      </c>
      <c r="BK24" s="2"/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/>
      <c r="BR24" s="2"/>
      <c r="BS24" s="2"/>
      <c r="BT24" s="2"/>
      <c r="BU24" s="2">
        <v>0</v>
      </c>
      <c r="BV24" s="2">
        <v>0</v>
      </c>
      <c r="BW24" s="2"/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/>
      <c r="CD24" s="2"/>
      <c r="CE24" s="2"/>
      <c r="CF24" s="2"/>
      <c r="CG24" s="2">
        <v>0</v>
      </c>
      <c r="CH24" s="2">
        <v>0</v>
      </c>
      <c r="CI24" s="2"/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/>
      <c r="CP24" s="2"/>
      <c r="CQ24" s="2"/>
      <c r="CR24" s="2"/>
      <c r="CS24" s="2">
        <v>0</v>
      </c>
      <c r="CT24" s="2">
        <v>0</v>
      </c>
      <c r="CU24" s="2"/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/>
      <c r="DB24" s="2"/>
      <c r="DC24" s="2"/>
      <c r="DD24" s="2"/>
      <c r="DE24" s="2">
        <v>0</v>
      </c>
      <c r="DF24" s="2">
        <v>0</v>
      </c>
      <c r="DG24" s="2"/>
    </row>
    <row r="25" spans="1:111" ht="15" x14ac:dyDescent="0.25">
      <c r="A25" s="1" t="s">
        <v>34</v>
      </c>
      <c r="B25" s="1" t="str">
        <f t="shared" si="2"/>
        <v>Bratislava - mestská časť Lamač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0</v>
      </c>
      <c r="AC25" s="2">
        <v>0</v>
      </c>
      <c r="AD25" s="2"/>
      <c r="AE25" s="2"/>
      <c r="AF25" s="2">
        <v>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>
        <v>0</v>
      </c>
      <c r="BM25" s="2">
        <v>0</v>
      </c>
      <c r="BN25" s="2"/>
      <c r="BO25" s="2"/>
      <c r="BP25" s="2">
        <v>0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>
        <v>0</v>
      </c>
      <c r="CW25" s="2">
        <v>0</v>
      </c>
      <c r="CX25" s="2"/>
      <c r="CY25" s="2"/>
      <c r="CZ25" s="2">
        <v>0</v>
      </c>
      <c r="DA25" s="2"/>
      <c r="DB25" s="2"/>
      <c r="DC25" s="2"/>
      <c r="DD25" s="2"/>
      <c r="DE25" s="2"/>
      <c r="DF25" s="2"/>
      <c r="DG25" s="2"/>
    </row>
    <row r="26" spans="1:111" ht="15" x14ac:dyDescent="0.25">
      <c r="A26" s="1" t="s">
        <v>40</v>
      </c>
      <c r="B26" s="1" t="str">
        <f t="shared" si="2"/>
        <v>Obce spolu</v>
      </c>
      <c r="C26" s="1" t="s">
        <v>24</v>
      </c>
      <c r="D26" s="2">
        <v>169</v>
      </c>
      <c r="E26" s="2"/>
      <c r="F26" s="2">
        <v>351</v>
      </c>
      <c r="G26" s="2">
        <v>204</v>
      </c>
      <c r="H26" s="2">
        <v>828</v>
      </c>
      <c r="I26" s="2">
        <v>1536</v>
      </c>
      <c r="J26" s="2">
        <v>1937</v>
      </c>
      <c r="K26" s="2">
        <v>2491</v>
      </c>
      <c r="L26" s="2">
        <v>2041</v>
      </c>
      <c r="M26" s="2">
        <v>1731</v>
      </c>
      <c r="N26" s="2">
        <v>1057</v>
      </c>
      <c r="O26" s="2">
        <v>482</v>
      </c>
      <c r="P26" s="2"/>
      <c r="Q26" s="2"/>
      <c r="R26" s="2">
        <v>227</v>
      </c>
      <c r="S26" s="2">
        <v>178</v>
      </c>
      <c r="T26" s="2">
        <v>574</v>
      </c>
      <c r="U26" s="2">
        <v>1107</v>
      </c>
      <c r="V26" s="2">
        <v>1209</v>
      </c>
      <c r="W26" s="2">
        <v>1270</v>
      </c>
      <c r="X26" s="2">
        <v>1081</v>
      </c>
      <c r="Y26" s="2">
        <v>1130</v>
      </c>
      <c r="Z26" s="2">
        <v>736</v>
      </c>
      <c r="AA26" s="2">
        <v>327</v>
      </c>
      <c r="AB26" s="2"/>
      <c r="AC26" s="2"/>
      <c r="AD26" s="2">
        <v>124</v>
      </c>
      <c r="AE26" s="2">
        <v>26</v>
      </c>
      <c r="AF26" s="2">
        <v>254</v>
      </c>
      <c r="AG26" s="2">
        <v>429</v>
      </c>
      <c r="AH26" s="2">
        <v>728</v>
      </c>
      <c r="AI26" s="2">
        <v>1221</v>
      </c>
      <c r="AJ26" s="2">
        <v>960</v>
      </c>
      <c r="AK26" s="2">
        <v>601</v>
      </c>
      <c r="AL26" s="2">
        <v>321</v>
      </c>
      <c r="AM26" s="2">
        <v>155</v>
      </c>
      <c r="AN26" s="2">
        <v>421</v>
      </c>
      <c r="AO26" s="2"/>
      <c r="AP26" s="2">
        <v>883</v>
      </c>
      <c r="AQ26" s="2">
        <v>431</v>
      </c>
      <c r="AR26" s="2">
        <v>1624</v>
      </c>
      <c r="AS26" s="2">
        <v>2556</v>
      </c>
      <c r="AT26" s="2">
        <v>3490</v>
      </c>
      <c r="AU26" s="2">
        <v>4607</v>
      </c>
      <c r="AV26" s="2">
        <v>3632</v>
      </c>
      <c r="AW26" s="2">
        <v>3117</v>
      </c>
      <c r="AX26" s="2">
        <v>1734</v>
      </c>
      <c r="AY26" s="2">
        <v>1065</v>
      </c>
      <c r="AZ26" s="2"/>
      <c r="BA26" s="2"/>
      <c r="BB26" s="2">
        <v>542</v>
      </c>
      <c r="BC26" s="2">
        <v>385</v>
      </c>
      <c r="BD26" s="2">
        <v>980</v>
      </c>
      <c r="BE26" s="2">
        <v>1773</v>
      </c>
      <c r="BF26" s="2">
        <v>2371</v>
      </c>
      <c r="BG26" s="2">
        <v>2221</v>
      </c>
      <c r="BH26" s="2">
        <v>1911</v>
      </c>
      <c r="BI26" s="2">
        <v>1961</v>
      </c>
      <c r="BJ26" s="2">
        <v>1168</v>
      </c>
      <c r="BK26" s="2">
        <v>828</v>
      </c>
      <c r="BL26" s="2"/>
      <c r="BM26" s="2"/>
      <c r="BN26" s="2">
        <v>341</v>
      </c>
      <c r="BO26" s="2">
        <v>46</v>
      </c>
      <c r="BP26" s="2">
        <v>644</v>
      </c>
      <c r="BQ26" s="2">
        <v>783</v>
      </c>
      <c r="BR26" s="2">
        <v>1119</v>
      </c>
      <c r="BS26" s="2">
        <v>2386</v>
      </c>
      <c r="BT26" s="2">
        <v>1721</v>
      </c>
      <c r="BU26" s="2">
        <v>1156</v>
      </c>
      <c r="BV26" s="2">
        <v>566</v>
      </c>
      <c r="BW26" s="2">
        <v>237</v>
      </c>
      <c r="BX26" s="2">
        <v>2.5</v>
      </c>
      <c r="BY26" s="2"/>
      <c r="BZ26" s="2">
        <v>2.5</v>
      </c>
      <c r="CA26" s="2">
        <v>2.1</v>
      </c>
      <c r="CB26" s="2">
        <v>2</v>
      </c>
      <c r="CC26" s="2">
        <v>1.7</v>
      </c>
      <c r="CD26" s="2">
        <v>1.8</v>
      </c>
      <c r="CE26" s="2">
        <v>1.8</v>
      </c>
      <c r="CF26" s="2">
        <v>1.8</v>
      </c>
      <c r="CG26" s="2">
        <v>1.8</v>
      </c>
      <c r="CH26" s="2">
        <v>1.6</v>
      </c>
      <c r="CI26" s="2">
        <v>2.2000000000000002</v>
      </c>
      <c r="CJ26" s="2"/>
      <c r="CK26" s="2"/>
      <c r="CL26" s="2">
        <v>2.4</v>
      </c>
      <c r="CM26" s="2">
        <v>2.2000000000000002</v>
      </c>
      <c r="CN26" s="2">
        <v>1.7</v>
      </c>
      <c r="CO26" s="2">
        <v>1.6</v>
      </c>
      <c r="CP26" s="2">
        <v>2</v>
      </c>
      <c r="CQ26" s="2">
        <v>1.7</v>
      </c>
      <c r="CR26" s="2">
        <v>1.8</v>
      </c>
      <c r="CS26" s="2">
        <v>1.7</v>
      </c>
      <c r="CT26" s="2">
        <v>1.6</v>
      </c>
      <c r="CU26" s="2">
        <v>2.5</v>
      </c>
      <c r="CV26" s="2"/>
      <c r="CW26" s="2"/>
      <c r="CX26" s="2">
        <v>2.8</v>
      </c>
      <c r="CY26" s="2">
        <v>1.8</v>
      </c>
      <c r="CZ26" s="2">
        <v>2.5</v>
      </c>
      <c r="DA26" s="2">
        <v>1.8</v>
      </c>
      <c r="DB26" s="2">
        <v>1.5</v>
      </c>
      <c r="DC26" s="2">
        <v>2</v>
      </c>
      <c r="DD26" s="2">
        <v>1.8</v>
      </c>
      <c r="DE26" s="2">
        <v>1.9</v>
      </c>
      <c r="DF26" s="2">
        <v>1.8</v>
      </c>
      <c r="DG26" s="2">
        <v>1.5</v>
      </c>
    </row>
    <row r="27" spans="1:111" ht="15" x14ac:dyDescent="0.25">
      <c r="A27" s="1" t="s">
        <v>40</v>
      </c>
      <c r="B27" s="1" t="str">
        <f t="shared" si="2"/>
        <v>Bratislava - mestská časť Čunovo</v>
      </c>
      <c r="C27" s="1" t="s">
        <v>41</v>
      </c>
      <c r="D27" s="2">
        <v>0</v>
      </c>
      <c r="E27" s="2">
        <v>0</v>
      </c>
      <c r="F27" s="2"/>
      <c r="G27" s="2">
        <v>0</v>
      </c>
      <c r="H27" s="2"/>
      <c r="I27" s="2"/>
      <c r="J27" s="2"/>
      <c r="K27" s="2"/>
      <c r="L27" s="2"/>
      <c r="M27" s="2"/>
      <c r="N27" s="2"/>
      <c r="O27" s="2"/>
      <c r="P27" s="2">
        <v>0</v>
      </c>
      <c r="Q27" s="2">
        <v>0</v>
      </c>
      <c r="R27" s="2">
        <v>0</v>
      </c>
      <c r="S27" s="2">
        <v>0</v>
      </c>
      <c r="T27" s="2"/>
      <c r="U27" s="2"/>
      <c r="V27" s="2"/>
      <c r="W27" s="2"/>
      <c r="X27" s="2"/>
      <c r="Y27" s="2"/>
      <c r="Z27" s="2"/>
      <c r="AA27" s="2"/>
      <c r="AB27" s="2">
        <v>0</v>
      </c>
      <c r="AC27" s="2">
        <v>0</v>
      </c>
      <c r="AD27" s="2"/>
      <c r="AE27" s="2">
        <v>0</v>
      </c>
      <c r="AF27" s="2"/>
      <c r="AG27" s="2"/>
      <c r="AH27" s="2"/>
      <c r="AI27" s="2"/>
      <c r="AJ27" s="2"/>
      <c r="AK27" s="2"/>
      <c r="AL27" s="2"/>
      <c r="AM27" s="2">
        <v>0</v>
      </c>
      <c r="AN27" s="2">
        <v>0</v>
      </c>
      <c r="AO27" s="2">
        <v>0</v>
      </c>
      <c r="AP27" s="2"/>
      <c r="AQ27" s="2">
        <v>0</v>
      </c>
      <c r="AR27" s="2"/>
      <c r="AS27" s="2"/>
      <c r="AT27" s="2"/>
      <c r="AU27" s="2"/>
      <c r="AV27" s="2"/>
      <c r="AW27" s="2"/>
      <c r="AX27" s="2"/>
      <c r="AY27" s="2"/>
      <c r="AZ27" s="2">
        <v>0</v>
      </c>
      <c r="BA27" s="2">
        <v>0</v>
      </c>
      <c r="BB27" s="2">
        <v>0</v>
      </c>
      <c r="BC27" s="2">
        <v>0</v>
      </c>
      <c r="BD27" s="2"/>
      <c r="BE27" s="2"/>
      <c r="BF27" s="2"/>
      <c r="BG27" s="2"/>
      <c r="BH27" s="2"/>
      <c r="BI27" s="2"/>
      <c r="BJ27" s="2"/>
      <c r="BK27" s="2"/>
      <c r="BL27" s="2">
        <v>0</v>
      </c>
      <c r="BM27" s="2">
        <v>0</v>
      </c>
      <c r="BN27" s="2"/>
      <c r="BO27" s="2">
        <v>0</v>
      </c>
      <c r="BP27" s="2"/>
      <c r="BQ27" s="2"/>
      <c r="BR27" s="2"/>
      <c r="BS27" s="2"/>
      <c r="BT27" s="2"/>
      <c r="BU27" s="2"/>
      <c r="BV27" s="2"/>
      <c r="BW27" s="2">
        <v>0</v>
      </c>
      <c r="BX27" s="2">
        <v>0</v>
      </c>
      <c r="BY27" s="2">
        <v>0</v>
      </c>
      <c r="BZ27" s="2"/>
      <c r="CA27" s="2">
        <v>0</v>
      </c>
      <c r="CB27" s="2"/>
      <c r="CC27" s="2"/>
      <c r="CD27" s="2"/>
      <c r="CE27" s="2"/>
      <c r="CF27" s="2"/>
      <c r="CG27" s="2"/>
      <c r="CH27" s="2"/>
      <c r="CI27" s="2"/>
      <c r="CJ27" s="2">
        <v>0</v>
      </c>
      <c r="CK27" s="2">
        <v>0</v>
      </c>
      <c r="CL27" s="2">
        <v>0</v>
      </c>
      <c r="CM27" s="2">
        <v>0</v>
      </c>
      <c r="CN27" s="2"/>
      <c r="CO27" s="2"/>
      <c r="CP27" s="2"/>
      <c r="CQ27" s="2"/>
      <c r="CR27" s="2"/>
      <c r="CS27" s="2"/>
      <c r="CT27" s="2"/>
      <c r="CU27" s="2"/>
      <c r="CV27" s="2">
        <v>0</v>
      </c>
      <c r="CW27" s="2">
        <v>0</v>
      </c>
      <c r="CX27" s="2"/>
      <c r="CY27" s="2">
        <v>0</v>
      </c>
      <c r="CZ27" s="2"/>
      <c r="DA27" s="2"/>
      <c r="DB27" s="2"/>
      <c r="DC27" s="2"/>
      <c r="DD27" s="2"/>
      <c r="DE27" s="2"/>
      <c r="DF27" s="2"/>
      <c r="DG27" s="2">
        <v>0</v>
      </c>
    </row>
    <row r="28" spans="1:111" ht="15" x14ac:dyDescent="0.25">
      <c r="A28" s="1" t="s">
        <v>40</v>
      </c>
      <c r="B28" s="1" t="str">
        <f t="shared" si="2"/>
        <v>Bratislava - mestská časť Jarovce</v>
      </c>
      <c r="C28" s="1" t="s">
        <v>42</v>
      </c>
      <c r="D28" s="2">
        <v>0</v>
      </c>
      <c r="E28" s="2">
        <v>0</v>
      </c>
      <c r="F28" s="2">
        <v>0</v>
      </c>
      <c r="G28" s="2">
        <v>0</v>
      </c>
      <c r="H28" s="2"/>
      <c r="I28" s="2"/>
      <c r="J28" s="2">
        <v>0</v>
      </c>
      <c r="K28" s="2"/>
      <c r="L28" s="2"/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/>
      <c r="U28" s="2"/>
      <c r="V28" s="2">
        <v>0</v>
      </c>
      <c r="W28" s="2"/>
      <c r="X28" s="2"/>
      <c r="Y28" s="2"/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/>
      <c r="AG28" s="2">
        <v>0</v>
      </c>
      <c r="AH28" s="2">
        <v>0</v>
      </c>
      <c r="AI28" s="2"/>
      <c r="AJ28" s="2"/>
      <c r="AK28" s="2"/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/>
      <c r="AS28" s="2"/>
      <c r="AT28" s="2">
        <v>0</v>
      </c>
      <c r="AU28" s="2"/>
      <c r="AV28" s="2"/>
      <c r="AW28" s="2"/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/>
      <c r="BE28" s="2"/>
      <c r="BF28" s="2">
        <v>0</v>
      </c>
      <c r="BG28" s="2"/>
      <c r="BH28" s="2"/>
      <c r="BI28" s="2"/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/>
      <c r="BQ28" s="2">
        <v>0</v>
      </c>
      <c r="BR28" s="2">
        <v>0</v>
      </c>
      <c r="BS28" s="2"/>
      <c r="BT28" s="2"/>
      <c r="BU28" s="2"/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/>
      <c r="CC28" s="2"/>
      <c r="CD28" s="2">
        <v>0</v>
      </c>
      <c r="CE28" s="2"/>
      <c r="CF28" s="2"/>
      <c r="CG28" s="2"/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/>
      <c r="CO28" s="2"/>
      <c r="CP28" s="2">
        <v>0</v>
      </c>
      <c r="CQ28" s="2"/>
      <c r="CR28" s="2"/>
      <c r="CS28" s="2"/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/>
      <c r="DA28" s="2">
        <v>0</v>
      </c>
      <c r="DB28" s="2">
        <v>0</v>
      </c>
      <c r="DC28" s="2"/>
      <c r="DD28" s="2"/>
      <c r="DE28" s="2"/>
      <c r="DF28" s="2">
        <v>0</v>
      </c>
      <c r="DG28" s="2">
        <v>0</v>
      </c>
    </row>
    <row r="29" spans="1:111" ht="15" x14ac:dyDescent="0.25">
      <c r="A29" s="1" t="s">
        <v>40</v>
      </c>
      <c r="B29" s="1" t="str">
        <f t="shared" si="2"/>
        <v>Bratislava - mestská časť Petržalka</v>
      </c>
      <c r="C29" s="1" t="s">
        <v>43</v>
      </c>
      <c r="D29" s="2"/>
      <c r="E29" s="2"/>
      <c r="F29" s="2"/>
      <c r="G29" s="2"/>
      <c r="H29" s="2">
        <v>576</v>
      </c>
      <c r="I29" s="2">
        <v>1106</v>
      </c>
      <c r="J29" s="2">
        <v>1307</v>
      </c>
      <c r="K29" s="2">
        <v>1575</v>
      </c>
      <c r="L29" s="2">
        <v>1481</v>
      </c>
      <c r="M29" s="2">
        <v>1217</v>
      </c>
      <c r="N29" s="2">
        <v>681</v>
      </c>
      <c r="O29" s="2"/>
      <c r="P29" s="2"/>
      <c r="Q29" s="2"/>
      <c r="R29" s="2"/>
      <c r="S29" s="2"/>
      <c r="T29" s="2">
        <v>408</v>
      </c>
      <c r="U29" s="2">
        <v>728</v>
      </c>
      <c r="V29" s="2">
        <v>834</v>
      </c>
      <c r="W29" s="2">
        <v>752</v>
      </c>
      <c r="X29" s="2">
        <v>741</v>
      </c>
      <c r="Y29" s="2">
        <v>780</v>
      </c>
      <c r="Z29" s="2">
        <v>447</v>
      </c>
      <c r="AA29" s="2"/>
      <c r="AB29" s="2"/>
      <c r="AC29" s="2"/>
      <c r="AD29" s="2"/>
      <c r="AE29" s="2"/>
      <c r="AF29" s="2">
        <v>168</v>
      </c>
      <c r="AG29" s="2">
        <v>378</v>
      </c>
      <c r="AH29" s="2">
        <v>473</v>
      </c>
      <c r="AI29" s="2">
        <v>823</v>
      </c>
      <c r="AJ29" s="2">
        <v>740</v>
      </c>
      <c r="AK29" s="2">
        <v>437</v>
      </c>
      <c r="AL29" s="2">
        <v>234</v>
      </c>
      <c r="AM29" s="2"/>
      <c r="AN29" s="2"/>
      <c r="AO29" s="2"/>
      <c r="AP29" s="2"/>
      <c r="AQ29" s="2"/>
      <c r="AR29" s="2">
        <v>1032</v>
      </c>
      <c r="AS29" s="2">
        <v>1772</v>
      </c>
      <c r="AT29" s="2">
        <v>2537</v>
      </c>
      <c r="AU29" s="2">
        <v>3239</v>
      </c>
      <c r="AV29" s="2">
        <v>2712</v>
      </c>
      <c r="AW29" s="2">
        <v>2119</v>
      </c>
      <c r="AX29" s="2">
        <v>1134</v>
      </c>
      <c r="AY29" s="2"/>
      <c r="AZ29" s="2"/>
      <c r="BA29" s="2"/>
      <c r="BB29" s="2"/>
      <c r="BC29" s="2"/>
      <c r="BD29" s="2">
        <v>676</v>
      </c>
      <c r="BE29" s="2">
        <v>1065</v>
      </c>
      <c r="BF29" s="2">
        <v>1832</v>
      </c>
      <c r="BG29" s="2">
        <v>1443</v>
      </c>
      <c r="BH29" s="2">
        <v>1362</v>
      </c>
      <c r="BI29" s="2">
        <v>1324</v>
      </c>
      <c r="BJ29" s="2">
        <v>718</v>
      </c>
      <c r="BK29" s="2"/>
      <c r="BL29" s="2"/>
      <c r="BM29" s="2"/>
      <c r="BN29" s="2"/>
      <c r="BO29" s="2"/>
      <c r="BP29" s="2">
        <v>356</v>
      </c>
      <c r="BQ29" s="2">
        <v>707</v>
      </c>
      <c r="BR29" s="2">
        <v>705</v>
      </c>
      <c r="BS29" s="2">
        <v>1796</v>
      </c>
      <c r="BT29" s="2">
        <v>1350</v>
      </c>
      <c r="BU29" s="2">
        <v>795</v>
      </c>
      <c r="BV29" s="2">
        <v>416</v>
      </c>
      <c r="BW29" s="2"/>
      <c r="BX29" s="2"/>
      <c r="BY29" s="2"/>
      <c r="BZ29" s="2"/>
      <c r="CA29" s="2"/>
      <c r="CB29" s="2">
        <v>1.8</v>
      </c>
      <c r="CC29" s="2">
        <v>1.6</v>
      </c>
      <c r="CD29" s="2">
        <v>1.9</v>
      </c>
      <c r="CE29" s="2">
        <v>2.1</v>
      </c>
      <c r="CF29" s="2">
        <v>1.8</v>
      </c>
      <c r="CG29" s="2">
        <v>1.7</v>
      </c>
      <c r="CH29" s="2">
        <v>1.7</v>
      </c>
      <c r="CI29" s="2"/>
      <c r="CJ29" s="2"/>
      <c r="CK29" s="2"/>
      <c r="CL29" s="2"/>
      <c r="CM29" s="2"/>
      <c r="CN29" s="2">
        <v>1.7</v>
      </c>
      <c r="CO29" s="2">
        <v>1.5</v>
      </c>
      <c r="CP29" s="2">
        <v>2.2000000000000002</v>
      </c>
      <c r="CQ29" s="2">
        <v>1.9</v>
      </c>
      <c r="CR29" s="2">
        <v>1.8</v>
      </c>
      <c r="CS29" s="2">
        <v>1.7</v>
      </c>
      <c r="CT29" s="2">
        <v>1.6</v>
      </c>
      <c r="CU29" s="2"/>
      <c r="CV29" s="2"/>
      <c r="CW29" s="2"/>
      <c r="CX29" s="2"/>
      <c r="CY29" s="2"/>
      <c r="CZ29" s="2">
        <v>2.1</v>
      </c>
      <c r="DA29" s="2">
        <v>1.9</v>
      </c>
      <c r="DB29" s="2">
        <v>1.5</v>
      </c>
      <c r="DC29" s="2">
        <v>2.2000000000000002</v>
      </c>
      <c r="DD29" s="2">
        <v>1.8</v>
      </c>
      <c r="DE29" s="2">
        <v>1.8</v>
      </c>
      <c r="DF29" s="2">
        <v>1.8</v>
      </c>
      <c r="DG29" s="2"/>
    </row>
    <row r="30" spans="1:111" ht="15" x14ac:dyDescent="0.25">
      <c r="A30" s="1" t="s">
        <v>40</v>
      </c>
      <c r="B30" s="1" t="str">
        <f t="shared" si="2"/>
        <v>Bratislava - mestská časť Rusovce</v>
      </c>
      <c r="C30" s="1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>
        <v>381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>
        <v>258</v>
      </c>
      <c r="Z30" s="2"/>
      <c r="AA30" s="2"/>
      <c r="AB30" s="2">
        <v>0</v>
      </c>
      <c r="AC30" s="2">
        <v>0</v>
      </c>
      <c r="AD30" s="2"/>
      <c r="AE30" s="2"/>
      <c r="AF30" s="2"/>
      <c r="AG30" s="2"/>
      <c r="AH30" s="2"/>
      <c r="AI30" s="2"/>
      <c r="AJ30" s="2"/>
      <c r="AK30" s="2">
        <v>123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609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>
        <v>382</v>
      </c>
      <c r="BJ30" s="2"/>
      <c r="BK30" s="2"/>
      <c r="BL30" s="2">
        <v>0</v>
      </c>
      <c r="BM30" s="2">
        <v>0</v>
      </c>
      <c r="BN30" s="2"/>
      <c r="BO30" s="2"/>
      <c r="BP30" s="2"/>
      <c r="BQ30" s="2"/>
      <c r="BR30" s="2"/>
      <c r="BS30" s="2"/>
      <c r="BT30" s="2"/>
      <c r="BU30" s="2">
        <v>227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>
        <v>1.6</v>
      </c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>
        <v>1.5</v>
      </c>
      <c r="CT30" s="2"/>
      <c r="CU30" s="2"/>
      <c r="CV30" s="2">
        <v>0</v>
      </c>
      <c r="CW30" s="2">
        <v>0</v>
      </c>
      <c r="CX30" s="2"/>
      <c r="CY30" s="2"/>
      <c r="CZ30" s="2"/>
      <c r="DA30" s="2"/>
      <c r="DB30" s="2"/>
      <c r="DC30" s="2"/>
      <c r="DD30" s="2"/>
      <c r="DE30" s="2">
        <v>1.8</v>
      </c>
      <c r="DF30" s="2"/>
      <c r="DG30" s="2"/>
    </row>
    <row r="31" spans="1:111" ht="15" x14ac:dyDescent="0.25">
      <c r="A31" s="1" t="s">
        <v>45</v>
      </c>
      <c r="B31" s="1" t="str">
        <f t="shared" si="2"/>
        <v>Bratislava I-V</v>
      </c>
      <c r="C31" s="1" t="s">
        <v>45</v>
      </c>
      <c r="D31" s="2">
        <v>4666</v>
      </c>
      <c r="E31" s="2">
        <v>5278</v>
      </c>
      <c r="F31" s="2">
        <v>8381</v>
      </c>
      <c r="G31" s="2">
        <v>7861</v>
      </c>
      <c r="H31" s="2">
        <v>17756</v>
      </c>
      <c r="I31" s="2">
        <v>35031</v>
      </c>
      <c r="J31" s="2">
        <v>46186</v>
      </c>
      <c r="K31" s="2">
        <v>70953</v>
      </c>
      <c r="L31" s="2">
        <v>69820</v>
      </c>
      <c r="M31" s="2">
        <v>60732</v>
      </c>
      <c r="N31" s="2">
        <v>41939</v>
      </c>
      <c r="O31" s="2">
        <v>14285</v>
      </c>
      <c r="P31" s="2">
        <v>3191</v>
      </c>
      <c r="Q31" s="2">
        <v>3597</v>
      </c>
      <c r="R31" s="2">
        <v>5793</v>
      </c>
      <c r="S31" s="2">
        <v>5551</v>
      </c>
      <c r="T31" s="2">
        <v>11674</v>
      </c>
      <c r="U31" s="2">
        <v>20299</v>
      </c>
      <c r="V31" s="2">
        <v>21919</v>
      </c>
      <c r="W31" s="2">
        <v>29920</v>
      </c>
      <c r="X31" s="2">
        <v>29561</v>
      </c>
      <c r="Y31" s="2">
        <v>25006</v>
      </c>
      <c r="Z31" s="2">
        <v>18336</v>
      </c>
      <c r="AA31" s="2">
        <v>7714</v>
      </c>
      <c r="AB31" s="2">
        <v>1475</v>
      </c>
      <c r="AC31" s="2">
        <v>1681</v>
      </c>
      <c r="AD31" s="2">
        <v>2588</v>
      </c>
      <c r="AE31" s="2">
        <v>2310</v>
      </c>
      <c r="AF31" s="2">
        <v>6082</v>
      </c>
      <c r="AG31" s="2">
        <v>14732</v>
      </c>
      <c r="AH31" s="2">
        <v>24267</v>
      </c>
      <c r="AI31" s="2">
        <v>41033</v>
      </c>
      <c r="AJ31" s="2">
        <v>40259</v>
      </c>
      <c r="AK31" s="2">
        <v>35726</v>
      </c>
      <c r="AL31" s="2">
        <v>23603</v>
      </c>
      <c r="AM31" s="2">
        <v>6571</v>
      </c>
      <c r="AN31" s="2">
        <v>12838</v>
      </c>
      <c r="AO31" s="2">
        <v>14495</v>
      </c>
      <c r="AP31" s="2">
        <v>19876</v>
      </c>
      <c r="AQ31" s="2">
        <v>20397</v>
      </c>
      <c r="AR31" s="2">
        <v>37765</v>
      </c>
      <c r="AS31" s="2">
        <v>72340</v>
      </c>
      <c r="AT31" s="2">
        <v>112399</v>
      </c>
      <c r="AU31" s="2">
        <v>150326</v>
      </c>
      <c r="AV31" s="2">
        <v>129090</v>
      </c>
      <c r="AW31" s="2">
        <v>115128</v>
      </c>
      <c r="AX31" s="2">
        <v>76748</v>
      </c>
      <c r="AY31" s="2">
        <v>31420</v>
      </c>
      <c r="AZ31" s="2">
        <v>9012</v>
      </c>
      <c r="BA31" s="2">
        <v>10175</v>
      </c>
      <c r="BB31" s="2">
        <v>13503</v>
      </c>
      <c r="BC31" s="2">
        <v>14411</v>
      </c>
      <c r="BD31" s="2">
        <v>23759</v>
      </c>
      <c r="BE31" s="2">
        <v>44980</v>
      </c>
      <c r="BF31" s="2">
        <v>61753</v>
      </c>
      <c r="BG31" s="2">
        <v>73154</v>
      </c>
      <c r="BH31" s="2">
        <v>58865</v>
      </c>
      <c r="BI31" s="2">
        <v>51692</v>
      </c>
      <c r="BJ31" s="2">
        <v>35855</v>
      </c>
      <c r="BK31" s="2">
        <v>18767</v>
      </c>
      <c r="BL31" s="2">
        <v>3826</v>
      </c>
      <c r="BM31" s="2">
        <v>4320</v>
      </c>
      <c r="BN31" s="2">
        <v>6373</v>
      </c>
      <c r="BO31" s="2">
        <v>5986</v>
      </c>
      <c r="BP31" s="2">
        <v>14006</v>
      </c>
      <c r="BQ31" s="2">
        <v>27360</v>
      </c>
      <c r="BR31" s="2">
        <v>50646</v>
      </c>
      <c r="BS31" s="2">
        <v>77172</v>
      </c>
      <c r="BT31" s="2">
        <v>70225</v>
      </c>
      <c r="BU31" s="2">
        <v>63436</v>
      </c>
      <c r="BV31" s="2">
        <v>40893</v>
      </c>
      <c r="BW31" s="2">
        <v>12653</v>
      </c>
      <c r="BX31" s="2">
        <v>2.8</v>
      </c>
      <c r="BY31" s="2">
        <v>2.7</v>
      </c>
      <c r="BZ31" s="2">
        <v>2.4</v>
      </c>
      <c r="CA31" s="2">
        <v>2.6</v>
      </c>
      <c r="CB31" s="2">
        <v>2.1</v>
      </c>
      <c r="CC31" s="2">
        <v>2.1</v>
      </c>
      <c r="CD31" s="2">
        <v>2.4</v>
      </c>
      <c r="CE31" s="2">
        <v>2.1</v>
      </c>
      <c r="CF31" s="2">
        <v>1.8</v>
      </c>
      <c r="CG31" s="2">
        <v>1.9</v>
      </c>
      <c r="CH31" s="2">
        <v>1.8</v>
      </c>
      <c r="CI31" s="2">
        <v>2.2000000000000002</v>
      </c>
      <c r="CJ31" s="2">
        <v>2.8</v>
      </c>
      <c r="CK31" s="2">
        <v>2.8</v>
      </c>
      <c r="CL31" s="2">
        <v>2.2999999999999998</v>
      </c>
      <c r="CM31" s="2">
        <v>2.6</v>
      </c>
      <c r="CN31" s="2">
        <v>2</v>
      </c>
      <c r="CO31" s="2">
        <v>2.2000000000000002</v>
      </c>
      <c r="CP31" s="2">
        <v>2.8</v>
      </c>
      <c r="CQ31" s="2">
        <v>2.4</v>
      </c>
      <c r="CR31" s="2">
        <v>2</v>
      </c>
      <c r="CS31" s="2">
        <v>2.1</v>
      </c>
      <c r="CT31" s="2">
        <v>2</v>
      </c>
      <c r="CU31" s="2">
        <v>2.4</v>
      </c>
      <c r="CV31" s="2">
        <v>2.6</v>
      </c>
      <c r="CW31" s="2">
        <v>2.6</v>
      </c>
      <c r="CX31" s="2">
        <v>2.5</v>
      </c>
      <c r="CY31" s="2">
        <v>2.6</v>
      </c>
      <c r="CZ31" s="2">
        <v>2.2999999999999998</v>
      </c>
      <c r="DA31" s="2">
        <v>1.9</v>
      </c>
      <c r="DB31" s="2">
        <v>2.1</v>
      </c>
      <c r="DC31" s="2">
        <v>1.9</v>
      </c>
      <c r="DD31" s="2">
        <v>1.7</v>
      </c>
      <c r="DE31" s="2">
        <v>1.8</v>
      </c>
      <c r="DF31" s="2">
        <v>1.7</v>
      </c>
      <c r="DG31" s="2">
        <v>1.9</v>
      </c>
    </row>
    <row r="32" spans="1:111" ht="15" x14ac:dyDescent="0.25">
      <c r="A32" s="1" t="s">
        <v>46</v>
      </c>
      <c r="B32" s="1" t="str">
        <f t="shared" si="2"/>
        <v>Obce spolu</v>
      </c>
      <c r="C32" s="1" t="s">
        <v>24</v>
      </c>
      <c r="D32" s="2">
        <v>321</v>
      </c>
      <c r="E32" s="2">
        <v>469</v>
      </c>
      <c r="F32" s="2">
        <v>350</v>
      </c>
      <c r="G32" s="2">
        <v>488</v>
      </c>
      <c r="H32" s="2">
        <v>857</v>
      </c>
      <c r="I32" s="2">
        <v>1765</v>
      </c>
      <c r="J32" s="2">
        <v>3041</v>
      </c>
      <c r="K32" s="2">
        <v>3377</v>
      </c>
      <c r="L32" s="2">
        <v>4058</v>
      </c>
      <c r="M32" s="2">
        <v>1695</v>
      </c>
      <c r="N32" s="2">
        <v>970</v>
      </c>
      <c r="O32" s="2">
        <v>1040</v>
      </c>
      <c r="P32" s="2">
        <v>187</v>
      </c>
      <c r="Q32" s="2">
        <v>298</v>
      </c>
      <c r="R32" s="2">
        <v>258</v>
      </c>
      <c r="S32" s="2">
        <v>310</v>
      </c>
      <c r="T32" s="2">
        <v>575</v>
      </c>
      <c r="U32" s="2">
        <v>1274</v>
      </c>
      <c r="V32" s="2">
        <v>2049</v>
      </c>
      <c r="W32" s="2">
        <v>2294</v>
      </c>
      <c r="X32" s="2">
        <v>2854</v>
      </c>
      <c r="Y32" s="2">
        <v>1213</v>
      </c>
      <c r="Z32" s="2">
        <v>564</v>
      </c>
      <c r="AA32" s="2">
        <v>317</v>
      </c>
      <c r="AB32" s="2">
        <v>134</v>
      </c>
      <c r="AC32" s="2">
        <v>171</v>
      </c>
      <c r="AD32" s="2">
        <v>92</v>
      </c>
      <c r="AE32" s="2">
        <v>178</v>
      </c>
      <c r="AF32" s="2">
        <v>282</v>
      </c>
      <c r="AG32" s="2">
        <v>491</v>
      </c>
      <c r="AH32" s="2">
        <v>992</v>
      </c>
      <c r="AI32" s="2">
        <v>1083</v>
      </c>
      <c r="AJ32" s="2">
        <v>1204</v>
      </c>
      <c r="AK32" s="2">
        <v>482</v>
      </c>
      <c r="AL32" s="2">
        <v>406</v>
      </c>
      <c r="AM32" s="2">
        <v>723</v>
      </c>
      <c r="AN32" s="2">
        <v>977</v>
      </c>
      <c r="AO32" s="2">
        <v>1590</v>
      </c>
      <c r="AP32" s="2">
        <v>1065</v>
      </c>
      <c r="AQ32" s="2">
        <v>1349</v>
      </c>
      <c r="AR32" s="2">
        <v>1985</v>
      </c>
      <c r="AS32" s="2">
        <v>3750</v>
      </c>
      <c r="AT32" s="2">
        <v>5848</v>
      </c>
      <c r="AU32" s="2">
        <v>6518</v>
      </c>
      <c r="AV32" s="2">
        <v>7923</v>
      </c>
      <c r="AW32" s="2">
        <v>3405</v>
      </c>
      <c r="AX32" s="2">
        <v>2187</v>
      </c>
      <c r="AY32" s="2">
        <v>2220</v>
      </c>
      <c r="AZ32" s="2">
        <v>547</v>
      </c>
      <c r="BA32" s="2">
        <v>739</v>
      </c>
      <c r="BB32" s="2">
        <v>636</v>
      </c>
      <c r="BC32" s="2">
        <v>761</v>
      </c>
      <c r="BD32" s="2">
        <v>1179</v>
      </c>
      <c r="BE32" s="2">
        <v>2424</v>
      </c>
      <c r="BF32" s="2">
        <v>4016</v>
      </c>
      <c r="BG32" s="2">
        <v>4469</v>
      </c>
      <c r="BH32" s="2">
        <v>5648</v>
      </c>
      <c r="BI32" s="2">
        <v>2398</v>
      </c>
      <c r="BJ32" s="2">
        <v>1261</v>
      </c>
      <c r="BK32" s="2">
        <v>850</v>
      </c>
      <c r="BL32" s="2">
        <v>430</v>
      </c>
      <c r="BM32" s="2">
        <v>851</v>
      </c>
      <c r="BN32" s="2">
        <v>429</v>
      </c>
      <c r="BO32" s="2">
        <v>588</v>
      </c>
      <c r="BP32" s="2">
        <v>806</v>
      </c>
      <c r="BQ32" s="2">
        <v>1326</v>
      </c>
      <c r="BR32" s="2">
        <v>1832</v>
      </c>
      <c r="BS32" s="2">
        <v>2049</v>
      </c>
      <c r="BT32" s="2">
        <v>2275</v>
      </c>
      <c r="BU32" s="2">
        <v>1007</v>
      </c>
      <c r="BV32" s="2">
        <v>926</v>
      </c>
      <c r="BW32" s="2">
        <v>1370</v>
      </c>
      <c r="BX32" s="2">
        <v>3</v>
      </c>
      <c r="BY32" s="2">
        <v>3.4</v>
      </c>
      <c r="BZ32" s="2">
        <v>3</v>
      </c>
      <c r="CA32" s="2">
        <v>2.8</v>
      </c>
      <c r="CB32" s="2">
        <v>2.2999999999999998</v>
      </c>
      <c r="CC32" s="2">
        <v>2.1</v>
      </c>
      <c r="CD32" s="2">
        <v>1.9</v>
      </c>
      <c r="CE32" s="2">
        <v>1.9</v>
      </c>
      <c r="CF32" s="2">
        <v>2</v>
      </c>
      <c r="CG32" s="2">
        <v>2</v>
      </c>
      <c r="CH32" s="2">
        <v>2.2999999999999998</v>
      </c>
      <c r="CI32" s="2">
        <v>2.1</v>
      </c>
      <c r="CJ32" s="2">
        <v>2.9</v>
      </c>
      <c r="CK32" s="2">
        <v>2.5</v>
      </c>
      <c r="CL32" s="2">
        <v>2.5</v>
      </c>
      <c r="CM32" s="2">
        <v>2.5</v>
      </c>
      <c r="CN32" s="2">
        <v>2.1</v>
      </c>
      <c r="CO32" s="2">
        <v>1.9</v>
      </c>
      <c r="CP32" s="2">
        <v>2</v>
      </c>
      <c r="CQ32" s="2">
        <v>1.9</v>
      </c>
      <c r="CR32" s="2">
        <v>2</v>
      </c>
      <c r="CS32" s="2">
        <v>2</v>
      </c>
      <c r="CT32" s="2">
        <v>2.2000000000000002</v>
      </c>
      <c r="CU32" s="2">
        <v>2.7</v>
      </c>
      <c r="CV32" s="2">
        <v>3.2</v>
      </c>
      <c r="CW32" s="2">
        <v>5</v>
      </c>
      <c r="CX32" s="2">
        <v>4.7</v>
      </c>
      <c r="CY32" s="2">
        <v>3.3</v>
      </c>
      <c r="CZ32" s="2">
        <v>2.9</v>
      </c>
      <c r="DA32" s="2">
        <v>2.7</v>
      </c>
      <c r="DB32" s="2">
        <v>1.8</v>
      </c>
      <c r="DC32" s="2">
        <v>1.9</v>
      </c>
      <c r="DD32" s="2">
        <v>1.9</v>
      </c>
      <c r="DE32" s="2">
        <v>2.1</v>
      </c>
      <c r="DF32" s="2">
        <v>2.2999999999999998</v>
      </c>
      <c r="DG32" s="2">
        <v>1.9</v>
      </c>
    </row>
    <row r="33" spans="1:111" ht="15" x14ac:dyDescent="0.25">
      <c r="A33" s="1" t="s">
        <v>46</v>
      </c>
      <c r="B33" s="1" t="str">
        <f t="shared" si="2"/>
        <v>Malé Leváre</v>
      </c>
      <c r="C33" s="1" t="s">
        <v>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/>
      <c r="K33" s="2"/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/>
      <c r="W33" s="2"/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/>
      <c r="AI33" s="2"/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/>
      <c r="AU33" s="2"/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/>
      <c r="BG33" s="2"/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/>
      <c r="BS33" s="2"/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/>
      <c r="CE33" s="2"/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/>
      <c r="CQ33" s="2"/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/>
      <c r="DC33" s="2"/>
      <c r="DD33" s="2">
        <v>0</v>
      </c>
      <c r="DE33" s="2">
        <v>0</v>
      </c>
      <c r="DF33" s="2">
        <v>0</v>
      </c>
      <c r="DG33" s="2">
        <v>0</v>
      </c>
    </row>
    <row r="34" spans="1:111" ht="15" x14ac:dyDescent="0.25">
      <c r="A34" s="1" t="s">
        <v>46</v>
      </c>
      <c r="B34" s="1" t="str">
        <f t="shared" si="2"/>
        <v>Plavecké Podhradie</v>
      </c>
      <c r="C34" s="1" t="s">
        <v>48</v>
      </c>
      <c r="D34" s="2"/>
      <c r="E34" s="2">
        <v>0</v>
      </c>
      <c r="F34" s="2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0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/>
      <c r="AJ34" s="2"/>
      <c r="AK34" s="2"/>
      <c r="AL34" s="2">
        <v>0</v>
      </c>
      <c r="AM34" s="2">
        <v>0</v>
      </c>
      <c r="AN34" s="2"/>
      <c r="AO34" s="2">
        <v>0</v>
      </c>
      <c r="AP34" s="2">
        <v>0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>
        <v>0</v>
      </c>
      <c r="BB34" s="2">
        <v>0</v>
      </c>
      <c r="BC34" s="2"/>
      <c r="BD34" s="2"/>
      <c r="BE34" s="2"/>
      <c r="BF34" s="2"/>
      <c r="BG34" s="2"/>
      <c r="BH34" s="2"/>
      <c r="BI34" s="2"/>
      <c r="BJ34" s="2"/>
      <c r="BK34" s="2"/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/>
      <c r="BT34" s="2"/>
      <c r="BU34" s="2"/>
      <c r="BV34" s="2">
        <v>0</v>
      </c>
      <c r="BW34" s="2">
        <v>0</v>
      </c>
      <c r="BX34" s="2"/>
      <c r="BY34" s="2">
        <v>0</v>
      </c>
      <c r="BZ34" s="2">
        <v>0</v>
      </c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>
        <v>0</v>
      </c>
      <c r="CL34" s="2">
        <v>0</v>
      </c>
      <c r="CM34" s="2"/>
      <c r="CN34" s="2"/>
      <c r="CO34" s="2"/>
      <c r="CP34" s="2"/>
      <c r="CQ34" s="2"/>
      <c r="CR34" s="2"/>
      <c r="CS34" s="2"/>
      <c r="CT34" s="2"/>
      <c r="CU34" s="2"/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/>
      <c r="DD34" s="2"/>
      <c r="DE34" s="2"/>
      <c r="DF34" s="2">
        <v>0</v>
      </c>
      <c r="DG34" s="2">
        <v>0</v>
      </c>
    </row>
    <row r="35" spans="1:111" ht="15" x14ac:dyDescent="0.25">
      <c r="A35" s="1" t="s">
        <v>46</v>
      </c>
      <c r="B35" s="1" t="str">
        <f t="shared" si="2"/>
        <v>Veľké Leváre</v>
      </c>
      <c r="C35" s="1" t="s">
        <v>49</v>
      </c>
      <c r="D35" s="2"/>
      <c r="E35" s="2"/>
      <c r="F35" s="2"/>
      <c r="G35" s="2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0</v>
      </c>
      <c r="T35" s="2"/>
      <c r="U35" s="2"/>
      <c r="V35" s="2"/>
      <c r="W35" s="2"/>
      <c r="X35" s="2"/>
      <c r="Y35" s="2"/>
      <c r="Z35" s="2"/>
      <c r="AA35" s="2"/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/>
      <c r="AO35" s="2"/>
      <c r="AP35" s="2"/>
      <c r="AQ35" s="2">
        <v>0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>
        <v>0</v>
      </c>
      <c r="BD35" s="2"/>
      <c r="BE35" s="2"/>
      <c r="BF35" s="2"/>
      <c r="BG35" s="2"/>
      <c r="BH35" s="2"/>
      <c r="BI35" s="2"/>
      <c r="BJ35" s="2"/>
      <c r="BK35" s="2"/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/>
      <c r="BY35" s="2"/>
      <c r="BZ35" s="2"/>
      <c r="CA35" s="2">
        <v>0</v>
      </c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>
        <v>0</v>
      </c>
      <c r="CN35" s="2"/>
      <c r="CO35" s="2"/>
      <c r="CP35" s="2"/>
      <c r="CQ35" s="2"/>
      <c r="CR35" s="2"/>
      <c r="CS35" s="2"/>
      <c r="CT35" s="2"/>
      <c r="CU35" s="2"/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</row>
    <row r="36" spans="1:111" ht="15" x14ac:dyDescent="0.25">
      <c r="A36" s="1" t="s">
        <v>46</v>
      </c>
      <c r="B36" s="1" t="str">
        <f t="shared" si="2"/>
        <v>Závod</v>
      </c>
      <c r="C36" s="1" t="s">
        <v>50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/>
      <c r="K36" s="2"/>
      <c r="L36" s="2"/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/>
      <c r="W36" s="2"/>
      <c r="X36" s="2"/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/>
      <c r="AU36" s="2"/>
      <c r="AV36" s="2"/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/>
      <c r="BG36" s="2"/>
      <c r="BH36" s="2"/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/>
      <c r="CE36" s="2"/>
      <c r="CF36" s="2"/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/>
      <c r="CQ36" s="2"/>
      <c r="CR36" s="2"/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</row>
    <row r="37" spans="1:111" ht="15" x14ac:dyDescent="0.25">
      <c r="A37" s="1" t="s">
        <v>46</v>
      </c>
      <c r="B37" s="1" t="str">
        <f t="shared" si="2"/>
        <v>Borinka</v>
      </c>
      <c r="C37" s="1" t="s">
        <v>51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/>
      <c r="K37" s="2"/>
      <c r="L37" s="2"/>
      <c r="M37" s="2"/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/>
      <c r="W37" s="2"/>
      <c r="X37" s="2"/>
      <c r="Y37" s="2"/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/>
      <c r="AT37" s="2"/>
      <c r="AU37" s="2"/>
      <c r="AV37" s="2"/>
      <c r="AW37" s="2"/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/>
      <c r="BF37" s="2"/>
      <c r="BG37" s="2"/>
      <c r="BH37" s="2"/>
      <c r="BI37" s="2"/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/>
      <c r="CD37" s="2"/>
      <c r="CE37" s="2"/>
      <c r="CF37" s="2"/>
      <c r="CG37" s="2"/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/>
      <c r="CP37" s="2"/>
      <c r="CQ37" s="2"/>
      <c r="CR37" s="2"/>
      <c r="CS37" s="2"/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</row>
    <row r="38" spans="1:111" ht="15" x14ac:dyDescent="0.25">
      <c r="A38" s="1" t="s">
        <v>46</v>
      </c>
      <c r="B38" s="1" t="str">
        <f t="shared" si="2"/>
        <v>Kostolište</v>
      </c>
      <c r="C38" s="1" t="s">
        <v>52</v>
      </c>
      <c r="D38" s="2"/>
      <c r="E38" s="2"/>
      <c r="F38" s="2"/>
      <c r="G38" s="2">
        <v>0</v>
      </c>
      <c r="H38" s="2">
        <v>0</v>
      </c>
      <c r="I38" s="2"/>
      <c r="J38" s="2"/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/>
      <c r="AC38" s="2"/>
      <c r="AD38" s="2"/>
      <c r="AE38" s="2">
        <v>0</v>
      </c>
      <c r="AF38" s="2">
        <v>0</v>
      </c>
      <c r="AG38" s="2"/>
      <c r="AH38" s="2"/>
      <c r="AI38" s="2"/>
      <c r="AJ38" s="2"/>
      <c r="AK38" s="2">
        <v>0</v>
      </c>
      <c r="AL38" s="2">
        <v>0</v>
      </c>
      <c r="AM38" s="2">
        <v>0</v>
      </c>
      <c r="AN38" s="2"/>
      <c r="AO38" s="2"/>
      <c r="AP38" s="2"/>
      <c r="AQ38" s="2">
        <v>0</v>
      </c>
      <c r="AR38" s="2">
        <v>0</v>
      </c>
      <c r="AS38" s="2"/>
      <c r="AT38" s="2"/>
      <c r="AU38" s="2"/>
      <c r="AV38" s="2"/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/>
      <c r="BM38" s="2"/>
      <c r="BN38" s="2"/>
      <c r="BO38" s="2">
        <v>0</v>
      </c>
      <c r="BP38" s="2">
        <v>0</v>
      </c>
      <c r="BQ38" s="2"/>
      <c r="BR38" s="2"/>
      <c r="BS38" s="2"/>
      <c r="BT38" s="2"/>
      <c r="BU38" s="2">
        <v>0</v>
      </c>
      <c r="BV38" s="2">
        <v>0</v>
      </c>
      <c r="BW38" s="2">
        <v>0</v>
      </c>
      <c r="BX38" s="2"/>
      <c r="BY38" s="2"/>
      <c r="BZ38" s="2"/>
      <c r="CA38" s="2">
        <v>0</v>
      </c>
      <c r="CB38" s="2">
        <v>0</v>
      </c>
      <c r="CC38" s="2"/>
      <c r="CD38" s="2"/>
      <c r="CE38" s="2"/>
      <c r="CF38" s="2"/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/>
      <c r="CW38" s="2"/>
      <c r="CX38" s="2"/>
      <c r="CY38" s="2">
        <v>0</v>
      </c>
      <c r="CZ38" s="2">
        <v>0</v>
      </c>
      <c r="DA38" s="2"/>
      <c r="DB38" s="2"/>
      <c r="DC38" s="2"/>
      <c r="DD38" s="2"/>
      <c r="DE38" s="2">
        <v>0</v>
      </c>
      <c r="DF38" s="2">
        <v>0</v>
      </c>
      <c r="DG38" s="2">
        <v>0</v>
      </c>
    </row>
    <row r="39" spans="1:111" ht="15" x14ac:dyDescent="0.25">
      <c r="A39" s="1" t="s">
        <v>46</v>
      </c>
      <c r="B39" s="1" t="str">
        <f t="shared" si="2"/>
        <v>Lozorno</v>
      </c>
      <c r="C39" s="1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>
        <v>0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>
        <v>0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>
        <v>0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>
        <v>0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>
        <v>0</v>
      </c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>
        <v>0</v>
      </c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>
        <v>0</v>
      </c>
      <c r="DG39" s="2"/>
    </row>
    <row r="40" spans="1:111" ht="15" x14ac:dyDescent="0.25">
      <c r="A40" s="1" t="s">
        <v>46</v>
      </c>
      <c r="B40" s="1" t="str">
        <f t="shared" si="2"/>
        <v>Malacky</v>
      </c>
      <c r="C40" s="1" t="s">
        <v>54</v>
      </c>
      <c r="D40" s="2"/>
      <c r="E40" s="2">
        <v>290</v>
      </c>
      <c r="F40" s="2"/>
      <c r="G40" s="2">
        <v>263</v>
      </c>
      <c r="H40" s="2">
        <v>336</v>
      </c>
      <c r="I40" s="2">
        <v>719</v>
      </c>
      <c r="J40" s="2">
        <v>1150</v>
      </c>
      <c r="K40" s="2">
        <v>1046</v>
      </c>
      <c r="L40" s="2">
        <v>1306</v>
      </c>
      <c r="M40" s="2">
        <v>617</v>
      </c>
      <c r="N40" s="2">
        <v>545</v>
      </c>
      <c r="O40" s="2">
        <v>294</v>
      </c>
      <c r="P40" s="2"/>
      <c r="Q40" s="2">
        <v>205</v>
      </c>
      <c r="R40" s="2"/>
      <c r="S40" s="2">
        <v>176</v>
      </c>
      <c r="T40" s="2">
        <v>240</v>
      </c>
      <c r="U40" s="2">
        <v>489</v>
      </c>
      <c r="V40" s="2">
        <v>774</v>
      </c>
      <c r="W40" s="2">
        <v>683</v>
      </c>
      <c r="X40" s="2">
        <v>880</v>
      </c>
      <c r="Y40" s="2">
        <v>420</v>
      </c>
      <c r="Z40" s="2">
        <v>335</v>
      </c>
      <c r="AA40" s="2">
        <v>183</v>
      </c>
      <c r="AB40" s="2"/>
      <c r="AC40" s="2">
        <v>85</v>
      </c>
      <c r="AD40" s="2"/>
      <c r="AE40" s="2">
        <v>87</v>
      </c>
      <c r="AF40" s="2">
        <v>96</v>
      </c>
      <c r="AG40" s="2">
        <v>230</v>
      </c>
      <c r="AH40" s="2">
        <v>376</v>
      </c>
      <c r="AI40" s="2">
        <v>363</v>
      </c>
      <c r="AJ40" s="2">
        <v>426</v>
      </c>
      <c r="AK40" s="2">
        <v>197</v>
      </c>
      <c r="AL40" s="2">
        <v>210</v>
      </c>
      <c r="AM40" s="2">
        <v>111</v>
      </c>
      <c r="AN40" s="2"/>
      <c r="AO40" s="2">
        <v>1122</v>
      </c>
      <c r="AP40" s="2"/>
      <c r="AQ40" s="2">
        <v>713</v>
      </c>
      <c r="AR40" s="2">
        <v>980</v>
      </c>
      <c r="AS40" s="2">
        <v>1340</v>
      </c>
      <c r="AT40" s="2">
        <v>2098</v>
      </c>
      <c r="AU40" s="2">
        <v>2238</v>
      </c>
      <c r="AV40" s="2">
        <v>2208</v>
      </c>
      <c r="AW40" s="2">
        <v>1279</v>
      </c>
      <c r="AX40" s="2">
        <v>1484</v>
      </c>
      <c r="AY40" s="2">
        <v>815</v>
      </c>
      <c r="AZ40" s="2"/>
      <c r="BA40" s="2">
        <v>581</v>
      </c>
      <c r="BB40" s="2"/>
      <c r="BC40" s="2">
        <v>460</v>
      </c>
      <c r="BD40" s="2">
        <v>640</v>
      </c>
      <c r="BE40" s="2">
        <v>957</v>
      </c>
      <c r="BF40" s="2">
        <v>1431</v>
      </c>
      <c r="BG40" s="2">
        <v>1407</v>
      </c>
      <c r="BH40" s="2">
        <v>1594</v>
      </c>
      <c r="BI40" s="2">
        <v>901</v>
      </c>
      <c r="BJ40" s="2">
        <v>881</v>
      </c>
      <c r="BK40" s="2">
        <v>611</v>
      </c>
      <c r="BL40" s="2"/>
      <c r="BM40" s="2">
        <v>541</v>
      </c>
      <c r="BN40" s="2"/>
      <c r="BO40" s="2">
        <v>253</v>
      </c>
      <c r="BP40" s="2">
        <v>340</v>
      </c>
      <c r="BQ40" s="2">
        <v>383</v>
      </c>
      <c r="BR40" s="2">
        <v>667</v>
      </c>
      <c r="BS40" s="2">
        <v>831</v>
      </c>
      <c r="BT40" s="2">
        <v>614</v>
      </c>
      <c r="BU40" s="2">
        <v>378</v>
      </c>
      <c r="BV40" s="2">
        <v>603</v>
      </c>
      <c r="BW40" s="2">
        <v>204</v>
      </c>
      <c r="BX40" s="2"/>
      <c r="BY40" s="2">
        <v>3.9</v>
      </c>
      <c r="BZ40" s="2"/>
      <c r="CA40" s="2">
        <v>2.7</v>
      </c>
      <c r="CB40" s="2">
        <v>2.9</v>
      </c>
      <c r="CC40" s="2">
        <v>1.9</v>
      </c>
      <c r="CD40" s="2">
        <v>1.8</v>
      </c>
      <c r="CE40" s="2">
        <v>2.1</v>
      </c>
      <c r="CF40" s="2">
        <v>1.7</v>
      </c>
      <c r="CG40" s="2">
        <v>2.1</v>
      </c>
      <c r="CH40" s="2">
        <v>2.7</v>
      </c>
      <c r="CI40" s="2">
        <v>2.8</v>
      </c>
      <c r="CJ40" s="2"/>
      <c r="CK40" s="2">
        <v>2.8</v>
      </c>
      <c r="CL40" s="2"/>
      <c r="CM40" s="2">
        <v>2.6</v>
      </c>
      <c r="CN40" s="2">
        <v>2.7</v>
      </c>
      <c r="CO40" s="2">
        <v>2</v>
      </c>
      <c r="CP40" s="2">
        <v>1.8</v>
      </c>
      <c r="CQ40" s="2">
        <v>2.1</v>
      </c>
      <c r="CR40" s="2">
        <v>1.8</v>
      </c>
      <c r="CS40" s="2">
        <v>2.1</v>
      </c>
      <c r="CT40" s="2">
        <v>2.6</v>
      </c>
      <c r="CU40" s="2">
        <v>3.3</v>
      </c>
      <c r="CV40" s="2"/>
      <c r="CW40" s="2">
        <v>6.4</v>
      </c>
      <c r="CX40" s="2"/>
      <c r="CY40" s="2">
        <v>2.9</v>
      </c>
      <c r="CZ40" s="2">
        <v>3.5</v>
      </c>
      <c r="DA40" s="2">
        <v>1.7</v>
      </c>
      <c r="DB40" s="2">
        <v>1.8</v>
      </c>
      <c r="DC40" s="2">
        <v>2.2999999999999998</v>
      </c>
      <c r="DD40" s="2">
        <v>1.4</v>
      </c>
      <c r="DE40" s="2">
        <v>1.9</v>
      </c>
      <c r="DF40" s="2">
        <v>2.9</v>
      </c>
      <c r="DG40" s="2">
        <v>1.8</v>
      </c>
    </row>
    <row r="41" spans="1:111" ht="15" x14ac:dyDescent="0.25">
      <c r="A41" s="1" t="s">
        <v>46</v>
      </c>
      <c r="B41" s="1" t="str">
        <f t="shared" si="2"/>
        <v>Marianka</v>
      </c>
      <c r="C41" s="1" t="s">
        <v>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ht="15" x14ac:dyDescent="0.25">
      <c r="A42" s="1" t="s">
        <v>46</v>
      </c>
      <c r="B42" s="1" t="str">
        <f t="shared" si="2"/>
        <v>Plavecký Štvrtok</v>
      </c>
      <c r="C42" s="1" t="s">
        <v>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spans="1:111" ht="15" x14ac:dyDescent="0.25">
      <c r="A43" s="1" t="s">
        <v>46</v>
      </c>
      <c r="B43" s="1" t="str">
        <f t="shared" si="2"/>
        <v>Stupava</v>
      </c>
      <c r="C43" s="1" t="s">
        <v>57</v>
      </c>
      <c r="D43" s="2"/>
      <c r="E43" s="2"/>
      <c r="F43" s="2"/>
      <c r="G43" s="2"/>
      <c r="H43" s="2"/>
      <c r="I43" s="2">
        <v>380</v>
      </c>
      <c r="J43" s="2">
        <v>846</v>
      </c>
      <c r="K43" s="2">
        <v>1093</v>
      </c>
      <c r="L43" s="2">
        <v>876</v>
      </c>
      <c r="M43" s="2">
        <v>329</v>
      </c>
      <c r="N43" s="2"/>
      <c r="O43" s="2"/>
      <c r="P43" s="2"/>
      <c r="Q43" s="2"/>
      <c r="R43" s="2"/>
      <c r="S43" s="2"/>
      <c r="T43" s="2"/>
      <c r="U43" s="2">
        <v>280</v>
      </c>
      <c r="V43" s="2">
        <v>440</v>
      </c>
      <c r="W43" s="2">
        <v>646</v>
      </c>
      <c r="X43" s="2">
        <v>539</v>
      </c>
      <c r="Y43" s="2">
        <v>299</v>
      </c>
      <c r="Z43" s="2"/>
      <c r="AA43" s="2"/>
      <c r="AB43" s="2"/>
      <c r="AC43" s="2"/>
      <c r="AD43" s="2">
        <v>0</v>
      </c>
      <c r="AE43" s="2"/>
      <c r="AF43" s="2"/>
      <c r="AG43" s="2">
        <v>100</v>
      </c>
      <c r="AH43" s="2">
        <v>406</v>
      </c>
      <c r="AI43" s="2">
        <v>447</v>
      </c>
      <c r="AJ43" s="2">
        <v>337</v>
      </c>
      <c r="AK43" s="2">
        <v>30</v>
      </c>
      <c r="AL43" s="2"/>
      <c r="AM43" s="2"/>
      <c r="AN43" s="2"/>
      <c r="AO43" s="2"/>
      <c r="AP43" s="2"/>
      <c r="AQ43" s="2"/>
      <c r="AR43" s="2"/>
      <c r="AS43" s="2">
        <v>840</v>
      </c>
      <c r="AT43" s="2">
        <v>1465</v>
      </c>
      <c r="AU43" s="2">
        <v>1765</v>
      </c>
      <c r="AV43" s="2">
        <v>1706</v>
      </c>
      <c r="AW43" s="2">
        <v>597</v>
      </c>
      <c r="AX43" s="2"/>
      <c r="AY43" s="2"/>
      <c r="AZ43" s="2"/>
      <c r="BA43" s="2"/>
      <c r="BB43" s="2"/>
      <c r="BC43" s="2"/>
      <c r="BD43" s="2"/>
      <c r="BE43" s="2">
        <v>606</v>
      </c>
      <c r="BF43" s="2">
        <v>891</v>
      </c>
      <c r="BG43" s="2">
        <v>1184</v>
      </c>
      <c r="BH43" s="2">
        <v>1232</v>
      </c>
      <c r="BI43" s="2">
        <v>539</v>
      </c>
      <c r="BJ43" s="2"/>
      <c r="BK43" s="2"/>
      <c r="BL43" s="2"/>
      <c r="BM43" s="2"/>
      <c r="BN43" s="2">
        <v>0</v>
      </c>
      <c r="BO43" s="2"/>
      <c r="BP43" s="2"/>
      <c r="BQ43" s="2">
        <v>234</v>
      </c>
      <c r="BR43" s="2">
        <v>574</v>
      </c>
      <c r="BS43" s="2">
        <v>581</v>
      </c>
      <c r="BT43" s="2">
        <v>474</v>
      </c>
      <c r="BU43" s="2">
        <v>58</v>
      </c>
      <c r="BV43" s="2"/>
      <c r="BW43" s="2"/>
      <c r="BX43" s="2"/>
      <c r="BY43" s="2"/>
      <c r="BZ43" s="2"/>
      <c r="CA43" s="2"/>
      <c r="CB43" s="2"/>
      <c r="CC43" s="2">
        <v>2.2000000000000002</v>
      </c>
      <c r="CD43" s="2">
        <v>1.7</v>
      </c>
      <c r="CE43" s="2">
        <v>1.6</v>
      </c>
      <c r="CF43" s="2">
        <v>1.9</v>
      </c>
      <c r="CG43" s="2">
        <v>1.8</v>
      </c>
      <c r="CH43" s="2"/>
      <c r="CI43" s="2"/>
      <c r="CJ43" s="2"/>
      <c r="CK43" s="2"/>
      <c r="CL43" s="2"/>
      <c r="CM43" s="2"/>
      <c r="CN43" s="2"/>
      <c r="CO43" s="2">
        <v>2.2000000000000002</v>
      </c>
      <c r="CP43" s="2">
        <v>2</v>
      </c>
      <c r="CQ43" s="2">
        <v>1.8</v>
      </c>
      <c r="CR43" s="2">
        <v>2.2999999999999998</v>
      </c>
      <c r="CS43" s="2">
        <v>1.8</v>
      </c>
      <c r="CT43" s="2"/>
      <c r="CU43" s="2"/>
      <c r="CV43" s="2"/>
      <c r="CW43" s="2"/>
      <c r="CX43" s="2">
        <v>0</v>
      </c>
      <c r="CY43" s="2"/>
      <c r="CZ43" s="2"/>
      <c r="DA43" s="2">
        <v>2.2999999999999998</v>
      </c>
      <c r="DB43" s="2">
        <v>1.4</v>
      </c>
      <c r="DC43" s="2">
        <v>1.3</v>
      </c>
      <c r="DD43" s="2">
        <v>1.4</v>
      </c>
      <c r="DE43" s="2">
        <v>1.9</v>
      </c>
      <c r="DF43" s="2"/>
      <c r="DG43" s="2"/>
    </row>
    <row r="44" spans="1:111" ht="15" x14ac:dyDescent="0.25">
      <c r="A44" s="1" t="s">
        <v>46</v>
      </c>
      <c r="B44" s="1" t="str">
        <f t="shared" si="2"/>
        <v>Vysoká pri Morave</v>
      </c>
      <c r="C44" s="1" t="s">
        <v>58</v>
      </c>
      <c r="D44" s="2"/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/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/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/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/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</row>
    <row r="45" spans="1:111" ht="15" x14ac:dyDescent="0.25">
      <c r="A45" s="1" t="s">
        <v>46</v>
      </c>
      <c r="B45" s="1" t="str">
        <f t="shared" si="2"/>
        <v>Záhorská Ves</v>
      </c>
      <c r="C45" s="1" t="s">
        <v>59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/>
      <c r="K45" s="2"/>
      <c r="L45" s="2"/>
      <c r="M45" s="2"/>
      <c r="N45" s="2"/>
      <c r="O45" s="2"/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/>
      <c r="W45" s="2"/>
      <c r="X45" s="2"/>
      <c r="Y45" s="2"/>
      <c r="Z45" s="2"/>
      <c r="AA45" s="2"/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/>
      <c r="AJ45" s="2"/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/>
      <c r="AU45" s="2"/>
      <c r="AV45" s="2"/>
      <c r="AW45" s="2"/>
      <c r="AX45" s="2"/>
      <c r="AY45" s="2"/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/>
      <c r="BG45" s="2"/>
      <c r="BH45" s="2"/>
      <c r="BI45" s="2"/>
      <c r="BJ45" s="2"/>
      <c r="BK45" s="2"/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/>
      <c r="BT45" s="2"/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/>
      <c r="CE45" s="2"/>
      <c r="CF45" s="2"/>
      <c r="CG45" s="2"/>
      <c r="CH45" s="2"/>
      <c r="CI45" s="2"/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/>
      <c r="CQ45" s="2"/>
      <c r="CR45" s="2"/>
      <c r="CS45" s="2"/>
      <c r="CT45" s="2"/>
      <c r="CU45" s="2"/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/>
      <c r="DD45" s="2"/>
      <c r="DE45" s="2">
        <v>0</v>
      </c>
      <c r="DF45" s="2">
        <v>0</v>
      </c>
      <c r="DG45" s="2">
        <v>0</v>
      </c>
    </row>
    <row r="46" spans="1:111" ht="15" x14ac:dyDescent="0.25">
      <c r="A46" s="1" t="s">
        <v>60</v>
      </c>
      <c r="B46" s="1" t="str">
        <f t="shared" si="2"/>
        <v>Obce spolu</v>
      </c>
      <c r="C46" s="1" t="s">
        <v>24</v>
      </c>
      <c r="D46" s="2">
        <v>186</v>
      </c>
      <c r="E46" s="2">
        <v>177</v>
      </c>
      <c r="F46" s="2">
        <v>380</v>
      </c>
      <c r="G46" s="2">
        <v>379</v>
      </c>
      <c r="H46" s="2">
        <v>2225</v>
      </c>
      <c r="I46" s="2">
        <v>4776</v>
      </c>
      <c r="J46" s="2">
        <v>6996</v>
      </c>
      <c r="K46" s="2">
        <v>8289</v>
      </c>
      <c r="L46" s="2">
        <v>8421</v>
      </c>
      <c r="M46" s="2">
        <v>6226</v>
      </c>
      <c r="N46" s="2">
        <v>3065</v>
      </c>
      <c r="O46" s="2">
        <v>728</v>
      </c>
      <c r="P46" s="2">
        <v>153</v>
      </c>
      <c r="Q46" s="2">
        <v>142</v>
      </c>
      <c r="R46" s="2">
        <v>321</v>
      </c>
      <c r="S46" s="2">
        <v>321</v>
      </c>
      <c r="T46" s="2">
        <v>2082</v>
      </c>
      <c r="U46" s="2">
        <v>4357</v>
      </c>
      <c r="V46" s="2">
        <v>6266</v>
      </c>
      <c r="W46" s="2">
        <v>7431</v>
      </c>
      <c r="X46" s="2">
        <v>7534</v>
      </c>
      <c r="Y46" s="2">
        <v>5414</v>
      </c>
      <c r="Z46" s="2">
        <v>2560</v>
      </c>
      <c r="AA46" s="2">
        <v>621</v>
      </c>
      <c r="AB46" s="2">
        <v>33</v>
      </c>
      <c r="AC46" s="2">
        <v>35</v>
      </c>
      <c r="AD46" s="2">
        <v>59</v>
      </c>
      <c r="AE46" s="2">
        <v>58</v>
      </c>
      <c r="AF46" s="2">
        <v>143</v>
      </c>
      <c r="AG46" s="2">
        <v>419</v>
      </c>
      <c r="AH46" s="2">
        <v>730</v>
      </c>
      <c r="AI46" s="2">
        <v>858</v>
      </c>
      <c r="AJ46" s="2">
        <v>887</v>
      </c>
      <c r="AK46" s="2">
        <v>812</v>
      </c>
      <c r="AL46" s="2">
        <v>505</v>
      </c>
      <c r="AM46" s="2">
        <v>107</v>
      </c>
      <c r="AN46" s="2">
        <v>591</v>
      </c>
      <c r="AO46" s="2">
        <v>435</v>
      </c>
      <c r="AP46" s="2">
        <v>972</v>
      </c>
      <c r="AQ46" s="2">
        <v>684</v>
      </c>
      <c r="AR46" s="2">
        <v>3898</v>
      </c>
      <c r="AS46" s="2">
        <v>8179</v>
      </c>
      <c r="AT46" s="2">
        <v>16411</v>
      </c>
      <c r="AU46" s="2">
        <v>16978</v>
      </c>
      <c r="AV46" s="2">
        <v>12245</v>
      </c>
      <c r="AW46" s="2">
        <v>9928</v>
      </c>
      <c r="AX46" s="2">
        <v>4681</v>
      </c>
      <c r="AY46" s="2">
        <v>1661</v>
      </c>
      <c r="AZ46" s="2">
        <v>520</v>
      </c>
      <c r="BA46" s="2">
        <v>306</v>
      </c>
      <c r="BB46" s="2">
        <v>866</v>
      </c>
      <c r="BC46" s="2">
        <v>581</v>
      </c>
      <c r="BD46" s="2">
        <v>3678</v>
      </c>
      <c r="BE46" s="2">
        <v>7380</v>
      </c>
      <c r="BF46" s="2">
        <v>14788</v>
      </c>
      <c r="BG46" s="2">
        <v>15296</v>
      </c>
      <c r="BH46" s="2">
        <v>10890</v>
      </c>
      <c r="BI46" s="2">
        <v>8546</v>
      </c>
      <c r="BJ46" s="2">
        <v>3634</v>
      </c>
      <c r="BK46" s="2">
        <v>1460</v>
      </c>
      <c r="BL46" s="2">
        <v>71</v>
      </c>
      <c r="BM46" s="2">
        <v>129</v>
      </c>
      <c r="BN46" s="2">
        <v>106</v>
      </c>
      <c r="BO46" s="2">
        <v>103</v>
      </c>
      <c r="BP46" s="2">
        <v>220</v>
      </c>
      <c r="BQ46" s="2">
        <v>799</v>
      </c>
      <c r="BR46" s="2">
        <v>1623</v>
      </c>
      <c r="BS46" s="2">
        <v>1682</v>
      </c>
      <c r="BT46" s="2">
        <v>1355</v>
      </c>
      <c r="BU46" s="2">
        <v>1382</v>
      </c>
      <c r="BV46" s="2">
        <v>1047</v>
      </c>
      <c r="BW46" s="2">
        <v>201</v>
      </c>
      <c r="BX46" s="2">
        <v>3.2</v>
      </c>
      <c r="BY46" s="2">
        <v>2.5</v>
      </c>
      <c r="BZ46" s="2">
        <v>2.6</v>
      </c>
      <c r="CA46" s="2">
        <v>1.8</v>
      </c>
      <c r="CB46" s="2">
        <v>1.8</v>
      </c>
      <c r="CC46" s="2">
        <v>1.7</v>
      </c>
      <c r="CD46" s="2">
        <v>2.2999999999999998</v>
      </c>
      <c r="CE46" s="2">
        <v>2</v>
      </c>
      <c r="CF46" s="2">
        <v>1.5</v>
      </c>
      <c r="CG46" s="2">
        <v>1.6</v>
      </c>
      <c r="CH46" s="2">
        <v>1.5</v>
      </c>
      <c r="CI46" s="2">
        <v>2.2999999999999998</v>
      </c>
      <c r="CJ46" s="2">
        <v>3.4</v>
      </c>
      <c r="CK46" s="2">
        <v>2.2000000000000002</v>
      </c>
      <c r="CL46" s="2">
        <v>2.7</v>
      </c>
      <c r="CM46" s="2">
        <v>1.8</v>
      </c>
      <c r="CN46" s="2">
        <v>1.8</v>
      </c>
      <c r="CO46" s="2">
        <v>1.7</v>
      </c>
      <c r="CP46" s="2">
        <v>2.4</v>
      </c>
      <c r="CQ46" s="2">
        <v>2.1</v>
      </c>
      <c r="CR46" s="2">
        <v>1.4</v>
      </c>
      <c r="CS46" s="2">
        <v>1.6</v>
      </c>
      <c r="CT46" s="2">
        <v>1.4</v>
      </c>
      <c r="CU46" s="2">
        <v>2.4</v>
      </c>
      <c r="CV46" s="2">
        <v>2.2000000000000002</v>
      </c>
      <c r="CW46" s="2">
        <v>3.7</v>
      </c>
      <c r="CX46" s="2">
        <v>1.8</v>
      </c>
      <c r="CY46" s="2">
        <v>1.8</v>
      </c>
      <c r="CZ46" s="2">
        <v>1.5</v>
      </c>
      <c r="DA46" s="2">
        <v>1.9</v>
      </c>
      <c r="DB46" s="2">
        <v>2.2000000000000002</v>
      </c>
      <c r="DC46" s="2">
        <v>2</v>
      </c>
      <c r="DD46" s="2">
        <v>1.5</v>
      </c>
      <c r="DE46" s="2">
        <v>1.7</v>
      </c>
      <c r="DF46" s="2">
        <v>2.1</v>
      </c>
      <c r="DG46" s="2">
        <v>1.9</v>
      </c>
    </row>
    <row r="47" spans="1:111" ht="15" x14ac:dyDescent="0.25">
      <c r="A47" s="1" t="s">
        <v>60</v>
      </c>
      <c r="B47" s="1" t="str">
        <f t="shared" si="2"/>
        <v>Budmerice</v>
      </c>
      <c r="C47" s="1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spans="1:111" ht="15" x14ac:dyDescent="0.25">
      <c r="A48" s="1" t="s">
        <v>60</v>
      </c>
      <c r="B48" s="1" t="str">
        <f t="shared" si="2"/>
        <v>Častá</v>
      </c>
      <c r="C48" s="1" t="s">
        <v>62</v>
      </c>
      <c r="D48" s="2">
        <v>0</v>
      </c>
      <c r="E48" s="2">
        <v>0</v>
      </c>
      <c r="F48" s="2">
        <v>0</v>
      </c>
      <c r="G48" s="2">
        <v>0</v>
      </c>
      <c r="H48" s="2"/>
      <c r="I48" s="2"/>
      <c r="J48" s="2"/>
      <c r="K48" s="2"/>
      <c r="L48" s="2"/>
      <c r="M48" s="2"/>
      <c r="N48" s="2"/>
      <c r="O48" s="2"/>
      <c r="P48" s="2">
        <v>0</v>
      </c>
      <c r="Q48" s="2">
        <v>0</v>
      </c>
      <c r="R48" s="2">
        <v>0</v>
      </c>
      <c r="S48" s="2">
        <v>0</v>
      </c>
      <c r="T48" s="2"/>
      <c r="U48" s="2"/>
      <c r="V48" s="2"/>
      <c r="W48" s="2"/>
      <c r="X48" s="2"/>
      <c r="Y48" s="2"/>
      <c r="Z48" s="2"/>
      <c r="AA48" s="2"/>
      <c r="AB48" s="2">
        <v>0</v>
      </c>
      <c r="AC48" s="2">
        <v>0</v>
      </c>
      <c r="AD48" s="2">
        <v>0</v>
      </c>
      <c r="AE48" s="2">
        <v>0</v>
      </c>
      <c r="AF48" s="2"/>
      <c r="AG48" s="2"/>
      <c r="AH48" s="2"/>
      <c r="AI48" s="2"/>
      <c r="AJ48" s="2"/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/>
      <c r="AS48" s="2"/>
      <c r="AT48" s="2"/>
      <c r="AU48" s="2"/>
      <c r="AV48" s="2"/>
      <c r="AW48" s="2"/>
      <c r="AX48" s="2"/>
      <c r="AY48" s="2"/>
      <c r="AZ48" s="2">
        <v>0</v>
      </c>
      <c r="BA48" s="2">
        <v>0</v>
      </c>
      <c r="BB48" s="2">
        <v>0</v>
      </c>
      <c r="BC48" s="2">
        <v>0</v>
      </c>
      <c r="BD48" s="2"/>
      <c r="BE48" s="2"/>
      <c r="BF48" s="2"/>
      <c r="BG48" s="2"/>
      <c r="BH48" s="2"/>
      <c r="BI48" s="2"/>
      <c r="BJ48" s="2"/>
      <c r="BK48" s="2"/>
      <c r="BL48" s="2">
        <v>0</v>
      </c>
      <c r="BM48" s="2">
        <v>0</v>
      </c>
      <c r="BN48" s="2">
        <v>0</v>
      </c>
      <c r="BO48" s="2">
        <v>0</v>
      </c>
      <c r="BP48" s="2"/>
      <c r="BQ48" s="2"/>
      <c r="BR48" s="2"/>
      <c r="BS48" s="2"/>
      <c r="BT48" s="2"/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/>
      <c r="CC48" s="2"/>
      <c r="CD48" s="2"/>
      <c r="CE48" s="2"/>
      <c r="CF48" s="2"/>
      <c r="CG48" s="2"/>
      <c r="CH48" s="2"/>
      <c r="CI48" s="2"/>
      <c r="CJ48" s="2">
        <v>0</v>
      </c>
      <c r="CK48" s="2">
        <v>0</v>
      </c>
      <c r="CL48" s="2">
        <v>0</v>
      </c>
      <c r="CM48" s="2">
        <v>0</v>
      </c>
      <c r="CN48" s="2"/>
      <c r="CO48" s="2"/>
      <c r="CP48" s="2"/>
      <c r="CQ48" s="2"/>
      <c r="CR48" s="2"/>
      <c r="CS48" s="2"/>
      <c r="CT48" s="2"/>
      <c r="CU48" s="2"/>
      <c r="CV48" s="2">
        <v>0</v>
      </c>
      <c r="CW48" s="2">
        <v>0</v>
      </c>
      <c r="CX48" s="2">
        <v>0</v>
      </c>
      <c r="CY48" s="2">
        <v>0</v>
      </c>
      <c r="CZ48" s="2"/>
      <c r="DA48" s="2"/>
      <c r="DB48" s="2"/>
      <c r="DC48" s="2"/>
      <c r="DD48" s="2"/>
      <c r="DE48" s="2">
        <v>0</v>
      </c>
      <c r="DF48" s="2">
        <v>0</v>
      </c>
      <c r="DG48" s="2">
        <v>0</v>
      </c>
    </row>
    <row r="49" spans="1:111" ht="15" x14ac:dyDescent="0.25">
      <c r="A49" s="1" t="s">
        <v>60</v>
      </c>
      <c r="B49" s="1" t="str">
        <f t="shared" si="2"/>
        <v>Doľany, okres Pezinok</v>
      </c>
      <c r="C49" s="1" t="s">
        <v>63</v>
      </c>
      <c r="D49" s="2">
        <v>0</v>
      </c>
      <c r="E49" s="2">
        <v>0</v>
      </c>
      <c r="F49" s="2">
        <v>0</v>
      </c>
      <c r="G49" s="2"/>
      <c r="H49" s="2"/>
      <c r="I49" s="2"/>
      <c r="J49" s="2"/>
      <c r="K49" s="2"/>
      <c r="L49" s="2"/>
      <c r="M49" s="2"/>
      <c r="N49" s="2"/>
      <c r="O49" s="2">
        <v>0</v>
      </c>
      <c r="P49" s="2">
        <v>0</v>
      </c>
      <c r="Q49" s="2">
        <v>0</v>
      </c>
      <c r="R49" s="2">
        <v>0</v>
      </c>
      <c r="S49" s="2"/>
      <c r="T49" s="2"/>
      <c r="U49" s="2"/>
      <c r="V49" s="2"/>
      <c r="W49" s="2"/>
      <c r="X49" s="2"/>
      <c r="Y49" s="2"/>
      <c r="Z49" s="2"/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/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/>
      <c r="AR49" s="2"/>
      <c r="AS49" s="2"/>
      <c r="AT49" s="2"/>
      <c r="AU49" s="2"/>
      <c r="AV49" s="2"/>
      <c r="AW49" s="2"/>
      <c r="AX49" s="2"/>
      <c r="AY49" s="2">
        <v>0</v>
      </c>
      <c r="AZ49" s="2">
        <v>0</v>
      </c>
      <c r="BA49" s="2">
        <v>0</v>
      </c>
      <c r="BB49" s="2">
        <v>0</v>
      </c>
      <c r="BC49" s="2"/>
      <c r="BD49" s="2"/>
      <c r="BE49" s="2"/>
      <c r="BF49" s="2"/>
      <c r="BG49" s="2"/>
      <c r="BH49" s="2"/>
      <c r="BI49" s="2"/>
      <c r="BJ49" s="2"/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/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/>
      <c r="CB49" s="2"/>
      <c r="CC49" s="2"/>
      <c r="CD49" s="2"/>
      <c r="CE49" s="2"/>
      <c r="CF49" s="2"/>
      <c r="CG49" s="2"/>
      <c r="CH49" s="2"/>
      <c r="CI49" s="2">
        <v>0</v>
      </c>
      <c r="CJ49" s="2">
        <v>0</v>
      </c>
      <c r="CK49" s="2">
        <v>0</v>
      </c>
      <c r="CL49" s="2">
        <v>0</v>
      </c>
      <c r="CM49" s="2"/>
      <c r="CN49" s="2"/>
      <c r="CO49" s="2"/>
      <c r="CP49" s="2"/>
      <c r="CQ49" s="2"/>
      <c r="CR49" s="2"/>
      <c r="CS49" s="2"/>
      <c r="CT49" s="2"/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/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</row>
    <row r="50" spans="1:111" ht="15" x14ac:dyDescent="0.25">
      <c r="A50" s="1" t="s">
        <v>60</v>
      </c>
      <c r="B50" s="1" t="str">
        <f t="shared" si="2"/>
        <v>Svätý Jur</v>
      </c>
      <c r="C50" s="1" t="s">
        <v>64</v>
      </c>
      <c r="D50" s="2"/>
      <c r="E50" s="2"/>
      <c r="F50" s="2"/>
      <c r="G50" s="2"/>
      <c r="H50" s="2">
        <v>111</v>
      </c>
      <c r="I50" s="2">
        <v>197</v>
      </c>
      <c r="J50" s="2"/>
      <c r="K50" s="2">
        <v>614</v>
      </c>
      <c r="L50" s="2">
        <v>733</v>
      </c>
      <c r="M50" s="2"/>
      <c r="N50" s="2"/>
      <c r="O50" s="2"/>
      <c r="P50" s="2"/>
      <c r="Q50" s="2"/>
      <c r="R50" s="2"/>
      <c r="S50" s="2"/>
      <c r="T50" s="2">
        <v>107</v>
      </c>
      <c r="U50" s="2">
        <v>170</v>
      </c>
      <c r="V50" s="2"/>
      <c r="W50" s="2">
        <v>572</v>
      </c>
      <c r="X50" s="2">
        <v>709</v>
      </c>
      <c r="Y50" s="2"/>
      <c r="Z50" s="2"/>
      <c r="AA50" s="2"/>
      <c r="AB50" s="2"/>
      <c r="AC50" s="2"/>
      <c r="AD50" s="2"/>
      <c r="AE50" s="2"/>
      <c r="AF50" s="2">
        <v>4</v>
      </c>
      <c r="AG50" s="2">
        <v>27</v>
      </c>
      <c r="AH50" s="2"/>
      <c r="AI50" s="2">
        <v>42</v>
      </c>
      <c r="AJ50" s="2">
        <v>24</v>
      </c>
      <c r="AK50" s="2"/>
      <c r="AL50" s="2"/>
      <c r="AM50" s="2"/>
      <c r="AN50" s="2"/>
      <c r="AO50" s="2"/>
      <c r="AP50" s="2"/>
      <c r="AQ50" s="2"/>
      <c r="AR50" s="2">
        <v>337</v>
      </c>
      <c r="AS50" s="2">
        <v>867</v>
      </c>
      <c r="AT50" s="2"/>
      <c r="AU50" s="2">
        <v>1206</v>
      </c>
      <c r="AV50" s="2">
        <v>1111</v>
      </c>
      <c r="AW50" s="2"/>
      <c r="AX50" s="2"/>
      <c r="AY50" s="2"/>
      <c r="AZ50" s="2"/>
      <c r="BA50" s="2"/>
      <c r="BB50" s="2"/>
      <c r="BC50" s="2"/>
      <c r="BD50" s="2">
        <v>332</v>
      </c>
      <c r="BE50" s="2">
        <v>835</v>
      </c>
      <c r="BF50" s="2"/>
      <c r="BG50" s="2">
        <v>1090</v>
      </c>
      <c r="BH50" s="2">
        <v>1082</v>
      </c>
      <c r="BI50" s="2"/>
      <c r="BJ50" s="2"/>
      <c r="BK50" s="2"/>
      <c r="BL50" s="2"/>
      <c r="BM50" s="2"/>
      <c r="BN50" s="2"/>
      <c r="BO50" s="2"/>
      <c r="BP50" s="2">
        <v>5</v>
      </c>
      <c r="BQ50" s="2">
        <v>32</v>
      </c>
      <c r="BR50" s="2"/>
      <c r="BS50" s="2">
        <v>116</v>
      </c>
      <c r="BT50" s="2">
        <v>29</v>
      </c>
      <c r="BU50" s="2"/>
      <c r="BV50" s="2"/>
      <c r="BW50" s="2"/>
      <c r="BX50" s="2"/>
      <c r="BY50" s="2"/>
      <c r="BZ50" s="2"/>
      <c r="CA50" s="2"/>
      <c r="CB50" s="2">
        <v>3</v>
      </c>
      <c r="CC50" s="2">
        <v>4.4000000000000004</v>
      </c>
      <c r="CD50" s="2"/>
      <c r="CE50" s="2">
        <v>2</v>
      </c>
      <c r="CF50" s="2">
        <v>1.5</v>
      </c>
      <c r="CG50" s="2"/>
      <c r="CH50" s="2"/>
      <c r="CI50" s="2"/>
      <c r="CJ50" s="2"/>
      <c r="CK50" s="2"/>
      <c r="CL50" s="2"/>
      <c r="CM50" s="2"/>
      <c r="CN50" s="2">
        <v>3.1</v>
      </c>
      <c r="CO50" s="2">
        <v>4.9000000000000004</v>
      </c>
      <c r="CP50" s="2"/>
      <c r="CQ50" s="2">
        <v>1.9</v>
      </c>
      <c r="CR50" s="2">
        <v>1.5</v>
      </c>
      <c r="CS50" s="2"/>
      <c r="CT50" s="2"/>
      <c r="CU50" s="2"/>
      <c r="CV50" s="2"/>
      <c r="CW50" s="2"/>
      <c r="CX50" s="2"/>
      <c r="CY50" s="2"/>
      <c r="CZ50" s="2">
        <v>1.2</v>
      </c>
      <c r="DA50" s="2">
        <v>1.2</v>
      </c>
      <c r="DB50" s="2"/>
      <c r="DC50" s="2">
        <v>2.8</v>
      </c>
      <c r="DD50" s="2">
        <v>1.2</v>
      </c>
      <c r="DE50" s="2"/>
      <c r="DF50" s="2"/>
      <c r="DG50" s="2"/>
    </row>
    <row r="51" spans="1:111" ht="15" x14ac:dyDescent="0.25">
      <c r="A51" s="1" t="s">
        <v>60</v>
      </c>
      <c r="B51" s="1" t="str">
        <f t="shared" si="2"/>
        <v>Limbach</v>
      </c>
      <c r="C51" s="1" t="s">
        <v>65</v>
      </c>
      <c r="D51" s="2">
        <v>0</v>
      </c>
      <c r="E51" s="2">
        <v>0</v>
      </c>
      <c r="F51" s="2">
        <v>0</v>
      </c>
      <c r="G51" s="2">
        <v>0</v>
      </c>
      <c r="H51" s="2"/>
      <c r="I51" s="2"/>
      <c r="J51" s="2"/>
      <c r="K51" s="2"/>
      <c r="L51" s="2"/>
      <c r="M51" s="2"/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  <c r="U51" s="2"/>
      <c r="V51" s="2"/>
      <c r="W51" s="2"/>
      <c r="X51" s="2"/>
      <c r="Y51" s="2"/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/>
      <c r="AG51" s="2"/>
      <c r="AH51" s="2"/>
      <c r="AI51" s="2"/>
      <c r="AJ51" s="2"/>
      <c r="AK51" s="2"/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/>
      <c r="AS51" s="2"/>
      <c r="AT51" s="2"/>
      <c r="AU51" s="2"/>
      <c r="AV51" s="2"/>
      <c r="AW51" s="2"/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/>
      <c r="BE51" s="2"/>
      <c r="BF51" s="2"/>
      <c r="BG51" s="2"/>
      <c r="BH51" s="2"/>
      <c r="BI51" s="2"/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/>
      <c r="BQ51" s="2"/>
      <c r="BR51" s="2"/>
      <c r="BS51" s="2"/>
      <c r="BT51" s="2"/>
      <c r="BU51" s="2"/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/>
      <c r="CC51" s="2"/>
      <c r="CD51" s="2"/>
      <c r="CE51" s="2"/>
      <c r="CF51" s="2"/>
      <c r="CG51" s="2"/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/>
      <c r="CO51" s="2"/>
      <c r="CP51" s="2"/>
      <c r="CQ51" s="2"/>
      <c r="CR51" s="2"/>
      <c r="CS51" s="2"/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/>
      <c r="DA51" s="2"/>
      <c r="DB51" s="2"/>
      <c r="DC51" s="2"/>
      <c r="DD51" s="2"/>
      <c r="DE51" s="2"/>
      <c r="DF51" s="2">
        <v>0</v>
      </c>
      <c r="DG51" s="2">
        <v>0</v>
      </c>
    </row>
    <row r="52" spans="1:111" ht="15" x14ac:dyDescent="0.25">
      <c r="A52" s="1" t="s">
        <v>60</v>
      </c>
      <c r="B52" s="1" t="str">
        <f t="shared" si="2"/>
        <v>Modra</v>
      </c>
      <c r="C52" s="1" t="s">
        <v>66</v>
      </c>
      <c r="D52" s="2">
        <v>52</v>
      </c>
      <c r="E52" s="2">
        <v>15</v>
      </c>
      <c r="F52" s="2">
        <v>78</v>
      </c>
      <c r="G52" s="2">
        <v>130</v>
      </c>
      <c r="H52" s="2">
        <v>1298</v>
      </c>
      <c r="I52" s="2">
        <v>2997</v>
      </c>
      <c r="J52" s="2">
        <v>3491</v>
      </c>
      <c r="K52" s="2">
        <v>4107</v>
      </c>
      <c r="L52" s="2">
        <v>4215</v>
      </c>
      <c r="M52" s="2">
        <v>3218</v>
      </c>
      <c r="N52" s="2">
        <v>1474</v>
      </c>
      <c r="O52" s="2">
        <v>366</v>
      </c>
      <c r="P52" s="2">
        <v>38</v>
      </c>
      <c r="Q52" s="2">
        <v>15</v>
      </c>
      <c r="R52" s="2">
        <v>50</v>
      </c>
      <c r="S52" s="2">
        <v>121</v>
      </c>
      <c r="T52" s="2">
        <v>1226</v>
      </c>
      <c r="U52" s="2">
        <v>2829</v>
      </c>
      <c r="V52" s="2">
        <v>3247</v>
      </c>
      <c r="W52" s="2">
        <v>3756</v>
      </c>
      <c r="X52" s="2">
        <v>3842</v>
      </c>
      <c r="Y52" s="2">
        <v>2866</v>
      </c>
      <c r="Z52" s="2">
        <v>1296</v>
      </c>
      <c r="AA52" s="2">
        <v>309</v>
      </c>
      <c r="AB52" s="2">
        <v>14</v>
      </c>
      <c r="AC52" s="2">
        <v>0</v>
      </c>
      <c r="AD52" s="2">
        <v>28</v>
      </c>
      <c r="AE52" s="2">
        <v>9</v>
      </c>
      <c r="AF52" s="2">
        <v>72</v>
      </c>
      <c r="AG52" s="2">
        <v>168</v>
      </c>
      <c r="AH52" s="2">
        <v>244</v>
      </c>
      <c r="AI52" s="2">
        <v>351</v>
      </c>
      <c r="AJ52" s="2">
        <v>373</v>
      </c>
      <c r="AK52" s="2">
        <v>352</v>
      </c>
      <c r="AL52" s="2">
        <v>178</v>
      </c>
      <c r="AM52" s="2">
        <v>57</v>
      </c>
      <c r="AN52" s="2">
        <v>98</v>
      </c>
      <c r="AO52" s="2">
        <v>23</v>
      </c>
      <c r="AP52" s="2">
        <v>94</v>
      </c>
      <c r="AQ52" s="2">
        <v>187</v>
      </c>
      <c r="AR52" s="2">
        <v>2129</v>
      </c>
      <c r="AS52" s="2">
        <v>4592</v>
      </c>
      <c r="AT52" s="2">
        <v>6897</v>
      </c>
      <c r="AU52" s="2">
        <v>7536</v>
      </c>
      <c r="AV52" s="2">
        <v>6022</v>
      </c>
      <c r="AW52" s="2">
        <v>5087</v>
      </c>
      <c r="AX52" s="2">
        <v>2178</v>
      </c>
      <c r="AY52" s="2">
        <v>574</v>
      </c>
      <c r="AZ52" s="2">
        <v>84</v>
      </c>
      <c r="BA52" s="2">
        <v>23</v>
      </c>
      <c r="BB52" s="2">
        <v>64</v>
      </c>
      <c r="BC52" s="2">
        <v>178</v>
      </c>
      <c r="BD52" s="2">
        <v>2007</v>
      </c>
      <c r="BE52" s="2">
        <v>4293</v>
      </c>
      <c r="BF52" s="2">
        <v>6407</v>
      </c>
      <c r="BG52" s="2">
        <v>6801</v>
      </c>
      <c r="BH52" s="2">
        <v>5477</v>
      </c>
      <c r="BI52" s="2">
        <v>4445</v>
      </c>
      <c r="BJ52" s="2">
        <v>1876</v>
      </c>
      <c r="BK52" s="2">
        <v>467</v>
      </c>
      <c r="BL52" s="2">
        <v>14</v>
      </c>
      <c r="BM52" s="2">
        <v>0</v>
      </c>
      <c r="BN52" s="2">
        <v>30</v>
      </c>
      <c r="BO52" s="2">
        <v>9</v>
      </c>
      <c r="BP52" s="2">
        <v>122</v>
      </c>
      <c r="BQ52" s="2">
        <v>299</v>
      </c>
      <c r="BR52" s="2">
        <v>490</v>
      </c>
      <c r="BS52" s="2">
        <v>735</v>
      </c>
      <c r="BT52" s="2">
        <v>545</v>
      </c>
      <c r="BU52" s="2">
        <v>642</v>
      </c>
      <c r="BV52" s="2">
        <v>302</v>
      </c>
      <c r="BW52" s="2">
        <v>107</v>
      </c>
      <c r="BX52" s="2">
        <v>1.9</v>
      </c>
      <c r="BY52" s="2">
        <v>1.5</v>
      </c>
      <c r="BZ52" s="2">
        <v>1.2</v>
      </c>
      <c r="CA52" s="2">
        <v>1.4</v>
      </c>
      <c r="CB52" s="2">
        <v>1.6</v>
      </c>
      <c r="CC52" s="2">
        <v>1.5</v>
      </c>
      <c r="CD52" s="2">
        <v>2</v>
      </c>
      <c r="CE52" s="2">
        <v>1.8</v>
      </c>
      <c r="CF52" s="2">
        <v>1.4</v>
      </c>
      <c r="CG52" s="2">
        <v>1.6</v>
      </c>
      <c r="CH52" s="2">
        <v>1.5</v>
      </c>
      <c r="CI52" s="2">
        <v>1.6</v>
      </c>
      <c r="CJ52" s="2">
        <v>2.2000000000000002</v>
      </c>
      <c r="CK52" s="2">
        <v>1.5</v>
      </c>
      <c r="CL52" s="2">
        <v>1.3</v>
      </c>
      <c r="CM52" s="2">
        <v>1.5</v>
      </c>
      <c r="CN52" s="2">
        <v>1.6</v>
      </c>
      <c r="CO52" s="2">
        <v>1.5</v>
      </c>
      <c r="CP52" s="2">
        <v>2</v>
      </c>
      <c r="CQ52" s="2">
        <v>1.8</v>
      </c>
      <c r="CR52" s="2">
        <v>1.4</v>
      </c>
      <c r="CS52" s="2">
        <v>1.6</v>
      </c>
      <c r="CT52" s="2">
        <v>1.4</v>
      </c>
      <c r="CU52" s="2">
        <v>1.5</v>
      </c>
      <c r="CV52" s="2">
        <v>1</v>
      </c>
      <c r="CW52" s="2">
        <v>0</v>
      </c>
      <c r="CX52" s="2">
        <v>1.1000000000000001</v>
      </c>
      <c r="CY52" s="2">
        <v>1</v>
      </c>
      <c r="CZ52" s="2">
        <v>1.7</v>
      </c>
      <c r="DA52" s="2">
        <v>1.8</v>
      </c>
      <c r="DB52" s="2">
        <v>2</v>
      </c>
      <c r="DC52" s="2">
        <v>2.1</v>
      </c>
      <c r="DD52" s="2">
        <v>1.5</v>
      </c>
      <c r="DE52" s="2">
        <v>1.8</v>
      </c>
      <c r="DF52" s="2">
        <v>1.7</v>
      </c>
      <c r="DG52" s="2">
        <v>1.9</v>
      </c>
    </row>
    <row r="53" spans="1:111" ht="15" x14ac:dyDescent="0.25">
      <c r="A53" s="1" t="s">
        <v>60</v>
      </c>
      <c r="B53" s="1" t="str">
        <f t="shared" si="2"/>
        <v>Pezinok</v>
      </c>
      <c r="C53" s="1" t="s">
        <v>67</v>
      </c>
      <c r="D53" s="2">
        <v>27</v>
      </c>
      <c r="E53" s="2">
        <v>49</v>
      </c>
      <c r="F53" s="2">
        <v>64</v>
      </c>
      <c r="G53" s="2">
        <v>116</v>
      </c>
      <c r="H53" s="2">
        <v>101</v>
      </c>
      <c r="I53" s="2">
        <v>754</v>
      </c>
      <c r="J53" s="2">
        <v>1559</v>
      </c>
      <c r="K53" s="2">
        <v>1873</v>
      </c>
      <c r="L53" s="2">
        <v>1918</v>
      </c>
      <c r="M53" s="2">
        <v>1764</v>
      </c>
      <c r="N53" s="2">
        <v>562</v>
      </c>
      <c r="O53" s="2">
        <v>118</v>
      </c>
      <c r="P53" s="2">
        <v>25</v>
      </c>
      <c r="Q53" s="2">
        <v>33</v>
      </c>
      <c r="R53" s="2">
        <v>40</v>
      </c>
      <c r="S53" s="2">
        <v>77</v>
      </c>
      <c r="T53" s="2">
        <v>75</v>
      </c>
      <c r="U53" s="2">
        <v>620</v>
      </c>
      <c r="V53" s="2">
        <v>1213</v>
      </c>
      <c r="W53" s="2">
        <v>1497</v>
      </c>
      <c r="X53" s="2">
        <v>1478</v>
      </c>
      <c r="Y53" s="2">
        <v>1373</v>
      </c>
      <c r="Z53" s="2">
        <v>294</v>
      </c>
      <c r="AA53" s="2">
        <v>90</v>
      </c>
      <c r="AB53" s="2">
        <v>2</v>
      </c>
      <c r="AC53" s="2">
        <v>16</v>
      </c>
      <c r="AD53" s="2">
        <v>24</v>
      </c>
      <c r="AE53" s="2">
        <v>39</v>
      </c>
      <c r="AF53" s="2">
        <v>26</v>
      </c>
      <c r="AG53" s="2">
        <v>134</v>
      </c>
      <c r="AH53" s="2">
        <v>346</v>
      </c>
      <c r="AI53" s="2">
        <v>376</v>
      </c>
      <c r="AJ53" s="2">
        <v>440</v>
      </c>
      <c r="AK53" s="2">
        <v>391</v>
      </c>
      <c r="AL53" s="2">
        <v>268</v>
      </c>
      <c r="AM53" s="2">
        <v>28</v>
      </c>
      <c r="AN53" s="2">
        <v>103</v>
      </c>
      <c r="AO53" s="2">
        <v>102</v>
      </c>
      <c r="AP53" s="2">
        <v>102</v>
      </c>
      <c r="AQ53" s="2">
        <v>234</v>
      </c>
      <c r="AR53" s="2">
        <v>123</v>
      </c>
      <c r="AS53" s="2">
        <v>1284</v>
      </c>
      <c r="AT53" s="2">
        <v>2820</v>
      </c>
      <c r="AU53" s="2">
        <v>3176</v>
      </c>
      <c r="AV53" s="2">
        <v>2985</v>
      </c>
      <c r="AW53" s="2">
        <v>2575</v>
      </c>
      <c r="AX53" s="2">
        <v>1022</v>
      </c>
      <c r="AY53" s="2">
        <v>200</v>
      </c>
      <c r="AZ53" s="2">
        <v>101</v>
      </c>
      <c r="BA53" s="2">
        <v>66</v>
      </c>
      <c r="BB53" s="2">
        <v>71</v>
      </c>
      <c r="BC53" s="2">
        <v>155</v>
      </c>
      <c r="BD53" s="2">
        <v>94</v>
      </c>
      <c r="BE53" s="2">
        <v>959</v>
      </c>
      <c r="BF53" s="2">
        <v>2007</v>
      </c>
      <c r="BG53" s="2">
        <v>2479</v>
      </c>
      <c r="BH53" s="2">
        <v>2296</v>
      </c>
      <c r="BI53" s="2">
        <v>1978</v>
      </c>
      <c r="BJ53" s="2">
        <v>430</v>
      </c>
      <c r="BK53" s="2">
        <v>152</v>
      </c>
      <c r="BL53" s="2">
        <v>2</v>
      </c>
      <c r="BM53" s="2">
        <v>36</v>
      </c>
      <c r="BN53" s="2">
        <v>31</v>
      </c>
      <c r="BO53" s="2">
        <v>79</v>
      </c>
      <c r="BP53" s="2">
        <v>29</v>
      </c>
      <c r="BQ53" s="2">
        <v>325</v>
      </c>
      <c r="BR53" s="2">
        <v>813</v>
      </c>
      <c r="BS53" s="2">
        <v>697</v>
      </c>
      <c r="BT53" s="2">
        <v>689</v>
      </c>
      <c r="BU53" s="2">
        <v>597</v>
      </c>
      <c r="BV53" s="2">
        <v>592</v>
      </c>
      <c r="BW53" s="2">
        <v>48</v>
      </c>
      <c r="BX53" s="2">
        <v>3.8</v>
      </c>
      <c r="BY53" s="2">
        <v>2.1</v>
      </c>
      <c r="BZ53" s="2">
        <v>1.6</v>
      </c>
      <c r="CA53" s="2">
        <v>2</v>
      </c>
      <c r="CB53" s="2">
        <v>1.2</v>
      </c>
      <c r="CC53" s="2">
        <v>1.7</v>
      </c>
      <c r="CD53" s="2">
        <v>1.8</v>
      </c>
      <c r="CE53" s="2">
        <v>1.7</v>
      </c>
      <c r="CF53" s="2">
        <v>1.6</v>
      </c>
      <c r="CG53" s="2">
        <v>1.5</v>
      </c>
      <c r="CH53" s="2">
        <v>1.8</v>
      </c>
      <c r="CI53" s="2">
        <v>1.7</v>
      </c>
      <c r="CJ53" s="2">
        <v>4</v>
      </c>
      <c r="CK53" s="2">
        <v>2</v>
      </c>
      <c r="CL53" s="2">
        <v>1.8</v>
      </c>
      <c r="CM53" s="2">
        <v>2</v>
      </c>
      <c r="CN53" s="2">
        <v>1.3</v>
      </c>
      <c r="CO53" s="2">
        <v>1.5</v>
      </c>
      <c r="CP53" s="2">
        <v>1.7</v>
      </c>
      <c r="CQ53" s="2">
        <v>1.7</v>
      </c>
      <c r="CR53" s="2">
        <v>1.6</v>
      </c>
      <c r="CS53" s="2">
        <v>1.4</v>
      </c>
      <c r="CT53" s="2">
        <v>1.5</v>
      </c>
      <c r="CU53" s="2">
        <v>1.7</v>
      </c>
      <c r="CV53" s="2">
        <v>1</v>
      </c>
      <c r="CW53" s="2">
        <v>2.2000000000000002</v>
      </c>
      <c r="CX53" s="2">
        <v>1.3</v>
      </c>
      <c r="CY53" s="2">
        <v>2</v>
      </c>
      <c r="CZ53" s="2">
        <v>1.1000000000000001</v>
      </c>
      <c r="DA53" s="2">
        <v>2.4</v>
      </c>
      <c r="DB53" s="2">
        <v>2.2999999999999998</v>
      </c>
      <c r="DC53" s="2">
        <v>1.9</v>
      </c>
      <c r="DD53" s="2">
        <v>1.6</v>
      </c>
      <c r="DE53" s="2">
        <v>1.5</v>
      </c>
      <c r="DF53" s="2">
        <v>2.2000000000000002</v>
      </c>
      <c r="DG53" s="2">
        <v>1.7</v>
      </c>
    </row>
    <row r="54" spans="1:111" ht="15" x14ac:dyDescent="0.25">
      <c r="A54" s="1" t="s">
        <v>60</v>
      </c>
      <c r="B54" s="1" t="str">
        <f t="shared" si="2"/>
        <v>Slovenský Grob</v>
      </c>
      <c r="C54" s="1" t="s">
        <v>68</v>
      </c>
      <c r="D54" s="2"/>
      <c r="E54" s="2"/>
      <c r="F54" s="2"/>
      <c r="G54" s="2"/>
      <c r="H54" s="2"/>
      <c r="I54" s="2">
        <v>137</v>
      </c>
      <c r="J54" s="2">
        <v>433</v>
      </c>
      <c r="K54" s="2">
        <v>418</v>
      </c>
      <c r="L54" s="2">
        <v>434</v>
      </c>
      <c r="M54" s="2">
        <v>531</v>
      </c>
      <c r="N54" s="2">
        <v>674</v>
      </c>
      <c r="O54" s="2">
        <v>65</v>
      </c>
      <c r="P54" s="2"/>
      <c r="Q54" s="2"/>
      <c r="R54" s="2"/>
      <c r="S54" s="2"/>
      <c r="T54" s="2"/>
      <c r="U54" s="2">
        <v>132</v>
      </c>
      <c r="V54" s="2">
        <v>428</v>
      </c>
      <c r="W54" s="2">
        <v>405</v>
      </c>
      <c r="X54" s="2">
        <v>421</v>
      </c>
      <c r="Y54" s="2">
        <v>523</v>
      </c>
      <c r="Z54" s="2">
        <v>674</v>
      </c>
      <c r="AA54" s="2">
        <v>61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</v>
      </c>
      <c r="AH54" s="2">
        <v>5</v>
      </c>
      <c r="AI54" s="2">
        <v>13</v>
      </c>
      <c r="AJ54" s="2">
        <v>13</v>
      </c>
      <c r="AK54" s="2">
        <v>8</v>
      </c>
      <c r="AL54" s="2">
        <v>0</v>
      </c>
      <c r="AM54" s="2">
        <v>4</v>
      </c>
      <c r="AN54" s="2"/>
      <c r="AO54" s="2"/>
      <c r="AP54" s="2"/>
      <c r="AQ54" s="2"/>
      <c r="AR54" s="2"/>
      <c r="AS54" s="2">
        <v>141</v>
      </c>
      <c r="AT54" s="2">
        <v>455</v>
      </c>
      <c r="AU54" s="2">
        <v>491</v>
      </c>
      <c r="AV54" s="2">
        <v>439</v>
      </c>
      <c r="AW54" s="2">
        <v>531</v>
      </c>
      <c r="AX54" s="2">
        <v>674</v>
      </c>
      <c r="AY54" s="2">
        <v>65</v>
      </c>
      <c r="AZ54" s="2"/>
      <c r="BA54" s="2"/>
      <c r="BB54" s="2"/>
      <c r="BC54" s="2"/>
      <c r="BD54" s="2"/>
      <c r="BE54" s="2">
        <v>132</v>
      </c>
      <c r="BF54" s="2">
        <v>443</v>
      </c>
      <c r="BG54" s="2">
        <v>478</v>
      </c>
      <c r="BH54" s="2">
        <v>422</v>
      </c>
      <c r="BI54" s="2">
        <v>523</v>
      </c>
      <c r="BJ54" s="2">
        <v>674</v>
      </c>
      <c r="BK54" s="2">
        <v>61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9</v>
      </c>
      <c r="BR54" s="2">
        <v>12</v>
      </c>
      <c r="BS54" s="2">
        <v>13</v>
      </c>
      <c r="BT54" s="2">
        <v>17</v>
      </c>
      <c r="BU54" s="2">
        <v>8</v>
      </c>
      <c r="BV54" s="2">
        <v>0</v>
      </c>
      <c r="BW54" s="2">
        <v>4</v>
      </c>
      <c r="BX54" s="2"/>
      <c r="BY54" s="2"/>
      <c r="BZ54" s="2"/>
      <c r="CA54" s="2"/>
      <c r="CB54" s="2"/>
      <c r="CC54" s="2">
        <v>1</v>
      </c>
      <c r="CD54" s="2">
        <v>1.1000000000000001</v>
      </c>
      <c r="CE54" s="2">
        <v>1.2</v>
      </c>
      <c r="CF54" s="2">
        <v>1</v>
      </c>
      <c r="CG54" s="2">
        <v>1</v>
      </c>
      <c r="CH54" s="2">
        <v>1</v>
      </c>
      <c r="CI54" s="2">
        <v>1</v>
      </c>
      <c r="CJ54" s="2"/>
      <c r="CK54" s="2"/>
      <c r="CL54" s="2"/>
      <c r="CM54" s="2"/>
      <c r="CN54" s="2"/>
      <c r="CO54" s="2">
        <v>1</v>
      </c>
      <c r="CP54" s="2">
        <v>1</v>
      </c>
      <c r="CQ54" s="2">
        <v>1.2</v>
      </c>
      <c r="CR54" s="2">
        <v>1</v>
      </c>
      <c r="CS54" s="2">
        <v>1</v>
      </c>
      <c r="CT54" s="2">
        <v>1</v>
      </c>
      <c r="CU54" s="2">
        <v>1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1.8</v>
      </c>
      <c r="DB54" s="2">
        <v>2.4</v>
      </c>
      <c r="DC54" s="2">
        <v>1</v>
      </c>
      <c r="DD54" s="2">
        <v>1.3</v>
      </c>
      <c r="DE54" s="2">
        <v>1</v>
      </c>
      <c r="DF54" s="2">
        <v>0</v>
      </c>
      <c r="DG54" s="2">
        <v>1</v>
      </c>
    </row>
    <row r="55" spans="1:111" ht="15" x14ac:dyDescent="0.25">
      <c r="A55" s="1" t="s">
        <v>60</v>
      </c>
      <c r="B55" s="1" t="str">
        <f t="shared" si="2"/>
        <v>Šenkvice</v>
      </c>
      <c r="C55" s="1" t="s">
        <v>69</v>
      </c>
      <c r="D55" s="2">
        <v>0</v>
      </c>
      <c r="E55" s="2"/>
      <c r="F55" s="2">
        <v>0</v>
      </c>
      <c r="G55" s="2">
        <v>0</v>
      </c>
      <c r="H55" s="2"/>
      <c r="I55" s="2"/>
      <c r="J55" s="2">
        <v>75</v>
      </c>
      <c r="K55" s="2">
        <v>98</v>
      </c>
      <c r="L55" s="2"/>
      <c r="M55" s="2"/>
      <c r="N55" s="2"/>
      <c r="O55" s="2"/>
      <c r="P55" s="2">
        <v>0</v>
      </c>
      <c r="Q55" s="2"/>
      <c r="R55" s="2">
        <v>0</v>
      </c>
      <c r="S55" s="2">
        <v>0</v>
      </c>
      <c r="T55" s="2"/>
      <c r="U55" s="2"/>
      <c r="V55" s="2">
        <v>75</v>
      </c>
      <c r="W55" s="2">
        <v>98</v>
      </c>
      <c r="X55" s="2"/>
      <c r="Y55" s="2"/>
      <c r="Z55" s="2"/>
      <c r="AA55" s="2"/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/>
      <c r="AP55" s="2">
        <v>0</v>
      </c>
      <c r="AQ55" s="2">
        <v>0</v>
      </c>
      <c r="AR55" s="2"/>
      <c r="AS55" s="2"/>
      <c r="AT55" s="2">
        <v>289</v>
      </c>
      <c r="AU55" s="2">
        <v>255</v>
      </c>
      <c r="AV55" s="2"/>
      <c r="AW55" s="2"/>
      <c r="AX55" s="2"/>
      <c r="AY55" s="2"/>
      <c r="AZ55" s="2">
        <v>0</v>
      </c>
      <c r="BA55" s="2"/>
      <c r="BB55" s="2">
        <v>0</v>
      </c>
      <c r="BC55" s="2">
        <v>0</v>
      </c>
      <c r="BD55" s="2"/>
      <c r="BE55" s="2"/>
      <c r="BF55" s="2">
        <v>289</v>
      </c>
      <c r="BG55" s="2">
        <v>255</v>
      </c>
      <c r="BH55" s="2"/>
      <c r="BI55" s="2"/>
      <c r="BJ55" s="2"/>
      <c r="BK55" s="2"/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/>
      <c r="BZ55" s="2">
        <v>0</v>
      </c>
      <c r="CA55" s="2">
        <v>0</v>
      </c>
      <c r="CB55" s="2"/>
      <c r="CC55" s="2"/>
      <c r="CD55" s="2">
        <v>3.9</v>
      </c>
      <c r="CE55" s="2">
        <v>2.6</v>
      </c>
      <c r="CF55" s="2"/>
      <c r="CG55" s="2"/>
      <c r="CH55" s="2"/>
      <c r="CI55" s="2"/>
      <c r="CJ55" s="2">
        <v>0</v>
      </c>
      <c r="CK55" s="2"/>
      <c r="CL55" s="2">
        <v>0</v>
      </c>
      <c r="CM55" s="2">
        <v>0</v>
      </c>
      <c r="CN55" s="2"/>
      <c r="CO55" s="2"/>
      <c r="CP55" s="2">
        <v>3.9</v>
      </c>
      <c r="CQ55" s="2">
        <v>2.6</v>
      </c>
      <c r="CR55" s="2"/>
      <c r="CS55" s="2"/>
      <c r="CT55" s="2"/>
      <c r="CU55" s="2"/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</row>
    <row r="56" spans="1:111" ht="15" x14ac:dyDescent="0.25">
      <c r="A56" s="1" t="s">
        <v>70</v>
      </c>
      <c r="B56" s="1" t="str">
        <f t="shared" si="2"/>
        <v>Obce spolu</v>
      </c>
      <c r="C56" s="1" t="s">
        <v>24</v>
      </c>
      <c r="D56" s="2">
        <v>255</v>
      </c>
      <c r="E56" s="2">
        <v>399</v>
      </c>
      <c r="F56" s="2">
        <v>846</v>
      </c>
      <c r="G56" s="2">
        <v>684</v>
      </c>
      <c r="H56" s="2">
        <v>1122</v>
      </c>
      <c r="I56" s="2">
        <v>3302</v>
      </c>
      <c r="J56" s="2">
        <v>9210</v>
      </c>
      <c r="K56" s="2">
        <v>9786</v>
      </c>
      <c r="L56" s="2">
        <v>4804</v>
      </c>
      <c r="M56" s="2">
        <v>2129</v>
      </c>
      <c r="N56" s="2">
        <v>1679</v>
      </c>
      <c r="O56" s="2">
        <v>514</v>
      </c>
      <c r="P56" s="2">
        <v>188</v>
      </c>
      <c r="Q56" s="2">
        <v>287</v>
      </c>
      <c r="R56" s="2">
        <v>744</v>
      </c>
      <c r="S56" s="2">
        <v>621</v>
      </c>
      <c r="T56" s="2">
        <v>1017</v>
      </c>
      <c r="U56" s="2">
        <v>2604</v>
      </c>
      <c r="V56" s="2">
        <v>6845</v>
      </c>
      <c r="W56" s="2">
        <v>7922</v>
      </c>
      <c r="X56" s="2">
        <v>4126</v>
      </c>
      <c r="Y56" s="2">
        <v>1595</v>
      </c>
      <c r="Z56" s="2">
        <v>1105</v>
      </c>
      <c r="AA56" s="2">
        <v>459</v>
      </c>
      <c r="AB56" s="2">
        <v>67</v>
      </c>
      <c r="AC56" s="2">
        <v>112</v>
      </c>
      <c r="AD56" s="2">
        <v>102</v>
      </c>
      <c r="AE56" s="2">
        <v>63</v>
      </c>
      <c r="AF56" s="2">
        <v>105</v>
      </c>
      <c r="AG56" s="2">
        <v>698</v>
      </c>
      <c r="AH56" s="2">
        <v>2365</v>
      </c>
      <c r="AI56" s="2">
        <v>1864</v>
      </c>
      <c r="AJ56" s="2">
        <v>678</v>
      </c>
      <c r="AK56" s="2">
        <v>534</v>
      </c>
      <c r="AL56" s="2">
        <v>574</v>
      </c>
      <c r="AM56" s="2">
        <v>55</v>
      </c>
      <c r="AN56" s="2">
        <v>1103</v>
      </c>
      <c r="AO56" s="2">
        <v>1696</v>
      </c>
      <c r="AP56" s="2">
        <v>2522</v>
      </c>
      <c r="AQ56" s="2">
        <v>2358</v>
      </c>
      <c r="AR56" s="2">
        <v>3753</v>
      </c>
      <c r="AS56" s="2">
        <v>8289</v>
      </c>
      <c r="AT56" s="2">
        <v>28831</v>
      </c>
      <c r="AU56" s="2">
        <v>28075</v>
      </c>
      <c r="AV56" s="2">
        <v>12284</v>
      </c>
      <c r="AW56" s="2">
        <v>4922</v>
      </c>
      <c r="AX56" s="2">
        <v>4182</v>
      </c>
      <c r="AY56" s="2">
        <v>1558</v>
      </c>
      <c r="AZ56" s="2">
        <v>495</v>
      </c>
      <c r="BA56" s="2">
        <v>1063</v>
      </c>
      <c r="BB56" s="2">
        <v>1797</v>
      </c>
      <c r="BC56" s="2">
        <v>2070</v>
      </c>
      <c r="BD56" s="2">
        <v>3568</v>
      </c>
      <c r="BE56" s="2">
        <v>6463</v>
      </c>
      <c r="BF56" s="2">
        <v>21810</v>
      </c>
      <c r="BG56" s="2">
        <v>22291</v>
      </c>
      <c r="BH56" s="2">
        <v>10717</v>
      </c>
      <c r="BI56" s="2">
        <v>3161</v>
      </c>
      <c r="BJ56" s="2">
        <v>2678</v>
      </c>
      <c r="BK56" s="2">
        <v>1386</v>
      </c>
      <c r="BL56" s="2">
        <v>608</v>
      </c>
      <c r="BM56" s="2">
        <v>633</v>
      </c>
      <c r="BN56" s="2">
        <v>725</v>
      </c>
      <c r="BO56" s="2">
        <v>288</v>
      </c>
      <c r="BP56" s="2">
        <v>185</v>
      </c>
      <c r="BQ56" s="2">
        <v>1826</v>
      </c>
      <c r="BR56" s="2">
        <v>7021</v>
      </c>
      <c r="BS56" s="2">
        <v>5784</v>
      </c>
      <c r="BT56" s="2">
        <v>1567</v>
      </c>
      <c r="BU56" s="2">
        <v>1761</v>
      </c>
      <c r="BV56" s="2">
        <v>1504</v>
      </c>
      <c r="BW56" s="2">
        <v>172</v>
      </c>
      <c r="BX56" s="2">
        <v>4.3</v>
      </c>
      <c r="BY56" s="2">
        <v>4.3</v>
      </c>
      <c r="BZ56" s="2">
        <v>3</v>
      </c>
      <c r="CA56" s="2">
        <v>3.4</v>
      </c>
      <c r="CB56" s="2">
        <v>3.3</v>
      </c>
      <c r="CC56" s="2">
        <v>2.5</v>
      </c>
      <c r="CD56" s="2">
        <v>3.1</v>
      </c>
      <c r="CE56" s="2">
        <v>2.9</v>
      </c>
      <c r="CF56" s="2">
        <v>2.6</v>
      </c>
      <c r="CG56" s="2">
        <v>2.2999999999999998</v>
      </c>
      <c r="CH56" s="2">
        <v>2.5</v>
      </c>
      <c r="CI56" s="2">
        <v>3</v>
      </c>
      <c r="CJ56" s="2">
        <v>2.6</v>
      </c>
      <c r="CK56" s="2">
        <v>3.7</v>
      </c>
      <c r="CL56" s="2">
        <v>2.4</v>
      </c>
      <c r="CM56" s="2">
        <v>3.3</v>
      </c>
      <c r="CN56" s="2">
        <v>3.5</v>
      </c>
      <c r="CO56" s="2">
        <v>2.5</v>
      </c>
      <c r="CP56" s="2">
        <v>3.2</v>
      </c>
      <c r="CQ56" s="2">
        <v>2.8</v>
      </c>
      <c r="CR56" s="2">
        <v>2.6</v>
      </c>
      <c r="CS56" s="2">
        <v>2</v>
      </c>
      <c r="CT56" s="2">
        <v>2.4</v>
      </c>
      <c r="CU56" s="2">
        <v>3</v>
      </c>
      <c r="CV56" s="2">
        <v>9.1</v>
      </c>
      <c r="CW56" s="2">
        <v>5.7</v>
      </c>
      <c r="CX56" s="2">
        <v>7.1</v>
      </c>
      <c r="CY56" s="2">
        <v>4.5999999999999996</v>
      </c>
      <c r="CZ56" s="2">
        <v>1.8</v>
      </c>
      <c r="DA56" s="2">
        <v>2.6</v>
      </c>
      <c r="DB56" s="2">
        <v>3</v>
      </c>
      <c r="DC56" s="2">
        <v>3.1</v>
      </c>
      <c r="DD56" s="2">
        <v>2.2999999999999998</v>
      </c>
      <c r="DE56" s="2">
        <v>3.3</v>
      </c>
      <c r="DF56" s="2">
        <v>2.6</v>
      </c>
      <c r="DG56" s="2">
        <v>3.1</v>
      </c>
    </row>
    <row r="57" spans="1:111" ht="15" x14ac:dyDescent="0.25">
      <c r="A57" s="1" t="s">
        <v>70</v>
      </c>
      <c r="B57" s="1" t="str">
        <f t="shared" si="2"/>
        <v>Boldog</v>
      </c>
      <c r="C57" s="1" t="s">
        <v>71</v>
      </c>
      <c r="D57" s="2">
        <v>0</v>
      </c>
      <c r="E57" s="2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/>
      <c r="AH57" s="2"/>
      <c r="AI57" s="2"/>
      <c r="AJ57" s="2"/>
      <c r="AK57" s="2"/>
      <c r="AL57" s="2"/>
      <c r="AM57" s="2"/>
      <c r="AN57" s="2">
        <v>0</v>
      </c>
      <c r="AO57" s="2">
        <v>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>
        <v>0</v>
      </c>
      <c r="BA57" s="2">
        <v>0</v>
      </c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/>
      <c r="BR57" s="2"/>
      <c r="BS57" s="2"/>
      <c r="BT57" s="2"/>
      <c r="BU57" s="2"/>
      <c r="BV57" s="2"/>
      <c r="BW57" s="2"/>
      <c r="BX57" s="2">
        <v>0</v>
      </c>
      <c r="BY57" s="2">
        <v>0</v>
      </c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>
        <v>0</v>
      </c>
      <c r="CK57" s="2">
        <v>0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/>
      <c r="DB57" s="2"/>
      <c r="DC57" s="2"/>
      <c r="DD57" s="2"/>
      <c r="DE57" s="2"/>
      <c r="DF57" s="2"/>
      <c r="DG57" s="2"/>
    </row>
    <row r="58" spans="1:111" ht="15" x14ac:dyDescent="0.25">
      <c r="A58" s="1" t="s">
        <v>70</v>
      </c>
      <c r="B58" s="1" t="str">
        <f t="shared" si="2"/>
        <v>Kráľová pri Senci</v>
      </c>
      <c r="C58" s="1" t="s">
        <v>72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/>
      <c r="K58" s="2"/>
      <c r="L58" s="2"/>
      <c r="M58" s="2"/>
      <c r="N58" s="2">
        <v>0</v>
      </c>
      <c r="O58" s="2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2">
        <v>0</v>
      </c>
      <c r="X58" s="2"/>
      <c r="Y58" s="2">
        <v>0</v>
      </c>
      <c r="Z58" s="2">
        <v>0</v>
      </c>
      <c r="AA58" s="2"/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/>
      <c r="AJ58" s="2"/>
      <c r="AK58" s="2"/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/>
      <c r="AU58" s="2"/>
      <c r="AV58" s="2"/>
      <c r="AW58" s="2"/>
      <c r="AX58" s="2">
        <v>0</v>
      </c>
      <c r="AY58" s="2"/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/>
      <c r="BG58" s="2">
        <v>0</v>
      </c>
      <c r="BH58" s="2"/>
      <c r="BI58" s="2">
        <v>0</v>
      </c>
      <c r="BJ58" s="2">
        <v>0</v>
      </c>
      <c r="BK58" s="2"/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/>
      <c r="BT58" s="2"/>
      <c r="BU58" s="2"/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/>
      <c r="CE58" s="2"/>
      <c r="CF58" s="2"/>
      <c r="CG58" s="2"/>
      <c r="CH58" s="2">
        <v>0</v>
      </c>
      <c r="CI58" s="2"/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/>
      <c r="CQ58" s="2">
        <v>0</v>
      </c>
      <c r="CR58" s="2"/>
      <c r="CS58" s="2">
        <v>0</v>
      </c>
      <c r="CT58" s="2">
        <v>0</v>
      </c>
      <c r="CU58" s="2"/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/>
      <c r="DD58" s="2"/>
      <c r="DE58" s="2"/>
      <c r="DF58" s="2">
        <v>0</v>
      </c>
      <c r="DG58" s="2">
        <v>0</v>
      </c>
    </row>
    <row r="59" spans="1:111" ht="15" x14ac:dyDescent="0.25">
      <c r="A59" s="1" t="s">
        <v>70</v>
      </c>
      <c r="B59" s="1" t="str">
        <f t="shared" si="2"/>
        <v>Bernolákovo</v>
      </c>
      <c r="C59" s="1" t="s">
        <v>73</v>
      </c>
      <c r="D59" s="2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>
        <v>0</v>
      </c>
      <c r="AC59" s="2"/>
      <c r="AD59" s="2"/>
      <c r="AE59" s="2"/>
      <c r="AF59" s="2"/>
      <c r="AG59" s="2"/>
      <c r="AH59" s="2"/>
      <c r="AI59" s="2"/>
      <c r="AJ59" s="2"/>
      <c r="AK59" s="2">
        <v>0</v>
      </c>
      <c r="AL59" s="2"/>
      <c r="AM59" s="2"/>
      <c r="AN59" s="2">
        <v>0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>
        <v>0</v>
      </c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>
        <v>0</v>
      </c>
      <c r="BM59" s="2"/>
      <c r="BN59" s="2"/>
      <c r="BO59" s="2"/>
      <c r="BP59" s="2"/>
      <c r="BQ59" s="2"/>
      <c r="BR59" s="2"/>
      <c r="BS59" s="2"/>
      <c r="BT59" s="2"/>
      <c r="BU59" s="2">
        <v>0</v>
      </c>
      <c r="BV59" s="2"/>
      <c r="BW59" s="2"/>
      <c r="BX59" s="2">
        <v>0</v>
      </c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>
        <v>0</v>
      </c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>
        <v>0</v>
      </c>
      <c r="CW59" s="2"/>
      <c r="CX59" s="2"/>
      <c r="CY59" s="2"/>
      <c r="CZ59" s="2"/>
      <c r="DA59" s="2"/>
      <c r="DB59" s="2"/>
      <c r="DC59" s="2"/>
      <c r="DD59" s="2"/>
      <c r="DE59" s="2">
        <v>0</v>
      </c>
      <c r="DF59" s="2"/>
      <c r="DG59" s="2"/>
    </row>
    <row r="60" spans="1:111" ht="15" x14ac:dyDescent="0.25">
      <c r="A60" s="1" t="s">
        <v>70</v>
      </c>
      <c r="B60" s="1" t="str">
        <f t="shared" si="2"/>
        <v>Čataj</v>
      </c>
      <c r="C60" s="1" t="s">
        <v>74</v>
      </c>
      <c r="D60" s="2">
        <v>0</v>
      </c>
      <c r="E60" s="2">
        <v>0</v>
      </c>
      <c r="F60" s="2">
        <v>0</v>
      </c>
      <c r="G60" s="2">
        <v>0</v>
      </c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/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/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/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/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</row>
    <row r="61" spans="1:111" ht="15" x14ac:dyDescent="0.25">
      <c r="A61" s="1" t="s">
        <v>70</v>
      </c>
      <c r="B61" s="1" t="str">
        <f t="shared" si="2"/>
        <v>Chorvátsky Grob</v>
      </c>
      <c r="C61" s="1" t="s">
        <v>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/>
      <c r="J61" s="2"/>
      <c r="K61" s="2"/>
      <c r="L61" s="2"/>
      <c r="M61" s="2"/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/>
      <c r="V61" s="2"/>
      <c r="W61" s="2"/>
      <c r="X61" s="2"/>
      <c r="Y61" s="2"/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/>
      <c r="AH61" s="2"/>
      <c r="AI61" s="2"/>
      <c r="AJ61" s="2"/>
      <c r="AK61" s="2"/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/>
      <c r="AT61" s="2"/>
      <c r="AU61" s="2"/>
      <c r="AV61" s="2"/>
      <c r="AW61" s="2"/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/>
      <c r="BF61" s="2"/>
      <c r="BG61" s="2"/>
      <c r="BH61" s="2"/>
      <c r="BI61" s="2"/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/>
      <c r="BR61" s="2"/>
      <c r="BS61" s="2"/>
      <c r="BT61" s="2"/>
      <c r="BU61" s="2"/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/>
      <c r="CD61" s="2"/>
      <c r="CE61" s="2"/>
      <c r="CF61" s="2"/>
      <c r="CG61" s="2"/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/>
      <c r="CP61" s="2"/>
      <c r="CQ61" s="2"/>
      <c r="CR61" s="2"/>
      <c r="CS61" s="2"/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/>
      <c r="DB61" s="2"/>
      <c r="DC61" s="2"/>
      <c r="DD61" s="2"/>
      <c r="DE61" s="2"/>
      <c r="DF61" s="2">
        <v>0</v>
      </c>
      <c r="DG61" s="2">
        <v>0</v>
      </c>
    </row>
    <row r="62" spans="1:111" ht="15" x14ac:dyDescent="0.25">
      <c r="A62" s="1" t="s">
        <v>70</v>
      </c>
      <c r="B62" s="1" t="str">
        <f t="shared" si="2"/>
        <v>Ivanka pri Dunaji</v>
      </c>
      <c r="C62" s="1" t="s">
        <v>76</v>
      </c>
      <c r="D62" s="2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0</v>
      </c>
      <c r="Q62" s="2">
        <v>0</v>
      </c>
      <c r="R62" s="2"/>
      <c r="S62" s="2"/>
      <c r="T62" s="2"/>
      <c r="U62" s="2"/>
      <c r="V62" s="2"/>
      <c r="W62" s="2"/>
      <c r="X62" s="2">
        <v>0</v>
      </c>
      <c r="Y62" s="2"/>
      <c r="Z62" s="2"/>
      <c r="AA62" s="2"/>
      <c r="AB62" s="2">
        <v>0</v>
      </c>
      <c r="AC62" s="2"/>
      <c r="AD62" s="2">
        <v>0</v>
      </c>
      <c r="AE62" s="2">
        <v>0</v>
      </c>
      <c r="AF62" s="2">
        <v>0</v>
      </c>
      <c r="AG62" s="2"/>
      <c r="AH62" s="2"/>
      <c r="AI62" s="2"/>
      <c r="AJ62" s="2"/>
      <c r="AK62" s="2"/>
      <c r="AL62" s="2">
        <v>0</v>
      </c>
      <c r="AM62" s="2">
        <v>0</v>
      </c>
      <c r="AN62" s="2">
        <v>0</v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>
        <v>0</v>
      </c>
      <c r="BA62" s="2">
        <v>0</v>
      </c>
      <c r="BB62" s="2"/>
      <c r="BC62" s="2"/>
      <c r="BD62" s="2"/>
      <c r="BE62" s="2"/>
      <c r="BF62" s="2"/>
      <c r="BG62" s="2"/>
      <c r="BH62" s="2">
        <v>0</v>
      </c>
      <c r="BI62" s="2"/>
      <c r="BJ62" s="2"/>
      <c r="BK62" s="2"/>
      <c r="BL62" s="2">
        <v>0</v>
      </c>
      <c r="BM62" s="2"/>
      <c r="BN62" s="2">
        <v>0</v>
      </c>
      <c r="BO62" s="2">
        <v>0</v>
      </c>
      <c r="BP62" s="2">
        <v>0</v>
      </c>
      <c r="BQ62" s="2"/>
      <c r="BR62" s="2"/>
      <c r="BS62" s="2"/>
      <c r="BT62" s="2"/>
      <c r="BU62" s="2"/>
      <c r="BV62" s="2">
        <v>0</v>
      </c>
      <c r="BW62" s="2">
        <v>0</v>
      </c>
      <c r="BX62" s="2">
        <v>0</v>
      </c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>
        <v>0</v>
      </c>
      <c r="CK62" s="2">
        <v>0</v>
      </c>
      <c r="CL62" s="2"/>
      <c r="CM62" s="2"/>
      <c r="CN62" s="2"/>
      <c r="CO62" s="2"/>
      <c r="CP62" s="2"/>
      <c r="CQ62" s="2"/>
      <c r="CR62" s="2">
        <v>0</v>
      </c>
      <c r="CS62" s="2"/>
      <c r="CT62" s="2"/>
      <c r="CU62" s="2"/>
      <c r="CV62" s="2">
        <v>0</v>
      </c>
      <c r="CW62" s="2"/>
      <c r="CX62" s="2">
        <v>0</v>
      </c>
      <c r="CY62" s="2">
        <v>0</v>
      </c>
      <c r="CZ62" s="2">
        <v>0</v>
      </c>
      <c r="DA62" s="2"/>
      <c r="DB62" s="2"/>
      <c r="DC62" s="2"/>
      <c r="DD62" s="2"/>
      <c r="DE62" s="2"/>
      <c r="DF62" s="2">
        <v>0</v>
      </c>
      <c r="DG62" s="2">
        <v>0</v>
      </c>
    </row>
    <row r="63" spans="1:111" ht="15" x14ac:dyDescent="0.25">
      <c r="A63" s="1" t="s">
        <v>70</v>
      </c>
      <c r="B63" s="1" t="str">
        <f t="shared" si="2"/>
        <v>Malinovo</v>
      </c>
      <c r="C63" s="1" t="s">
        <v>77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/>
      <c r="J63" s="2"/>
      <c r="K63" s="2"/>
      <c r="L63" s="2"/>
      <c r="M63" s="2"/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/>
      <c r="V63" s="2"/>
      <c r="W63" s="2"/>
      <c r="X63" s="2"/>
      <c r="Y63" s="2"/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/>
      <c r="AT63" s="2"/>
      <c r="AU63" s="2"/>
      <c r="AV63" s="2"/>
      <c r="AW63" s="2"/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/>
      <c r="BF63" s="2"/>
      <c r="BG63" s="2"/>
      <c r="BH63" s="2"/>
      <c r="BI63" s="2"/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/>
      <c r="CD63" s="2"/>
      <c r="CE63" s="2"/>
      <c r="CF63" s="2"/>
      <c r="CG63" s="2"/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/>
      <c r="CP63" s="2"/>
      <c r="CQ63" s="2"/>
      <c r="CR63" s="2"/>
      <c r="CS63" s="2"/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</row>
    <row r="64" spans="1:111" ht="15" x14ac:dyDescent="0.25">
      <c r="A64" s="1" t="s">
        <v>70</v>
      </c>
      <c r="B64" s="1" t="str">
        <f t="shared" si="2"/>
        <v>Nová Dedinka</v>
      </c>
      <c r="C64" s="1" t="s">
        <v>78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/>
      <c r="K64" s="2"/>
      <c r="L64" s="2"/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2"/>
      <c r="X64" s="2"/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/>
      <c r="AU64" s="2"/>
      <c r="AV64" s="2"/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/>
      <c r="BG64" s="2"/>
      <c r="BH64" s="2"/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/>
      <c r="CE64" s="2"/>
      <c r="CF64" s="2"/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/>
      <c r="CQ64" s="2"/>
      <c r="CR64" s="2"/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</row>
    <row r="65" spans="1:111" ht="15" x14ac:dyDescent="0.25">
      <c r="A65" s="1" t="s">
        <v>70</v>
      </c>
      <c r="B65" s="1" t="str">
        <f t="shared" si="2"/>
        <v>Rovinka</v>
      </c>
      <c r="C65" s="1" t="s">
        <v>79</v>
      </c>
      <c r="D65" s="2"/>
      <c r="E65" s="2">
        <v>0</v>
      </c>
      <c r="F65" s="2"/>
      <c r="G65" s="2">
        <v>0</v>
      </c>
      <c r="H65" s="2">
        <v>0</v>
      </c>
      <c r="I65" s="2">
        <v>0</v>
      </c>
      <c r="J65" s="2">
        <v>0</v>
      </c>
      <c r="K65" s="2"/>
      <c r="L65" s="2">
        <v>0</v>
      </c>
      <c r="M65" s="2">
        <v>0</v>
      </c>
      <c r="N65" s="2">
        <v>0</v>
      </c>
      <c r="O65" s="2">
        <v>0</v>
      </c>
      <c r="P65" s="2"/>
      <c r="Q65" s="2">
        <v>0</v>
      </c>
      <c r="R65" s="2"/>
      <c r="S65" s="2">
        <v>0</v>
      </c>
      <c r="T65" s="2">
        <v>0</v>
      </c>
      <c r="U65" s="2">
        <v>0</v>
      </c>
      <c r="V65" s="2">
        <v>0</v>
      </c>
      <c r="W65" s="2"/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/>
      <c r="AO65" s="2">
        <v>0</v>
      </c>
      <c r="AP65" s="2"/>
      <c r="AQ65" s="2">
        <v>0</v>
      </c>
      <c r="AR65" s="2">
        <v>0</v>
      </c>
      <c r="AS65" s="2">
        <v>0</v>
      </c>
      <c r="AT65" s="2">
        <v>0</v>
      </c>
      <c r="AU65" s="2"/>
      <c r="AV65" s="2">
        <v>0</v>
      </c>
      <c r="AW65" s="2">
        <v>0</v>
      </c>
      <c r="AX65" s="2">
        <v>0</v>
      </c>
      <c r="AY65" s="2">
        <v>0</v>
      </c>
      <c r="AZ65" s="2"/>
      <c r="BA65" s="2">
        <v>0</v>
      </c>
      <c r="BB65" s="2"/>
      <c r="BC65" s="2">
        <v>0</v>
      </c>
      <c r="BD65" s="2">
        <v>0</v>
      </c>
      <c r="BE65" s="2">
        <v>0</v>
      </c>
      <c r="BF65" s="2">
        <v>0</v>
      </c>
      <c r="BG65" s="2"/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/>
      <c r="BY65" s="2">
        <v>0</v>
      </c>
      <c r="BZ65" s="2"/>
      <c r="CA65" s="2">
        <v>0</v>
      </c>
      <c r="CB65" s="2">
        <v>0</v>
      </c>
      <c r="CC65" s="2">
        <v>0</v>
      </c>
      <c r="CD65" s="2">
        <v>0</v>
      </c>
      <c r="CE65" s="2"/>
      <c r="CF65" s="2">
        <v>0</v>
      </c>
      <c r="CG65" s="2">
        <v>0</v>
      </c>
      <c r="CH65" s="2">
        <v>0</v>
      </c>
      <c r="CI65" s="2">
        <v>0</v>
      </c>
      <c r="CJ65" s="2"/>
      <c r="CK65" s="2">
        <v>0</v>
      </c>
      <c r="CL65" s="2"/>
      <c r="CM65" s="2">
        <v>0</v>
      </c>
      <c r="CN65" s="2">
        <v>0</v>
      </c>
      <c r="CO65" s="2">
        <v>0</v>
      </c>
      <c r="CP65" s="2">
        <v>0</v>
      </c>
      <c r="CQ65" s="2"/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</row>
    <row r="66" spans="1:111" ht="15" x14ac:dyDescent="0.25">
      <c r="A66" s="1" t="s">
        <v>70</v>
      </c>
      <c r="B66" s="1" t="str">
        <f t="shared" si="2"/>
        <v>Senec</v>
      </c>
      <c r="C66" s="1" t="s">
        <v>80</v>
      </c>
      <c r="D66" s="2"/>
      <c r="E66" s="2">
        <v>316</v>
      </c>
      <c r="F66" s="2">
        <v>749</v>
      </c>
      <c r="G66" s="2">
        <v>497</v>
      </c>
      <c r="H66" s="2"/>
      <c r="I66" s="2">
        <v>2721</v>
      </c>
      <c r="J66" s="2">
        <v>8220</v>
      </c>
      <c r="K66" s="2">
        <v>8708</v>
      </c>
      <c r="L66" s="2">
        <v>3978</v>
      </c>
      <c r="M66" s="2">
        <v>1863</v>
      </c>
      <c r="N66" s="2">
        <v>1547</v>
      </c>
      <c r="O66" s="2">
        <v>456</v>
      </c>
      <c r="P66" s="2"/>
      <c r="Q66" s="2">
        <v>214</v>
      </c>
      <c r="R66" s="2"/>
      <c r="S66" s="2"/>
      <c r="T66" s="2"/>
      <c r="U66" s="2">
        <v>2100</v>
      </c>
      <c r="V66" s="2">
        <v>6065</v>
      </c>
      <c r="W66" s="2">
        <v>7092</v>
      </c>
      <c r="X66" s="2">
        <v>3420</v>
      </c>
      <c r="Y66" s="2">
        <v>1388</v>
      </c>
      <c r="Z66" s="2">
        <v>1006</v>
      </c>
      <c r="AA66" s="2">
        <v>409</v>
      </c>
      <c r="AB66" s="2"/>
      <c r="AC66" s="2">
        <v>102</v>
      </c>
      <c r="AD66" s="2"/>
      <c r="AE66" s="2"/>
      <c r="AF66" s="2"/>
      <c r="AG66" s="2">
        <v>621</v>
      </c>
      <c r="AH66" s="2">
        <v>2155</v>
      </c>
      <c r="AI66" s="2">
        <v>1616</v>
      </c>
      <c r="AJ66" s="2">
        <v>558</v>
      </c>
      <c r="AK66" s="2">
        <v>475</v>
      </c>
      <c r="AL66" s="2">
        <v>541</v>
      </c>
      <c r="AM66" s="2">
        <v>47</v>
      </c>
      <c r="AN66" s="2"/>
      <c r="AO66" s="2">
        <v>1398</v>
      </c>
      <c r="AP66" s="2">
        <v>2322</v>
      </c>
      <c r="AQ66" s="2">
        <v>1515</v>
      </c>
      <c r="AR66" s="2"/>
      <c r="AS66" s="2">
        <v>5935</v>
      </c>
      <c r="AT66" s="2">
        <v>24540</v>
      </c>
      <c r="AU66" s="2">
        <v>23536</v>
      </c>
      <c r="AV66" s="2">
        <v>8764</v>
      </c>
      <c r="AW66" s="2">
        <v>4409</v>
      </c>
      <c r="AX66" s="2">
        <v>3979</v>
      </c>
      <c r="AY66" s="2">
        <v>1424</v>
      </c>
      <c r="AZ66" s="2"/>
      <c r="BA66" s="2">
        <v>797</v>
      </c>
      <c r="BB66" s="2"/>
      <c r="BC66" s="2"/>
      <c r="BD66" s="2"/>
      <c r="BE66" s="2">
        <v>4252</v>
      </c>
      <c r="BF66" s="2">
        <v>18275</v>
      </c>
      <c r="BG66" s="2">
        <v>18851</v>
      </c>
      <c r="BH66" s="2">
        <v>7601</v>
      </c>
      <c r="BI66" s="2">
        <v>2773</v>
      </c>
      <c r="BJ66" s="2">
        <v>2563</v>
      </c>
      <c r="BK66" s="2">
        <v>1275</v>
      </c>
      <c r="BL66" s="2"/>
      <c r="BM66" s="2">
        <v>601</v>
      </c>
      <c r="BN66" s="2"/>
      <c r="BO66" s="2"/>
      <c r="BP66" s="2"/>
      <c r="BQ66" s="2">
        <v>1683</v>
      </c>
      <c r="BR66" s="2">
        <v>6265</v>
      </c>
      <c r="BS66" s="2">
        <v>4685</v>
      </c>
      <c r="BT66" s="2">
        <v>1163</v>
      </c>
      <c r="BU66" s="2">
        <v>1636</v>
      </c>
      <c r="BV66" s="2">
        <v>1416</v>
      </c>
      <c r="BW66" s="2">
        <v>149</v>
      </c>
      <c r="BX66" s="2"/>
      <c r="BY66" s="2">
        <v>4.4000000000000004</v>
      </c>
      <c r="BZ66" s="2">
        <v>3.1</v>
      </c>
      <c r="CA66" s="2">
        <v>3</v>
      </c>
      <c r="CB66" s="2"/>
      <c r="CC66" s="2">
        <v>2.2000000000000002</v>
      </c>
      <c r="CD66" s="2">
        <v>3</v>
      </c>
      <c r="CE66" s="2">
        <v>2.7</v>
      </c>
      <c r="CF66" s="2">
        <v>2.2000000000000002</v>
      </c>
      <c r="CG66" s="2">
        <v>2.4</v>
      </c>
      <c r="CH66" s="2">
        <v>2.6</v>
      </c>
      <c r="CI66" s="2">
        <v>3.1</v>
      </c>
      <c r="CJ66" s="2"/>
      <c r="CK66" s="2">
        <v>3.7</v>
      </c>
      <c r="CL66" s="2"/>
      <c r="CM66" s="2"/>
      <c r="CN66" s="2"/>
      <c r="CO66" s="2">
        <v>2</v>
      </c>
      <c r="CP66" s="2">
        <v>3</v>
      </c>
      <c r="CQ66" s="2">
        <v>2.7</v>
      </c>
      <c r="CR66" s="2">
        <v>2.2000000000000002</v>
      </c>
      <c r="CS66" s="2">
        <v>2</v>
      </c>
      <c r="CT66" s="2">
        <v>2.5</v>
      </c>
      <c r="CU66" s="2">
        <v>3.1</v>
      </c>
      <c r="CV66" s="2"/>
      <c r="CW66" s="2">
        <v>5.9</v>
      </c>
      <c r="CX66" s="2"/>
      <c r="CY66" s="2"/>
      <c r="CZ66" s="2"/>
      <c r="DA66" s="2">
        <v>2.7</v>
      </c>
      <c r="DB66" s="2">
        <v>2.9</v>
      </c>
      <c r="DC66" s="2">
        <v>2.9</v>
      </c>
      <c r="DD66" s="2">
        <v>2.1</v>
      </c>
      <c r="DE66" s="2">
        <v>3.4</v>
      </c>
      <c r="DF66" s="2">
        <v>2.6</v>
      </c>
      <c r="DG66" s="2">
        <v>3.2</v>
      </c>
    </row>
    <row r="67" spans="1:111" ht="15" x14ac:dyDescent="0.25">
      <c r="A67" s="1" t="s">
        <v>70</v>
      </c>
      <c r="B67" s="1" t="str">
        <f t="shared" si="2"/>
        <v>Tomášov</v>
      </c>
      <c r="C67" s="1" t="s">
        <v>81</v>
      </c>
      <c r="D67" s="2">
        <v>0</v>
      </c>
      <c r="E67" s="2">
        <v>0</v>
      </c>
      <c r="F67" s="2">
        <v>0</v>
      </c>
      <c r="G67" s="2">
        <v>0</v>
      </c>
      <c r="H67" s="2"/>
      <c r="I67" s="2"/>
      <c r="J67" s="2"/>
      <c r="K67" s="2"/>
      <c r="L67" s="2"/>
      <c r="M67" s="2"/>
      <c r="N67" s="2"/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/>
      <c r="U67" s="2"/>
      <c r="V67" s="2"/>
      <c r="W67" s="2"/>
      <c r="X67" s="2"/>
      <c r="Y67" s="2"/>
      <c r="Z67" s="2"/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/>
      <c r="AG67" s="2"/>
      <c r="AH67" s="2"/>
      <c r="AI67" s="2"/>
      <c r="AJ67" s="2"/>
      <c r="AK67" s="2"/>
      <c r="AL67" s="2"/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/>
      <c r="AS67" s="2"/>
      <c r="AT67" s="2"/>
      <c r="AU67" s="2"/>
      <c r="AV67" s="2"/>
      <c r="AW67" s="2"/>
      <c r="AX67" s="2"/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/>
      <c r="BE67" s="2"/>
      <c r="BF67" s="2"/>
      <c r="BG67" s="2"/>
      <c r="BH67" s="2"/>
      <c r="BI67" s="2"/>
      <c r="BJ67" s="2"/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/>
      <c r="BQ67" s="2"/>
      <c r="BR67" s="2"/>
      <c r="BS67" s="2"/>
      <c r="BT67" s="2"/>
      <c r="BU67" s="2"/>
      <c r="BV67" s="2"/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/>
      <c r="CC67" s="2"/>
      <c r="CD67" s="2"/>
      <c r="CE67" s="2"/>
      <c r="CF67" s="2"/>
      <c r="CG67" s="2"/>
      <c r="CH67" s="2"/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/>
      <c r="CO67" s="2"/>
      <c r="CP67" s="2"/>
      <c r="CQ67" s="2"/>
      <c r="CR67" s="2"/>
      <c r="CS67" s="2"/>
      <c r="CT67" s="2"/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/>
      <c r="DA67" s="2"/>
      <c r="DB67" s="2"/>
      <c r="DC67" s="2"/>
      <c r="DD67" s="2"/>
      <c r="DE67" s="2"/>
      <c r="DF67" s="2"/>
      <c r="DG67" s="2">
        <v>0</v>
      </c>
    </row>
    <row r="68" spans="1:111" ht="15" x14ac:dyDescent="0.25">
      <c r="A68" s="1" t="s">
        <v>70</v>
      </c>
      <c r="B68" s="1" t="str">
        <f t="shared" si="2"/>
        <v>Dunajská Lužná</v>
      </c>
      <c r="C68" s="1" t="s">
        <v>82</v>
      </c>
      <c r="D68" s="2">
        <v>0</v>
      </c>
      <c r="E68" s="2"/>
      <c r="F68" s="2"/>
      <c r="G68" s="2">
        <v>0</v>
      </c>
      <c r="H68" s="2">
        <v>0</v>
      </c>
      <c r="I68" s="2">
        <v>0</v>
      </c>
      <c r="J68" s="2">
        <v>0</v>
      </c>
      <c r="K68" s="2"/>
      <c r="L68" s="2"/>
      <c r="M68" s="2"/>
      <c r="N68" s="2">
        <v>0</v>
      </c>
      <c r="O68" s="2"/>
      <c r="P68" s="2">
        <v>0</v>
      </c>
      <c r="Q68" s="2"/>
      <c r="R68" s="2"/>
      <c r="S68" s="2">
        <v>0</v>
      </c>
      <c r="T68" s="2">
        <v>0</v>
      </c>
      <c r="U68" s="2">
        <v>0</v>
      </c>
      <c r="V68" s="2">
        <v>0</v>
      </c>
      <c r="W68" s="2"/>
      <c r="X68" s="2"/>
      <c r="Y68" s="2"/>
      <c r="Z68" s="2">
        <v>0</v>
      </c>
      <c r="AA68" s="2"/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/>
      <c r="AP68" s="2"/>
      <c r="AQ68" s="2">
        <v>0</v>
      </c>
      <c r="AR68" s="2">
        <v>0</v>
      </c>
      <c r="AS68" s="2">
        <v>0</v>
      </c>
      <c r="AT68" s="2">
        <v>0</v>
      </c>
      <c r="AU68" s="2"/>
      <c r="AV68" s="2"/>
      <c r="AW68" s="2"/>
      <c r="AX68" s="2">
        <v>0</v>
      </c>
      <c r="AY68" s="2"/>
      <c r="AZ68" s="2">
        <v>0</v>
      </c>
      <c r="BA68" s="2"/>
      <c r="BB68" s="2"/>
      <c r="BC68" s="2">
        <v>0</v>
      </c>
      <c r="BD68" s="2">
        <v>0</v>
      </c>
      <c r="BE68" s="2">
        <v>0</v>
      </c>
      <c r="BF68" s="2">
        <v>0</v>
      </c>
      <c r="BG68" s="2"/>
      <c r="BH68" s="2"/>
      <c r="BI68" s="2"/>
      <c r="BJ68" s="2">
        <v>0</v>
      </c>
      <c r="BK68" s="2"/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/>
      <c r="BZ68" s="2"/>
      <c r="CA68" s="2">
        <v>0</v>
      </c>
      <c r="CB68" s="2">
        <v>0</v>
      </c>
      <c r="CC68" s="2">
        <v>0</v>
      </c>
      <c r="CD68" s="2">
        <v>0</v>
      </c>
      <c r="CE68" s="2"/>
      <c r="CF68" s="2"/>
      <c r="CG68" s="2"/>
      <c r="CH68" s="2">
        <v>0</v>
      </c>
      <c r="CI68" s="2"/>
      <c r="CJ68" s="2">
        <v>0</v>
      </c>
      <c r="CK68" s="2"/>
      <c r="CL68" s="2"/>
      <c r="CM68" s="2">
        <v>0</v>
      </c>
      <c r="CN68" s="2">
        <v>0</v>
      </c>
      <c r="CO68" s="2">
        <v>0</v>
      </c>
      <c r="CP68" s="2">
        <v>0</v>
      </c>
      <c r="CQ68" s="2"/>
      <c r="CR68" s="2"/>
      <c r="CS68" s="2"/>
      <c r="CT68" s="2">
        <v>0</v>
      </c>
      <c r="CU68" s="2"/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</row>
    <row r="69" spans="1:111" ht="15" x14ac:dyDescent="0.25">
      <c r="A69" s="1" t="s">
        <v>70</v>
      </c>
      <c r="B69" s="1" t="str">
        <f t="shared" si="2"/>
        <v>Kaplna</v>
      </c>
      <c r="C69" s="1" t="s">
        <v>83</v>
      </c>
      <c r="D69" s="2"/>
      <c r="E69" s="2"/>
      <c r="F69" s="2">
        <v>0</v>
      </c>
      <c r="G69" s="2">
        <v>0</v>
      </c>
      <c r="H69" s="2">
        <v>0</v>
      </c>
      <c r="I69" s="2"/>
      <c r="J69" s="2"/>
      <c r="K69" s="2"/>
      <c r="L69" s="2"/>
      <c r="M69" s="2">
        <v>0</v>
      </c>
      <c r="N69" s="2">
        <v>0</v>
      </c>
      <c r="O69" s="2">
        <v>0</v>
      </c>
      <c r="P69" s="2"/>
      <c r="Q69" s="2"/>
      <c r="R69" s="2">
        <v>0</v>
      </c>
      <c r="S69" s="2">
        <v>0</v>
      </c>
      <c r="T69" s="2">
        <v>0</v>
      </c>
      <c r="U69" s="2"/>
      <c r="V69" s="2"/>
      <c r="W69" s="2"/>
      <c r="X69" s="2"/>
      <c r="Y69" s="2">
        <v>0</v>
      </c>
      <c r="Z69" s="2">
        <v>0</v>
      </c>
      <c r="AA69" s="2">
        <v>0</v>
      </c>
      <c r="AB69" s="2"/>
      <c r="AC69" s="2">
        <v>0</v>
      </c>
      <c r="AD69" s="2">
        <v>0</v>
      </c>
      <c r="AE69" s="2">
        <v>0</v>
      </c>
      <c r="AF69" s="2">
        <v>0</v>
      </c>
      <c r="AG69" s="2"/>
      <c r="AH69" s="2">
        <v>0</v>
      </c>
      <c r="AI69" s="2"/>
      <c r="AJ69" s="2"/>
      <c r="AK69" s="2">
        <v>0</v>
      </c>
      <c r="AL69" s="2">
        <v>0</v>
      </c>
      <c r="AM69" s="2">
        <v>0</v>
      </c>
      <c r="AN69" s="2"/>
      <c r="AO69" s="2"/>
      <c r="AP69" s="2">
        <v>0</v>
      </c>
      <c r="AQ69" s="2">
        <v>0</v>
      </c>
      <c r="AR69" s="2">
        <v>0</v>
      </c>
      <c r="AS69" s="2"/>
      <c r="AT69" s="2"/>
      <c r="AU69" s="2"/>
      <c r="AV69" s="2"/>
      <c r="AW69" s="2">
        <v>0</v>
      </c>
      <c r="AX69" s="2">
        <v>0</v>
      </c>
      <c r="AY69" s="2">
        <v>0</v>
      </c>
      <c r="AZ69" s="2"/>
      <c r="BA69" s="2"/>
      <c r="BB69" s="2">
        <v>0</v>
      </c>
      <c r="BC69" s="2">
        <v>0</v>
      </c>
      <c r="BD69" s="2">
        <v>0</v>
      </c>
      <c r="BE69" s="2"/>
      <c r="BF69" s="2"/>
      <c r="BG69" s="2"/>
      <c r="BH69" s="2"/>
      <c r="BI69" s="2">
        <v>0</v>
      </c>
      <c r="BJ69" s="2">
        <v>0</v>
      </c>
      <c r="BK69" s="2">
        <v>0</v>
      </c>
      <c r="BL69" s="2"/>
      <c r="BM69" s="2">
        <v>0</v>
      </c>
      <c r="BN69" s="2">
        <v>0</v>
      </c>
      <c r="BO69" s="2">
        <v>0</v>
      </c>
      <c r="BP69" s="2">
        <v>0</v>
      </c>
      <c r="BQ69" s="2"/>
      <c r="BR69" s="2">
        <v>0</v>
      </c>
      <c r="BS69" s="2"/>
      <c r="BT69" s="2"/>
      <c r="BU69" s="2">
        <v>0</v>
      </c>
      <c r="BV69" s="2">
        <v>0</v>
      </c>
      <c r="BW69" s="2">
        <v>0</v>
      </c>
      <c r="BX69" s="2"/>
      <c r="BY69" s="2"/>
      <c r="BZ69" s="2">
        <v>0</v>
      </c>
      <c r="CA69" s="2">
        <v>0</v>
      </c>
      <c r="CB69" s="2">
        <v>0</v>
      </c>
      <c r="CC69" s="2"/>
      <c r="CD69" s="2"/>
      <c r="CE69" s="2"/>
      <c r="CF69" s="2"/>
      <c r="CG69" s="2">
        <v>0</v>
      </c>
      <c r="CH69" s="2">
        <v>0</v>
      </c>
      <c r="CI69" s="2">
        <v>0</v>
      </c>
      <c r="CJ69" s="2"/>
      <c r="CK69" s="2"/>
      <c r="CL69" s="2">
        <v>0</v>
      </c>
      <c r="CM69" s="2">
        <v>0</v>
      </c>
      <c r="CN69" s="2">
        <v>0</v>
      </c>
      <c r="CO69" s="2"/>
      <c r="CP69" s="2"/>
      <c r="CQ69" s="2"/>
      <c r="CR69" s="2"/>
      <c r="CS69" s="2">
        <v>0</v>
      </c>
      <c r="CT69" s="2">
        <v>0</v>
      </c>
      <c r="CU69" s="2">
        <v>0</v>
      </c>
      <c r="CV69" s="2"/>
      <c r="CW69" s="2">
        <v>0</v>
      </c>
      <c r="CX69" s="2">
        <v>0</v>
      </c>
      <c r="CY69" s="2">
        <v>0</v>
      </c>
      <c r="CZ69" s="2">
        <v>0</v>
      </c>
      <c r="DA69" s="2"/>
      <c r="DB69" s="2">
        <v>0</v>
      </c>
      <c r="DC69" s="2"/>
      <c r="DD69" s="2"/>
      <c r="DE69" s="2">
        <v>0</v>
      </c>
      <c r="DF69" s="2">
        <v>0</v>
      </c>
      <c r="DG69" s="2">
        <v>0</v>
      </c>
    </row>
    <row r="70" spans="1:111" ht="15" x14ac:dyDescent="0.25">
      <c r="A70" s="1" t="s">
        <v>84</v>
      </c>
      <c r="B70" s="1" t="str">
        <f t="shared" si="2"/>
        <v>Obce spolu</v>
      </c>
      <c r="C70" s="1" t="s">
        <v>24</v>
      </c>
      <c r="D70" s="2">
        <v>1742</v>
      </c>
      <c r="E70" s="2">
        <v>2116</v>
      </c>
      <c r="F70" s="2">
        <v>2203</v>
      </c>
      <c r="G70" s="2">
        <v>3688</v>
      </c>
      <c r="H70" s="2">
        <v>2535</v>
      </c>
      <c r="I70" s="2">
        <v>8543</v>
      </c>
      <c r="J70" s="2">
        <v>18748</v>
      </c>
      <c r="K70" s="2">
        <v>20070</v>
      </c>
      <c r="L70" s="2">
        <v>13654</v>
      </c>
      <c r="M70" s="2">
        <v>7948</v>
      </c>
      <c r="N70" s="2">
        <v>4000</v>
      </c>
      <c r="O70" s="2">
        <v>1189</v>
      </c>
      <c r="P70" s="2">
        <v>1668</v>
      </c>
      <c r="Q70" s="2">
        <v>1961</v>
      </c>
      <c r="R70" s="2">
        <v>2029</v>
      </c>
      <c r="S70" s="2">
        <v>3290</v>
      </c>
      <c r="T70" s="2">
        <v>1225</v>
      </c>
      <c r="U70" s="2">
        <v>5328</v>
      </c>
      <c r="V70" s="2">
        <v>12714</v>
      </c>
      <c r="W70" s="2">
        <v>13433</v>
      </c>
      <c r="X70" s="2">
        <v>7235</v>
      </c>
      <c r="Y70" s="2">
        <v>3695</v>
      </c>
      <c r="Z70" s="2">
        <v>2345</v>
      </c>
      <c r="AA70" s="2">
        <v>901</v>
      </c>
      <c r="AB70" s="2">
        <v>74</v>
      </c>
      <c r="AC70" s="2">
        <v>155</v>
      </c>
      <c r="AD70" s="2">
        <v>174</v>
      </c>
      <c r="AE70" s="2">
        <v>398</v>
      </c>
      <c r="AF70" s="2">
        <v>1310</v>
      </c>
      <c r="AG70" s="2">
        <v>3215</v>
      </c>
      <c r="AH70" s="2">
        <v>6034</v>
      </c>
      <c r="AI70" s="2">
        <v>6637</v>
      </c>
      <c r="AJ70" s="2">
        <v>6419</v>
      </c>
      <c r="AK70" s="2">
        <v>4253</v>
      </c>
      <c r="AL70" s="2">
        <v>1655</v>
      </c>
      <c r="AM70" s="2">
        <v>288</v>
      </c>
      <c r="AN70" s="2">
        <v>7990</v>
      </c>
      <c r="AO70" s="2">
        <v>10332</v>
      </c>
      <c r="AP70" s="2">
        <v>9757</v>
      </c>
      <c r="AQ70" s="2">
        <v>12384</v>
      </c>
      <c r="AR70" s="2">
        <v>8444</v>
      </c>
      <c r="AS70" s="2">
        <v>21526</v>
      </c>
      <c r="AT70" s="2">
        <v>61474</v>
      </c>
      <c r="AU70" s="2">
        <v>63408</v>
      </c>
      <c r="AV70" s="2">
        <v>39340</v>
      </c>
      <c r="AW70" s="2">
        <v>20560</v>
      </c>
      <c r="AX70" s="2">
        <v>9839</v>
      </c>
      <c r="AY70" s="2">
        <v>5304</v>
      </c>
      <c r="AZ70" s="2">
        <v>7646</v>
      </c>
      <c r="BA70" s="2">
        <v>9672</v>
      </c>
      <c r="BB70" s="2">
        <v>9253</v>
      </c>
      <c r="BC70" s="2">
        <v>11296</v>
      </c>
      <c r="BD70" s="2">
        <v>4257</v>
      </c>
      <c r="BE70" s="2">
        <v>12554</v>
      </c>
      <c r="BF70" s="2">
        <v>41199</v>
      </c>
      <c r="BG70" s="2">
        <v>42775</v>
      </c>
      <c r="BH70" s="2">
        <v>19407</v>
      </c>
      <c r="BI70" s="2">
        <v>8192</v>
      </c>
      <c r="BJ70" s="2">
        <v>5329</v>
      </c>
      <c r="BK70" s="2">
        <v>4619</v>
      </c>
      <c r="BL70" s="2">
        <v>344</v>
      </c>
      <c r="BM70" s="2">
        <v>660</v>
      </c>
      <c r="BN70" s="2">
        <v>504</v>
      </c>
      <c r="BO70" s="2">
        <v>1088</v>
      </c>
      <c r="BP70" s="2">
        <v>4187</v>
      </c>
      <c r="BQ70" s="2">
        <v>8972</v>
      </c>
      <c r="BR70" s="2">
        <v>20275</v>
      </c>
      <c r="BS70" s="2">
        <v>20633</v>
      </c>
      <c r="BT70" s="2">
        <v>19933</v>
      </c>
      <c r="BU70" s="2">
        <v>12368</v>
      </c>
      <c r="BV70" s="2">
        <v>4510</v>
      </c>
      <c r="BW70" s="2">
        <v>685</v>
      </c>
      <c r="BX70" s="2">
        <v>4.5999999999999996</v>
      </c>
      <c r="BY70" s="2">
        <v>4.9000000000000004</v>
      </c>
      <c r="BZ70" s="2">
        <v>4.4000000000000004</v>
      </c>
      <c r="CA70" s="2">
        <v>3.4</v>
      </c>
      <c r="CB70" s="2">
        <v>3.3</v>
      </c>
      <c r="CC70" s="2">
        <v>2.5</v>
      </c>
      <c r="CD70" s="2">
        <v>3.3</v>
      </c>
      <c r="CE70" s="2">
        <v>3.2</v>
      </c>
      <c r="CF70" s="2">
        <v>2.9</v>
      </c>
      <c r="CG70" s="2">
        <v>2.6</v>
      </c>
      <c r="CH70" s="2">
        <v>2.5</v>
      </c>
      <c r="CI70" s="2">
        <v>4.5</v>
      </c>
      <c r="CJ70" s="2">
        <v>4.5999999999999996</v>
      </c>
      <c r="CK70" s="2">
        <v>4.9000000000000004</v>
      </c>
      <c r="CL70" s="2">
        <v>4.5999999999999996</v>
      </c>
      <c r="CM70" s="2">
        <v>3.4</v>
      </c>
      <c r="CN70" s="2">
        <v>3.5</v>
      </c>
      <c r="CO70" s="2">
        <v>2.4</v>
      </c>
      <c r="CP70" s="2">
        <v>3.2</v>
      </c>
      <c r="CQ70" s="2">
        <v>3.2</v>
      </c>
      <c r="CR70" s="2">
        <v>2.7</v>
      </c>
      <c r="CS70" s="2">
        <v>2.2000000000000002</v>
      </c>
      <c r="CT70" s="2">
        <v>2.2999999999999998</v>
      </c>
      <c r="CU70" s="2">
        <v>5.0999999999999996</v>
      </c>
      <c r="CV70" s="2">
        <v>4.5999999999999996</v>
      </c>
      <c r="CW70" s="2">
        <v>4.3</v>
      </c>
      <c r="CX70" s="2">
        <v>2.9</v>
      </c>
      <c r="CY70" s="2">
        <v>2.7</v>
      </c>
      <c r="CZ70" s="2">
        <v>3.2</v>
      </c>
      <c r="DA70" s="2">
        <v>2.8</v>
      </c>
      <c r="DB70" s="2">
        <v>3.4</v>
      </c>
      <c r="DC70" s="2">
        <v>3.1</v>
      </c>
      <c r="DD70" s="2">
        <v>3.1</v>
      </c>
      <c r="DE70" s="2">
        <v>2.9</v>
      </c>
      <c r="DF70" s="2">
        <v>2.7</v>
      </c>
      <c r="DG70" s="2">
        <v>2.4</v>
      </c>
    </row>
    <row r="71" spans="1:111" ht="15" x14ac:dyDescent="0.25">
      <c r="A71" s="1" t="s">
        <v>84</v>
      </c>
      <c r="B71" s="1" t="str">
        <f t="shared" si="2"/>
        <v>Dunajská Streda</v>
      </c>
      <c r="C71" s="1" t="s">
        <v>85</v>
      </c>
      <c r="D71" s="2"/>
      <c r="E71" s="2"/>
      <c r="F71" s="2"/>
      <c r="G71" s="2">
        <v>193</v>
      </c>
      <c r="H71" s="2">
        <v>495</v>
      </c>
      <c r="I71" s="2">
        <v>3480</v>
      </c>
      <c r="J71" s="2">
        <v>7610</v>
      </c>
      <c r="K71" s="2">
        <v>7710</v>
      </c>
      <c r="L71" s="2">
        <v>4787</v>
      </c>
      <c r="M71" s="2">
        <v>3159</v>
      </c>
      <c r="N71" s="2">
        <v>1511</v>
      </c>
      <c r="O71" s="2">
        <v>319</v>
      </c>
      <c r="P71" s="2"/>
      <c r="Q71" s="2"/>
      <c r="R71" s="2"/>
      <c r="S71" s="2">
        <v>139</v>
      </c>
      <c r="T71" s="2">
        <v>294</v>
      </c>
      <c r="U71" s="2">
        <v>1716</v>
      </c>
      <c r="V71" s="2">
        <v>4398</v>
      </c>
      <c r="W71" s="2">
        <v>4621</v>
      </c>
      <c r="X71" s="2">
        <v>1799</v>
      </c>
      <c r="Y71" s="2">
        <v>1137</v>
      </c>
      <c r="Z71" s="2">
        <v>739</v>
      </c>
      <c r="AA71" s="2">
        <v>155</v>
      </c>
      <c r="AB71" s="2"/>
      <c r="AC71" s="2"/>
      <c r="AD71" s="2"/>
      <c r="AE71" s="2">
        <v>54</v>
      </c>
      <c r="AF71" s="2">
        <v>201</v>
      </c>
      <c r="AG71" s="2">
        <v>1764</v>
      </c>
      <c r="AH71" s="2">
        <v>3212</v>
      </c>
      <c r="AI71" s="2">
        <v>3089</v>
      </c>
      <c r="AJ71" s="2">
        <v>2988</v>
      </c>
      <c r="AK71" s="2">
        <v>2022</v>
      </c>
      <c r="AL71" s="2">
        <v>772</v>
      </c>
      <c r="AM71" s="2">
        <v>164</v>
      </c>
      <c r="AN71" s="2"/>
      <c r="AO71" s="2"/>
      <c r="AP71" s="2"/>
      <c r="AQ71" s="2">
        <v>455</v>
      </c>
      <c r="AR71" s="2">
        <v>1323</v>
      </c>
      <c r="AS71" s="2">
        <v>8468</v>
      </c>
      <c r="AT71" s="2">
        <v>22290</v>
      </c>
      <c r="AU71" s="2">
        <v>21527</v>
      </c>
      <c r="AV71" s="2">
        <v>12905</v>
      </c>
      <c r="AW71" s="2">
        <v>7800</v>
      </c>
      <c r="AX71" s="2">
        <v>3831</v>
      </c>
      <c r="AY71" s="2">
        <v>766</v>
      </c>
      <c r="AZ71" s="2"/>
      <c r="BA71" s="2"/>
      <c r="BB71" s="2"/>
      <c r="BC71" s="2">
        <v>317</v>
      </c>
      <c r="BD71" s="2">
        <v>755</v>
      </c>
      <c r="BE71" s="2">
        <v>3835</v>
      </c>
      <c r="BF71" s="2">
        <v>12298</v>
      </c>
      <c r="BG71" s="2">
        <v>12525</v>
      </c>
      <c r="BH71" s="2">
        <v>4155</v>
      </c>
      <c r="BI71" s="2">
        <v>2470</v>
      </c>
      <c r="BJ71" s="2">
        <v>1804</v>
      </c>
      <c r="BK71" s="2">
        <v>375</v>
      </c>
      <c r="BL71" s="2"/>
      <c r="BM71" s="2"/>
      <c r="BN71" s="2"/>
      <c r="BO71" s="2">
        <v>138</v>
      </c>
      <c r="BP71" s="2">
        <v>568</v>
      </c>
      <c r="BQ71" s="2">
        <v>4633</v>
      </c>
      <c r="BR71" s="2">
        <v>9992</v>
      </c>
      <c r="BS71" s="2">
        <v>9002</v>
      </c>
      <c r="BT71" s="2">
        <v>8750</v>
      </c>
      <c r="BU71" s="2">
        <v>5330</v>
      </c>
      <c r="BV71" s="2">
        <v>2027</v>
      </c>
      <c r="BW71" s="2">
        <v>391</v>
      </c>
      <c r="BX71" s="2"/>
      <c r="BY71" s="2"/>
      <c r="BZ71" s="2"/>
      <c r="CA71" s="2">
        <v>2.4</v>
      </c>
      <c r="CB71" s="2">
        <v>2.7</v>
      </c>
      <c r="CC71" s="2">
        <v>2.4</v>
      </c>
      <c r="CD71" s="2">
        <v>2.9</v>
      </c>
      <c r="CE71" s="2">
        <v>2.8</v>
      </c>
      <c r="CF71" s="2">
        <v>2.7</v>
      </c>
      <c r="CG71" s="2">
        <v>2.5</v>
      </c>
      <c r="CH71" s="2">
        <v>2.5</v>
      </c>
      <c r="CI71" s="2">
        <v>2.4</v>
      </c>
      <c r="CJ71" s="2"/>
      <c r="CK71" s="2"/>
      <c r="CL71" s="2"/>
      <c r="CM71" s="2">
        <v>2.2999999999999998</v>
      </c>
      <c r="CN71" s="2">
        <v>2.6</v>
      </c>
      <c r="CO71" s="2">
        <v>2.2000000000000002</v>
      </c>
      <c r="CP71" s="2">
        <v>2.8</v>
      </c>
      <c r="CQ71" s="2">
        <v>2.7</v>
      </c>
      <c r="CR71" s="2">
        <v>2.2999999999999998</v>
      </c>
      <c r="CS71" s="2">
        <v>2.2000000000000002</v>
      </c>
      <c r="CT71" s="2">
        <v>2.4</v>
      </c>
      <c r="CU71" s="2">
        <v>2.4</v>
      </c>
      <c r="CV71" s="2"/>
      <c r="CW71" s="2"/>
      <c r="CX71" s="2"/>
      <c r="CY71" s="2">
        <v>2.6</v>
      </c>
      <c r="CZ71" s="2">
        <v>2.8</v>
      </c>
      <c r="DA71" s="2">
        <v>2.6</v>
      </c>
      <c r="DB71" s="2">
        <v>3.1</v>
      </c>
      <c r="DC71" s="2">
        <v>2.9</v>
      </c>
      <c r="DD71" s="2">
        <v>2.9</v>
      </c>
      <c r="DE71" s="2">
        <v>2.6</v>
      </c>
      <c r="DF71" s="2">
        <v>2.6</v>
      </c>
      <c r="DG71" s="2">
        <v>2.4</v>
      </c>
    </row>
    <row r="72" spans="1:111" ht="15" x14ac:dyDescent="0.25">
      <c r="A72" s="1" t="s">
        <v>84</v>
      </c>
      <c r="B72" s="1" t="str">
        <f t="shared" si="2"/>
        <v>Báč</v>
      </c>
      <c r="C72" s="1" t="s">
        <v>86</v>
      </c>
      <c r="D72" s="2">
        <v>0</v>
      </c>
      <c r="E72" s="2">
        <v>0</v>
      </c>
      <c r="F72" s="2">
        <v>0</v>
      </c>
      <c r="G72" s="2"/>
      <c r="H72" s="2"/>
      <c r="I72" s="2"/>
      <c r="J72" s="2"/>
      <c r="K72" s="2"/>
      <c r="L72" s="2"/>
      <c r="M72" s="2"/>
      <c r="N72" s="2"/>
      <c r="O72" s="2">
        <v>0</v>
      </c>
      <c r="P72" s="2">
        <v>0</v>
      </c>
      <c r="Q72" s="2">
        <v>0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/>
      <c r="AG72" s="2">
        <v>0</v>
      </c>
      <c r="AH72" s="2"/>
      <c r="AI72" s="2"/>
      <c r="AJ72" s="2"/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/>
      <c r="AR72" s="2"/>
      <c r="AS72" s="2"/>
      <c r="AT72" s="2"/>
      <c r="AU72" s="2"/>
      <c r="AV72" s="2"/>
      <c r="AW72" s="2"/>
      <c r="AX72" s="2"/>
      <c r="AY72" s="2">
        <v>0</v>
      </c>
      <c r="AZ72" s="2">
        <v>0</v>
      </c>
      <c r="BA72" s="2">
        <v>0</v>
      </c>
      <c r="BB72" s="2">
        <v>0</v>
      </c>
      <c r="BC72" s="2"/>
      <c r="BD72" s="2"/>
      <c r="BE72" s="2"/>
      <c r="BF72" s="2"/>
      <c r="BG72" s="2"/>
      <c r="BH72" s="2"/>
      <c r="BI72" s="2"/>
      <c r="BJ72" s="2"/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/>
      <c r="BQ72" s="2">
        <v>0</v>
      </c>
      <c r="BR72" s="2"/>
      <c r="BS72" s="2"/>
      <c r="BT72" s="2"/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/>
      <c r="CB72" s="2"/>
      <c r="CC72" s="2"/>
      <c r="CD72" s="2"/>
      <c r="CE72" s="2"/>
      <c r="CF72" s="2"/>
      <c r="CG72" s="2"/>
      <c r="CH72" s="2"/>
      <c r="CI72" s="2">
        <v>0</v>
      </c>
      <c r="CJ72" s="2">
        <v>0</v>
      </c>
      <c r="CK72" s="2">
        <v>0</v>
      </c>
      <c r="CL72" s="2">
        <v>0</v>
      </c>
      <c r="CM72" s="2"/>
      <c r="CN72" s="2"/>
      <c r="CO72" s="2"/>
      <c r="CP72" s="2"/>
      <c r="CQ72" s="2"/>
      <c r="CR72" s="2"/>
      <c r="CS72" s="2"/>
      <c r="CT72" s="2"/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/>
      <c r="DA72" s="2">
        <v>0</v>
      </c>
      <c r="DB72" s="2"/>
      <c r="DC72" s="2"/>
      <c r="DD72" s="2"/>
      <c r="DE72" s="2">
        <v>0</v>
      </c>
      <c r="DF72" s="2">
        <v>0</v>
      </c>
      <c r="DG72" s="2">
        <v>0</v>
      </c>
    </row>
    <row r="73" spans="1:111" ht="15" x14ac:dyDescent="0.25">
      <c r="A73" s="1" t="s">
        <v>84</v>
      </c>
      <c r="B73" s="1" t="str">
        <f t="shared" si="2"/>
        <v>Veľký Meder</v>
      </c>
      <c r="C73" s="1" t="s">
        <v>87</v>
      </c>
      <c r="D73" s="2"/>
      <c r="E73" s="2"/>
      <c r="F73" s="2"/>
      <c r="G73" s="2"/>
      <c r="H73" s="2">
        <v>88</v>
      </c>
      <c r="I73" s="2">
        <v>978</v>
      </c>
      <c r="J73" s="2">
        <v>4860</v>
      </c>
      <c r="K73" s="2">
        <v>5115</v>
      </c>
      <c r="L73" s="2">
        <v>3331</v>
      </c>
      <c r="M73" s="2">
        <v>1434</v>
      </c>
      <c r="N73" s="2">
        <v>576</v>
      </c>
      <c r="O73" s="2">
        <v>52</v>
      </c>
      <c r="P73" s="2"/>
      <c r="Q73" s="2"/>
      <c r="R73" s="2"/>
      <c r="S73" s="2"/>
      <c r="T73" s="2">
        <v>38</v>
      </c>
      <c r="U73" s="2">
        <v>625</v>
      </c>
      <c r="V73" s="2">
        <v>3303</v>
      </c>
      <c r="W73" s="2">
        <v>3531</v>
      </c>
      <c r="X73" s="2">
        <v>1323</v>
      </c>
      <c r="Y73" s="2">
        <v>315</v>
      </c>
      <c r="Z73" s="2">
        <v>230</v>
      </c>
      <c r="AA73" s="2">
        <v>16</v>
      </c>
      <c r="AB73" s="2"/>
      <c r="AC73" s="2"/>
      <c r="AD73" s="2"/>
      <c r="AE73" s="2"/>
      <c r="AF73" s="2">
        <v>50</v>
      </c>
      <c r="AG73" s="2">
        <v>353</v>
      </c>
      <c r="AH73" s="2">
        <v>1557</v>
      </c>
      <c r="AI73" s="2">
        <v>1584</v>
      </c>
      <c r="AJ73" s="2">
        <v>2008</v>
      </c>
      <c r="AK73" s="2">
        <v>1119</v>
      </c>
      <c r="AL73" s="2">
        <v>346</v>
      </c>
      <c r="AM73" s="2">
        <v>36</v>
      </c>
      <c r="AN73" s="2"/>
      <c r="AO73" s="2"/>
      <c r="AP73" s="2"/>
      <c r="AQ73" s="2"/>
      <c r="AR73" s="2">
        <v>293</v>
      </c>
      <c r="AS73" s="2">
        <v>2536</v>
      </c>
      <c r="AT73" s="2">
        <v>16051</v>
      </c>
      <c r="AU73" s="2">
        <v>16454</v>
      </c>
      <c r="AV73" s="2">
        <v>10823</v>
      </c>
      <c r="AW73" s="2">
        <v>3874</v>
      </c>
      <c r="AX73" s="2">
        <v>1560</v>
      </c>
      <c r="AY73" s="2">
        <v>165</v>
      </c>
      <c r="AZ73" s="2"/>
      <c r="BA73" s="2"/>
      <c r="BB73" s="2"/>
      <c r="BC73" s="2"/>
      <c r="BD73" s="2">
        <v>72</v>
      </c>
      <c r="BE73" s="2">
        <v>1247</v>
      </c>
      <c r="BF73" s="2">
        <v>10196</v>
      </c>
      <c r="BG73" s="2">
        <v>10517</v>
      </c>
      <c r="BH73" s="2">
        <v>3506</v>
      </c>
      <c r="BI73" s="2">
        <v>846</v>
      </c>
      <c r="BJ73" s="2">
        <v>537</v>
      </c>
      <c r="BK73" s="2">
        <v>70</v>
      </c>
      <c r="BL73" s="2"/>
      <c r="BM73" s="2"/>
      <c r="BN73" s="2"/>
      <c r="BO73" s="2"/>
      <c r="BP73" s="2">
        <v>221</v>
      </c>
      <c r="BQ73" s="2">
        <v>1289</v>
      </c>
      <c r="BR73" s="2">
        <v>5855</v>
      </c>
      <c r="BS73" s="2">
        <v>5937</v>
      </c>
      <c r="BT73" s="2">
        <v>7317</v>
      </c>
      <c r="BU73" s="2">
        <v>3028</v>
      </c>
      <c r="BV73" s="2">
        <v>1023</v>
      </c>
      <c r="BW73" s="2">
        <v>95</v>
      </c>
      <c r="BX73" s="2"/>
      <c r="BY73" s="2"/>
      <c r="BZ73" s="2"/>
      <c r="CA73" s="2"/>
      <c r="CB73" s="2">
        <v>3.3</v>
      </c>
      <c r="CC73" s="2">
        <v>2.6</v>
      </c>
      <c r="CD73" s="2">
        <v>3.3</v>
      </c>
      <c r="CE73" s="2">
        <v>3.2</v>
      </c>
      <c r="CF73" s="2">
        <v>3.2</v>
      </c>
      <c r="CG73" s="2">
        <v>2.7</v>
      </c>
      <c r="CH73" s="2">
        <v>2.7</v>
      </c>
      <c r="CI73" s="2">
        <v>3.2</v>
      </c>
      <c r="CJ73" s="2"/>
      <c r="CK73" s="2"/>
      <c r="CL73" s="2"/>
      <c r="CM73" s="2"/>
      <c r="CN73" s="2">
        <v>1.9</v>
      </c>
      <c r="CO73" s="2">
        <v>2</v>
      </c>
      <c r="CP73" s="2">
        <v>3.1</v>
      </c>
      <c r="CQ73" s="2">
        <v>3</v>
      </c>
      <c r="CR73" s="2">
        <v>2.7</v>
      </c>
      <c r="CS73" s="2">
        <v>2.7</v>
      </c>
      <c r="CT73" s="2">
        <v>2.2999999999999998</v>
      </c>
      <c r="CU73" s="2">
        <v>4.4000000000000004</v>
      </c>
      <c r="CV73" s="2"/>
      <c r="CW73" s="2"/>
      <c r="CX73" s="2"/>
      <c r="CY73" s="2"/>
      <c r="CZ73" s="2">
        <v>4.4000000000000004</v>
      </c>
      <c r="DA73" s="2">
        <v>3.7</v>
      </c>
      <c r="DB73" s="2">
        <v>3.8</v>
      </c>
      <c r="DC73" s="2">
        <v>3.7</v>
      </c>
      <c r="DD73" s="2">
        <v>3.6</v>
      </c>
      <c r="DE73" s="2">
        <v>2.7</v>
      </c>
      <c r="DF73" s="2">
        <v>3</v>
      </c>
      <c r="DG73" s="2">
        <v>2.6</v>
      </c>
    </row>
    <row r="74" spans="1:111" ht="15" x14ac:dyDescent="0.25">
      <c r="A74" s="1" t="s">
        <v>84</v>
      </c>
      <c r="B74" s="1" t="str">
        <f t="shared" si="2"/>
        <v>Dolný Bar</v>
      </c>
      <c r="C74" s="1" t="s">
        <v>88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/>
      <c r="V74" s="2"/>
      <c r="W74" s="2"/>
      <c r="X74" s="2"/>
      <c r="Y74" s="2"/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/>
      <c r="AT74" s="2"/>
      <c r="AU74" s="2"/>
      <c r="AV74" s="2"/>
      <c r="AW74" s="2"/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/>
      <c r="BF74" s="2"/>
      <c r="BG74" s="2"/>
      <c r="BH74" s="2"/>
      <c r="BI74" s="2"/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/>
      <c r="CD74" s="2"/>
      <c r="CE74" s="2"/>
      <c r="CF74" s="2"/>
      <c r="CG74" s="2"/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/>
      <c r="CP74" s="2"/>
      <c r="CQ74" s="2"/>
      <c r="CR74" s="2"/>
      <c r="CS74" s="2"/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</row>
    <row r="75" spans="1:111" ht="15" x14ac:dyDescent="0.25">
      <c r="A75" s="1" t="s">
        <v>84</v>
      </c>
      <c r="B75" s="1" t="str">
        <f t="shared" ref="B75:B138" si="3">C75</f>
        <v>Gabčíkovo</v>
      </c>
      <c r="C75" s="1" t="s">
        <v>89</v>
      </c>
      <c r="D75" s="2"/>
      <c r="E75" s="2"/>
      <c r="F75" s="2"/>
      <c r="G75" s="2">
        <v>0</v>
      </c>
      <c r="H75" s="2"/>
      <c r="I75" s="2">
        <v>160</v>
      </c>
      <c r="J75" s="2">
        <v>374</v>
      </c>
      <c r="K75" s="2">
        <v>340</v>
      </c>
      <c r="L75" s="2"/>
      <c r="M75" s="2"/>
      <c r="N75" s="2"/>
      <c r="O75" s="2"/>
      <c r="P75" s="2"/>
      <c r="Q75" s="2"/>
      <c r="R75" s="2"/>
      <c r="S75" s="2">
        <v>0</v>
      </c>
      <c r="T75" s="2"/>
      <c r="U75" s="2">
        <v>153</v>
      </c>
      <c r="V75" s="2">
        <v>274</v>
      </c>
      <c r="W75" s="2">
        <v>226</v>
      </c>
      <c r="X75" s="2"/>
      <c r="Y75" s="2"/>
      <c r="Z75" s="2"/>
      <c r="AA75" s="2"/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7</v>
      </c>
      <c r="AH75" s="2">
        <v>100</v>
      </c>
      <c r="AI75" s="2">
        <v>114</v>
      </c>
      <c r="AJ75" s="2"/>
      <c r="AK75" s="2"/>
      <c r="AL75" s="2"/>
      <c r="AM75" s="2">
        <v>0</v>
      </c>
      <c r="AN75" s="2"/>
      <c r="AO75" s="2"/>
      <c r="AP75" s="2"/>
      <c r="AQ75" s="2">
        <v>0</v>
      </c>
      <c r="AR75" s="2"/>
      <c r="AS75" s="2">
        <v>214</v>
      </c>
      <c r="AT75" s="2">
        <v>827</v>
      </c>
      <c r="AU75" s="2">
        <v>706</v>
      </c>
      <c r="AV75" s="2"/>
      <c r="AW75" s="2"/>
      <c r="AX75" s="2"/>
      <c r="AY75" s="2"/>
      <c r="AZ75" s="2"/>
      <c r="BA75" s="2"/>
      <c r="BB75" s="2"/>
      <c r="BC75" s="2">
        <v>0</v>
      </c>
      <c r="BD75" s="2"/>
      <c r="BE75" s="2">
        <v>204</v>
      </c>
      <c r="BF75" s="2">
        <v>648</v>
      </c>
      <c r="BG75" s="2">
        <v>466</v>
      </c>
      <c r="BH75" s="2"/>
      <c r="BI75" s="2"/>
      <c r="BJ75" s="2"/>
      <c r="BK75" s="2"/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10</v>
      </c>
      <c r="BR75" s="2">
        <v>179</v>
      </c>
      <c r="BS75" s="2">
        <v>240</v>
      </c>
      <c r="BT75" s="2"/>
      <c r="BU75" s="2"/>
      <c r="BV75" s="2"/>
      <c r="BW75" s="2">
        <v>0</v>
      </c>
      <c r="BX75" s="2"/>
      <c r="BY75" s="2"/>
      <c r="BZ75" s="2"/>
      <c r="CA75" s="2">
        <v>0</v>
      </c>
      <c r="CB75" s="2"/>
      <c r="CC75" s="2">
        <v>1.3</v>
      </c>
      <c r="CD75" s="2">
        <v>2.2000000000000002</v>
      </c>
      <c r="CE75" s="2">
        <v>2.1</v>
      </c>
      <c r="CF75" s="2"/>
      <c r="CG75" s="2"/>
      <c r="CH75" s="2"/>
      <c r="CI75" s="2"/>
      <c r="CJ75" s="2"/>
      <c r="CK75" s="2"/>
      <c r="CL75" s="2"/>
      <c r="CM75" s="2">
        <v>0</v>
      </c>
      <c r="CN75" s="2"/>
      <c r="CO75" s="2">
        <v>1.3</v>
      </c>
      <c r="CP75" s="2">
        <v>2.4</v>
      </c>
      <c r="CQ75" s="2">
        <v>2.1</v>
      </c>
      <c r="CR75" s="2"/>
      <c r="CS75" s="2"/>
      <c r="CT75" s="2"/>
      <c r="CU75" s="2"/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1.4</v>
      </c>
      <c r="DB75" s="2">
        <v>1.8</v>
      </c>
      <c r="DC75" s="2">
        <v>2.1</v>
      </c>
      <c r="DD75" s="2"/>
      <c r="DE75" s="2"/>
      <c r="DF75" s="2"/>
      <c r="DG75" s="2">
        <v>0</v>
      </c>
    </row>
    <row r="76" spans="1:111" ht="15" x14ac:dyDescent="0.25">
      <c r="A76" s="1" t="s">
        <v>84</v>
      </c>
      <c r="B76" s="1" t="str">
        <f t="shared" si="3"/>
        <v>Dolný Štál</v>
      </c>
      <c r="C76" s="1" t="s">
        <v>90</v>
      </c>
      <c r="D76" s="2"/>
      <c r="E76" s="2">
        <v>0</v>
      </c>
      <c r="F76" s="2">
        <v>0</v>
      </c>
      <c r="G76" s="2">
        <v>0</v>
      </c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/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/>
      <c r="AO76" s="2">
        <v>0</v>
      </c>
      <c r="AP76" s="2">
        <v>0</v>
      </c>
      <c r="AQ76" s="2">
        <v>0</v>
      </c>
      <c r="AR76" s="2"/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/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/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/>
      <c r="BY76" s="2">
        <v>0</v>
      </c>
      <c r="BZ76" s="2">
        <v>0</v>
      </c>
      <c r="CA76" s="2">
        <v>0</v>
      </c>
      <c r="CB76" s="2"/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/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/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</row>
    <row r="77" spans="1:111" ht="15" x14ac:dyDescent="0.25">
      <c r="A77" s="1" t="s">
        <v>84</v>
      </c>
      <c r="B77" s="1" t="str">
        <f t="shared" si="3"/>
        <v>Jahodná</v>
      </c>
      <c r="C77" s="1" t="s">
        <v>91</v>
      </c>
      <c r="D77" s="2">
        <v>0</v>
      </c>
      <c r="E77" s="2">
        <v>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/>
      <c r="AI77" s="2"/>
      <c r="AJ77" s="2"/>
      <c r="AK77" s="2"/>
      <c r="AL77" s="2">
        <v>0</v>
      </c>
      <c r="AM77" s="2">
        <v>0</v>
      </c>
      <c r="AN77" s="2">
        <v>0</v>
      </c>
      <c r="AO77" s="2">
        <v>0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>
        <v>0</v>
      </c>
      <c r="BA77" s="2">
        <v>0</v>
      </c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/>
      <c r="BS77" s="2"/>
      <c r="BT77" s="2"/>
      <c r="BU77" s="2"/>
      <c r="BV77" s="2">
        <v>0</v>
      </c>
      <c r="BW77" s="2">
        <v>0</v>
      </c>
      <c r="BX77" s="2">
        <v>0</v>
      </c>
      <c r="BY77" s="2">
        <v>0</v>
      </c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>
        <v>0</v>
      </c>
      <c r="CK77" s="2">
        <v>0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/>
      <c r="DC77" s="2"/>
      <c r="DD77" s="2"/>
      <c r="DE77" s="2"/>
      <c r="DF77" s="2">
        <v>0</v>
      </c>
      <c r="DG77" s="2">
        <v>0</v>
      </c>
    </row>
    <row r="78" spans="1:111" ht="15" x14ac:dyDescent="0.25">
      <c r="A78" s="1" t="s">
        <v>84</v>
      </c>
      <c r="B78" s="1" t="str">
        <f t="shared" si="3"/>
        <v>Mierovo</v>
      </c>
      <c r="C78" s="1" t="s">
        <v>92</v>
      </c>
      <c r="D78" s="2">
        <v>0</v>
      </c>
      <c r="E78" s="2">
        <v>0</v>
      </c>
      <c r="F78" s="2">
        <v>0</v>
      </c>
      <c r="G78" s="2">
        <v>0</v>
      </c>
      <c r="H78" s="2"/>
      <c r="I78" s="2"/>
      <c r="J78" s="2"/>
      <c r="K78" s="2"/>
      <c r="L78" s="2"/>
      <c r="M78" s="2"/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/>
      <c r="U78" s="2"/>
      <c r="V78" s="2"/>
      <c r="W78" s="2"/>
      <c r="X78" s="2"/>
      <c r="Y78" s="2"/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/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/>
      <c r="AS78" s="2"/>
      <c r="AT78" s="2"/>
      <c r="AU78" s="2"/>
      <c r="AV78" s="2"/>
      <c r="AW78" s="2"/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/>
      <c r="BE78" s="2"/>
      <c r="BF78" s="2"/>
      <c r="BG78" s="2"/>
      <c r="BH78" s="2"/>
      <c r="BI78" s="2"/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/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/>
      <c r="CC78" s="2"/>
      <c r="CD78" s="2"/>
      <c r="CE78" s="2"/>
      <c r="CF78" s="2"/>
      <c r="CG78" s="2"/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/>
      <c r="CO78" s="2"/>
      <c r="CP78" s="2"/>
      <c r="CQ78" s="2"/>
      <c r="CR78" s="2"/>
      <c r="CS78" s="2"/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/>
      <c r="DF78" s="2">
        <v>0</v>
      </c>
      <c r="DG78" s="2">
        <v>0</v>
      </c>
    </row>
    <row r="79" spans="1:111" ht="15" x14ac:dyDescent="0.25">
      <c r="A79" s="1" t="s">
        <v>84</v>
      </c>
      <c r="B79" s="1" t="str">
        <f t="shared" si="3"/>
        <v>Orechová Potôň</v>
      </c>
      <c r="C79" s="1" t="s">
        <v>93</v>
      </c>
      <c r="D79" s="2">
        <v>0</v>
      </c>
      <c r="E79" s="2">
        <v>0</v>
      </c>
      <c r="F79" s="2"/>
      <c r="G79" s="2"/>
      <c r="H79" s="2"/>
      <c r="I79" s="2"/>
      <c r="J79" s="2"/>
      <c r="K79" s="2">
        <v>829</v>
      </c>
      <c r="L79" s="2">
        <v>727</v>
      </c>
      <c r="M79" s="2">
        <v>424</v>
      </c>
      <c r="N79" s="2"/>
      <c r="O79" s="2"/>
      <c r="P79" s="2">
        <v>0</v>
      </c>
      <c r="Q79" s="2">
        <v>0</v>
      </c>
      <c r="R79" s="2"/>
      <c r="S79" s="2"/>
      <c r="T79" s="2"/>
      <c r="U79" s="2"/>
      <c r="V79" s="2"/>
      <c r="W79" s="2">
        <v>231</v>
      </c>
      <c r="X79" s="2">
        <v>260</v>
      </c>
      <c r="Y79" s="2">
        <v>197</v>
      </c>
      <c r="Z79" s="2"/>
      <c r="AA79" s="2">
        <v>0</v>
      </c>
      <c r="AB79" s="2">
        <v>0</v>
      </c>
      <c r="AC79" s="2">
        <v>0</v>
      </c>
      <c r="AD79" s="2"/>
      <c r="AE79" s="2"/>
      <c r="AF79" s="2"/>
      <c r="AG79" s="2"/>
      <c r="AH79" s="2"/>
      <c r="AI79" s="2">
        <v>598</v>
      </c>
      <c r="AJ79" s="2">
        <v>467</v>
      </c>
      <c r="AK79" s="2">
        <v>227</v>
      </c>
      <c r="AL79" s="2"/>
      <c r="AM79" s="2"/>
      <c r="AN79" s="2">
        <v>0</v>
      </c>
      <c r="AO79" s="2">
        <v>0</v>
      </c>
      <c r="AP79" s="2"/>
      <c r="AQ79" s="2"/>
      <c r="AR79" s="2"/>
      <c r="AS79" s="2"/>
      <c r="AT79" s="2"/>
      <c r="AU79" s="2">
        <v>1105</v>
      </c>
      <c r="AV79" s="2">
        <v>872</v>
      </c>
      <c r="AW79" s="2">
        <v>524</v>
      </c>
      <c r="AX79" s="2"/>
      <c r="AY79" s="2"/>
      <c r="AZ79" s="2">
        <v>0</v>
      </c>
      <c r="BA79" s="2">
        <v>0</v>
      </c>
      <c r="BB79" s="2"/>
      <c r="BC79" s="2"/>
      <c r="BD79" s="2"/>
      <c r="BE79" s="2"/>
      <c r="BF79" s="2"/>
      <c r="BG79" s="2">
        <v>372</v>
      </c>
      <c r="BH79" s="2">
        <v>315</v>
      </c>
      <c r="BI79" s="2">
        <v>215</v>
      </c>
      <c r="BJ79" s="2"/>
      <c r="BK79" s="2">
        <v>0</v>
      </c>
      <c r="BL79" s="2">
        <v>0</v>
      </c>
      <c r="BM79" s="2">
        <v>0</v>
      </c>
      <c r="BN79" s="2"/>
      <c r="BO79" s="2"/>
      <c r="BP79" s="2"/>
      <c r="BQ79" s="2"/>
      <c r="BR79" s="2"/>
      <c r="BS79" s="2">
        <v>733</v>
      </c>
      <c r="BT79" s="2">
        <v>557</v>
      </c>
      <c r="BU79" s="2">
        <v>309</v>
      </c>
      <c r="BV79" s="2"/>
      <c r="BW79" s="2"/>
      <c r="BX79" s="2">
        <v>0</v>
      </c>
      <c r="BY79" s="2">
        <v>0</v>
      </c>
      <c r="BZ79" s="2"/>
      <c r="CA79" s="2"/>
      <c r="CB79" s="2"/>
      <c r="CC79" s="2"/>
      <c r="CD79" s="2"/>
      <c r="CE79" s="2">
        <v>1.3</v>
      </c>
      <c r="CF79" s="2">
        <v>1.2</v>
      </c>
      <c r="CG79" s="2">
        <v>1.2</v>
      </c>
      <c r="CH79" s="2"/>
      <c r="CI79" s="2"/>
      <c r="CJ79" s="2">
        <v>0</v>
      </c>
      <c r="CK79" s="2">
        <v>0</v>
      </c>
      <c r="CL79" s="2"/>
      <c r="CM79" s="2"/>
      <c r="CN79" s="2"/>
      <c r="CO79" s="2"/>
      <c r="CP79" s="2"/>
      <c r="CQ79" s="2">
        <v>1.6</v>
      </c>
      <c r="CR79" s="2">
        <v>1.2</v>
      </c>
      <c r="CS79" s="2">
        <v>1.1000000000000001</v>
      </c>
      <c r="CT79" s="2"/>
      <c r="CU79" s="2">
        <v>0</v>
      </c>
      <c r="CV79" s="2">
        <v>0</v>
      </c>
      <c r="CW79" s="2">
        <v>0</v>
      </c>
      <c r="CX79" s="2"/>
      <c r="CY79" s="2"/>
      <c r="CZ79" s="2"/>
      <c r="DA79" s="2"/>
      <c r="DB79" s="2"/>
      <c r="DC79" s="2">
        <v>1.2</v>
      </c>
      <c r="DD79" s="2">
        <v>1.2</v>
      </c>
      <c r="DE79" s="2">
        <v>1.4</v>
      </c>
      <c r="DF79" s="2"/>
      <c r="DG79" s="2"/>
    </row>
    <row r="80" spans="1:111" ht="15" x14ac:dyDescent="0.25">
      <c r="A80" s="1" t="s">
        <v>84</v>
      </c>
      <c r="B80" s="1" t="str">
        <f t="shared" si="3"/>
        <v>Šamorín</v>
      </c>
      <c r="C80" s="1" t="s">
        <v>94</v>
      </c>
      <c r="D80" s="2"/>
      <c r="E80" s="2"/>
      <c r="F80" s="2"/>
      <c r="G80" s="2"/>
      <c r="H80" s="2">
        <v>1181</v>
      </c>
      <c r="I80" s="2">
        <v>2545</v>
      </c>
      <c r="J80" s="2">
        <v>4042</v>
      </c>
      <c r="K80" s="2"/>
      <c r="L80" s="2">
        <v>3746</v>
      </c>
      <c r="M80" s="2">
        <v>2378</v>
      </c>
      <c r="N80" s="2">
        <v>1580</v>
      </c>
      <c r="O80" s="2"/>
      <c r="P80" s="2"/>
      <c r="Q80" s="2"/>
      <c r="R80" s="2"/>
      <c r="S80" s="2"/>
      <c r="T80" s="2">
        <v>644</v>
      </c>
      <c r="U80" s="2">
        <v>2127</v>
      </c>
      <c r="V80" s="2">
        <v>3523</v>
      </c>
      <c r="W80" s="2"/>
      <c r="X80" s="2">
        <v>3224</v>
      </c>
      <c r="Y80" s="2">
        <v>1727</v>
      </c>
      <c r="Z80" s="2">
        <v>1148</v>
      </c>
      <c r="AA80" s="2"/>
      <c r="AB80" s="2"/>
      <c r="AC80" s="2"/>
      <c r="AD80" s="2"/>
      <c r="AE80" s="2"/>
      <c r="AF80" s="2">
        <v>537</v>
      </c>
      <c r="AG80" s="2">
        <v>418</v>
      </c>
      <c r="AH80" s="2">
        <v>519</v>
      </c>
      <c r="AI80" s="2"/>
      <c r="AJ80" s="2">
        <v>522</v>
      </c>
      <c r="AK80" s="2">
        <v>651</v>
      </c>
      <c r="AL80" s="2">
        <v>432</v>
      </c>
      <c r="AM80" s="2"/>
      <c r="AN80" s="2"/>
      <c r="AO80" s="2"/>
      <c r="AP80" s="2"/>
      <c r="AQ80" s="2"/>
      <c r="AR80" s="2">
        <v>5210</v>
      </c>
      <c r="AS80" s="2">
        <v>7674</v>
      </c>
      <c r="AT80" s="2">
        <v>18433</v>
      </c>
      <c r="AU80" s="2"/>
      <c r="AV80" s="2">
        <v>12154</v>
      </c>
      <c r="AW80" s="2">
        <v>7329</v>
      </c>
      <c r="AX80" s="2">
        <v>3898</v>
      </c>
      <c r="AY80" s="2"/>
      <c r="AZ80" s="2"/>
      <c r="BA80" s="2"/>
      <c r="BB80" s="2"/>
      <c r="BC80" s="2"/>
      <c r="BD80" s="2">
        <v>2847</v>
      </c>
      <c r="BE80" s="2">
        <v>5940</v>
      </c>
      <c r="BF80" s="2">
        <v>15533</v>
      </c>
      <c r="BG80" s="2"/>
      <c r="BH80" s="2">
        <v>10078</v>
      </c>
      <c r="BI80" s="2">
        <v>4007</v>
      </c>
      <c r="BJ80" s="2">
        <v>2615</v>
      </c>
      <c r="BK80" s="2"/>
      <c r="BL80" s="2"/>
      <c r="BM80" s="2"/>
      <c r="BN80" s="2"/>
      <c r="BO80" s="2"/>
      <c r="BP80" s="2">
        <v>2363</v>
      </c>
      <c r="BQ80" s="2">
        <v>1734</v>
      </c>
      <c r="BR80" s="2">
        <v>2900</v>
      </c>
      <c r="BS80" s="2"/>
      <c r="BT80" s="2">
        <v>2076</v>
      </c>
      <c r="BU80" s="2">
        <v>3322</v>
      </c>
      <c r="BV80" s="2">
        <v>1283</v>
      </c>
      <c r="BW80" s="2"/>
      <c r="BX80" s="2"/>
      <c r="BY80" s="2"/>
      <c r="BZ80" s="2"/>
      <c r="CA80" s="2"/>
      <c r="CB80" s="2">
        <v>4.4000000000000004</v>
      </c>
      <c r="CC80" s="2">
        <v>3</v>
      </c>
      <c r="CD80" s="2">
        <v>4.5999999999999996</v>
      </c>
      <c r="CE80" s="2"/>
      <c r="CF80" s="2">
        <v>3.2</v>
      </c>
      <c r="CG80" s="2">
        <v>3.1</v>
      </c>
      <c r="CH80" s="2">
        <v>2.5</v>
      </c>
      <c r="CI80" s="2"/>
      <c r="CJ80" s="2"/>
      <c r="CK80" s="2"/>
      <c r="CL80" s="2"/>
      <c r="CM80" s="2"/>
      <c r="CN80" s="2">
        <v>4.4000000000000004</v>
      </c>
      <c r="CO80" s="2">
        <v>2.8</v>
      </c>
      <c r="CP80" s="2">
        <v>4.4000000000000004</v>
      </c>
      <c r="CQ80" s="2"/>
      <c r="CR80" s="2">
        <v>3.1</v>
      </c>
      <c r="CS80" s="2">
        <v>2.2999999999999998</v>
      </c>
      <c r="CT80" s="2">
        <v>2.2999999999999998</v>
      </c>
      <c r="CU80" s="2"/>
      <c r="CV80" s="2"/>
      <c r="CW80" s="2"/>
      <c r="CX80" s="2"/>
      <c r="CY80" s="2"/>
      <c r="CZ80" s="2">
        <v>4.4000000000000004</v>
      </c>
      <c r="DA80" s="2">
        <v>4.0999999999999996</v>
      </c>
      <c r="DB80" s="2">
        <v>5.6</v>
      </c>
      <c r="DC80" s="2"/>
      <c r="DD80" s="2">
        <v>4</v>
      </c>
      <c r="DE80" s="2">
        <v>5.0999999999999996</v>
      </c>
      <c r="DF80" s="2">
        <v>3</v>
      </c>
      <c r="DG80" s="2"/>
    </row>
    <row r="81" spans="1:111" ht="15" x14ac:dyDescent="0.25">
      <c r="A81" s="1" t="s">
        <v>84</v>
      </c>
      <c r="B81" s="1" t="str">
        <f t="shared" si="3"/>
        <v>Topoľníky</v>
      </c>
      <c r="C81" s="1" t="s">
        <v>95</v>
      </c>
      <c r="D81" s="2"/>
      <c r="E81" s="2"/>
      <c r="F81" s="2"/>
      <c r="G81" s="2">
        <v>0</v>
      </c>
      <c r="H81" s="2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>
        <v>0</v>
      </c>
      <c r="T81" s="2">
        <v>0</v>
      </c>
      <c r="U81" s="2"/>
      <c r="V81" s="2"/>
      <c r="W81" s="2"/>
      <c r="X81" s="2"/>
      <c r="Y81" s="2"/>
      <c r="Z81" s="2"/>
      <c r="AA81" s="2"/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/>
      <c r="AH81" s="2"/>
      <c r="AI81" s="2"/>
      <c r="AJ81" s="2"/>
      <c r="AK81" s="2">
        <v>0</v>
      </c>
      <c r="AL81" s="2">
        <v>0</v>
      </c>
      <c r="AM81" s="2">
        <v>0</v>
      </c>
      <c r="AN81" s="2"/>
      <c r="AO81" s="2"/>
      <c r="AP81" s="2"/>
      <c r="AQ81" s="2">
        <v>0</v>
      </c>
      <c r="AR81" s="2">
        <v>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>
        <v>0</v>
      </c>
      <c r="BD81" s="2">
        <v>0</v>
      </c>
      <c r="BE81" s="2"/>
      <c r="BF81" s="2"/>
      <c r="BG81" s="2"/>
      <c r="BH81" s="2"/>
      <c r="BI81" s="2"/>
      <c r="BJ81" s="2"/>
      <c r="BK81" s="2"/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/>
      <c r="BR81" s="2"/>
      <c r="BS81" s="2"/>
      <c r="BT81" s="2"/>
      <c r="BU81" s="2">
        <v>0</v>
      </c>
      <c r="BV81" s="2">
        <v>0</v>
      </c>
      <c r="BW81" s="2">
        <v>0</v>
      </c>
      <c r="BX81" s="2"/>
      <c r="BY81" s="2"/>
      <c r="BZ81" s="2"/>
      <c r="CA81" s="2">
        <v>0</v>
      </c>
      <c r="CB81" s="2">
        <v>0</v>
      </c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>
        <v>0</v>
      </c>
      <c r="CN81" s="2">
        <v>0</v>
      </c>
      <c r="CO81" s="2"/>
      <c r="CP81" s="2"/>
      <c r="CQ81" s="2"/>
      <c r="CR81" s="2"/>
      <c r="CS81" s="2"/>
      <c r="CT81" s="2"/>
      <c r="CU81" s="2"/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/>
      <c r="DB81" s="2"/>
      <c r="DC81" s="2"/>
      <c r="DD81" s="2"/>
      <c r="DE81" s="2">
        <v>0</v>
      </c>
      <c r="DF81" s="2">
        <v>0</v>
      </c>
      <c r="DG81" s="2">
        <v>0</v>
      </c>
    </row>
    <row r="82" spans="1:111" ht="15" x14ac:dyDescent="0.25">
      <c r="A82" s="1" t="s">
        <v>84</v>
      </c>
      <c r="B82" s="1" t="str">
        <f t="shared" si="3"/>
        <v>Ňárad</v>
      </c>
      <c r="C82" s="1" t="s">
        <v>96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/>
      <c r="K82" s="2"/>
      <c r="L82" s="2"/>
      <c r="M82" s="2"/>
      <c r="N82" s="2"/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/>
      <c r="AI82" s="2"/>
      <c r="AJ82" s="2"/>
      <c r="AK82" s="2"/>
      <c r="AL82" s="2"/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/>
      <c r="AU82" s="2"/>
      <c r="AV82" s="2"/>
      <c r="AW82" s="2"/>
      <c r="AX82" s="2"/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/>
      <c r="BG82" s="2"/>
      <c r="BH82" s="2"/>
      <c r="BI82" s="2"/>
      <c r="BJ82" s="2"/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/>
      <c r="BS82" s="2"/>
      <c r="BT82" s="2"/>
      <c r="BU82" s="2"/>
      <c r="BV82" s="2"/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/>
      <c r="CE82" s="2"/>
      <c r="CF82" s="2"/>
      <c r="CG82" s="2"/>
      <c r="CH82" s="2"/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/>
      <c r="CQ82" s="2"/>
      <c r="CR82" s="2"/>
      <c r="CS82" s="2"/>
      <c r="CT82" s="2"/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/>
      <c r="DC82" s="2"/>
      <c r="DD82" s="2"/>
      <c r="DE82" s="2"/>
      <c r="DF82" s="2"/>
      <c r="DG82" s="2">
        <v>0</v>
      </c>
    </row>
    <row r="83" spans="1:111" ht="15" x14ac:dyDescent="0.25">
      <c r="A83" s="1" t="s">
        <v>84</v>
      </c>
      <c r="B83" s="1" t="str">
        <f t="shared" si="3"/>
        <v>Trstená na Ostrove</v>
      </c>
      <c r="C83" s="1" t="s">
        <v>97</v>
      </c>
      <c r="D83" s="2"/>
      <c r="E83" s="2">
        <v>0</v>
      </c>
      <c r="F83" s="2">
        <v>0</v>
      </c>
      <c r="G83" s="2"/>
      <c r="H83" s="2"/>
      <c r="I83" s="2"/>
      <c r="J83" s="2"/>
      <c r="K83" s="2"/>
      <c r="L83" s="2"/>
      <c r="M83" s="2"/>
      <c r="N83" s="2"/>
      <c r="O83" s="2">
        <v>0</v>
      </c>
      <c r="P83" s="2"/>
      <c r="Q83" s="2">
        <v>0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/>
      <c r="AO83" s="2">
        <v>0</v>
      </c>
      <c r="AP83" s="2">
        <v>0</v>
      </c>
      <c r="AQ83" s="2"/>
      <c r="AR83" s="2"/>
      <c r="AS83" s="2"/>
      <c r="AT83" s="2"/>
      <c r="AU83" s="2"/>
      <c r="AV83" s="2"/>
      <c r="AW83" s="2"/>
      <c r="AX83" s="2"/>
      <c r="AY83" s="2">
        <v>0</v>
      </c>
      <c r="AZ83" s="2"/>
      <c r="BA83" s="2">
        <v>0</v>
      </c>
      <c r="BB83" s="2">
        <v>0</v>
      </c>
      <c r="BC83" s="2"/>
      <c r="BD83" s="2"/>
      <c r="BE83" s="2"/>
      <c r="BF83" s="2"/>
      <c r="BG83" s="2"/>
      <c r="BH83" s="2"/>
      <c r="BI83" s="2"/>
      <c r="BJ83" s="2"/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/>
      <c r="BY83" s="2">
        <v>0</v>
      </c>
      <c r="BZ83" s="2">
        <v>0</v>
      </c>
      <c r="CA83" s="2"/>
      <c r="CB83" s="2"/>
      <c r="CC83" s="2"/>
      <c r="CD83" s="2"/>
      <c r="CE83" s="2"/>
      <c r="CF83" s="2"/>
      <c r="CG83" s="2"/>
      <c r="CH83" s="2"/>
      <c r="CI83" s="2">
        <v>0</v>
      </c>
      <c r="CJ83" s="2"/>
      <c r="CK83" s="2">
        <v>0</v>
      </c>
      <c r="CL83" s="2">
        <v>0</v>
      </c>
      <c r="CM83" s="2"/>
      <c r="CN83" s="2"/>
      <c r="CO83" s="2"/>
      <c r="CP83" s="2"/>
      <c r="CQ83" s="2"/>
      <c r="CR83" s="2"/>
      <c r="CS83" s="2"/>
      <c r="CT83" s="2"/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</row>
    <row r="84" spans="1:111" ht="15" x14ac:dyDescent="0.25">
      <c r="A84" s="1" t="s">
        <v>84</v>
      </c>
      <c r="B84" s="1" t="str">
        <f t="shared" si="3"/>
        <v>Veľká Paka</v>
      </c>
      <c r="C84" s="1" t="s">
        <v>98</v>
      </c>
      <c r="D84" s="2">
        <v>0</v>
      </c>
      <c r="E84" s="2"/>
      <c r="F84" s="2">
        <v>0</v>
      </c>
      <c r="G84" s="2"/>
      <c r="H84" s="2"/>
      <c r="I84" s="2"/>
      <c r="J84" s="2"/>
      <c r="K84" s="2"/>
      <c r="L84" s="2"/>
      <c r="M84" s="2"/>
      <c r="N84" s="2"/>
      <c r="O84" s="2"/>
      <c r="P84" s="2">
        <v>0</v>
      </c>
      <c r="Q84" s="2"/>
      <c r="R84" s="2">
        <v>0</v>
      </c>
      <c r="S84" s="2">
        <v>0</v>
      </c>
      <c r="T84" s="2"/>
      <c r="U84" s="2"/>
      <c r="V84" s="2"/>
      <c r="W84" s="2"/>
      <c r="X84" s="2"/>
      <c r="Y84" s="2"/>
      <c r="Z84" s="2"/>
      <c r="AA84" s="2"/>
      <c r="AB84" s="2">
        <v>0</v>
      </c>
      <c r="AC84" s="2">
        <v>0</v>
      </c>
      <c r="AD84" s="2">
        <v>0</v>
      </c>
      <c r="AE84" s="2"/>
      <c r="AF84" s="2">
        <v>0</v>
      </c>
      <c r="AG84" s="2"/>
      <c r="AH84" s="2"/>
      <c r="AI84" s="2"/>
      <c r="AJ84" s="2"/>
      <c r="AK84" s="2">
        <v>0</v>
      </c>
      <c r="AL84" s="2">
        <v>0</v>
      </c>
      <c r="AM84" s="2">
        <v>0</v>
      </c>
      <c r="AN84" s="2">
        <v>0</v>
      </c>
      <c r="AO84" s="2"/>
      <c r="AP84" s="2">
        <v>0</v>
      </c>
      <c r="AQ84" s="2"/>
      <c r="AR84" s="2"/>
      <c r="AS84" s="2"/>
      <c r="AT84" s="2"/>
      <c r="AU84" s="2"/>
      <c r="AV84" s="2"/>
      <c r="AW84" s="2"/>
      <c r="AX84" s="2"/>
      <c r="AY84" s="2"/>
      <c r="AZ84" s="2">
        <v>0</v>
      </c>
      <c r="BA84" s="2"/>
      <c r="BB84" s="2">
        <v>0</v>
      </c>
      <c r="BC84" s="2">
        <v>0</v>
      </c>
      <c r="BD84" s="2"/>
      <c r="BE84" s="2"/>
      <c r="BF84" s="2"/>
      <c r="BG84" s="2"/>
      <c r="BH84" s="2"/>
      <c r="BI84" s="2"/>
      <c r="BJ84" s="2"/>
      <c r="BK84" s="2"/>
      <c r="BL84" s="2">
        <v>0</v>
      </c>
      <c r="BM84" s="2">
        <v>0</v>
      </c>
      <c r="BN84" s="2">
        <v>0</v>
      </c>
      <c r="BO84" s="2"/>
      <c r="BP84" s="2">
        <v>0</v>
      </c>
      <c r="BQ84" s="2"/>
      <c r="BR84" s="2"/>
      <c r="BS84" s="2"/>
      <c r="BT84" s="2"/>
      <c r="BU84" s="2">
        <v>0</v>
      </c>
      <c r="BV84" s="2">
        <v>0</v>
      </c>
      <c r="BW84" s="2">
        <v>0</v>
      </c>
      <c r="BX84" s="2">
        <v>0</v>
      </c>
      <c r="BY84" s="2"/>
      <c r="BZ84" s="2">
        <v>0</v>
      </c>
      <c r="CA84" s="2"/>
      <c r="CB84" s="2"/>
      <c r="CC84" s="2"/>
      <c r="CD84" s="2"/>
      <c r="CE84" s="2"/>
      <c r="CF84" s="2"/>
      <c r="CG84" s="2"/>
      <c r="CH84" s="2"/>
      <c r="CI84" s="2"/>
      <c r="CJ84" s="2">
        <v>0</v>
      </c>
      <c r="CK84" s="2"/>
      <c r="CL84" s="2">
        <v>0</v>
      </c>
      <c r="CM84" s="2">
        <v>0</v>
      </c>
      <c r="CN84" s="2"/>
      <c r="CO84" s="2"/>
      <c r="CP84" s="2"/>
      <c r="CQ84" s="2"/>
      <c r="CR84" s="2"/>
      <c r="CS84" s="2"/>
      <c r="CT84" s="2"/>
      <c r="CU84" s="2"/>
      <c r="CV84" s="2">
        <v>0</v>
      </c>
      <c r="CW84" s="2">
        <v>0</v>
      </c>
      <c r="CX84" s="2">
        <v>0</v>
      </c>
      <c r="CY84" s="2"/>
      <c r="CZ84" s="2">
        <v>0</v>
      </c>
      <c r="DA84" s="2"/>
      <c r="DB84" s="2"/>
      <c r="DC84" s="2"/>
      <c r="DD84" s="2"/>
      <c r="DE84" s="2">
        <v>0</v>
      </c>
      <c r="DF84" s="2">
        <v>0</v>
      </c>
      <c r="DG84" s="2">
        <v>0</v>
      </c>
    </row>
    <row r="85" spans="1:111" ht="15" x14ac:dyDescent="0.25">
      <c r="A85" s="1" t="s">
        <v>84</v>
      </c>
      <c r="B85" s="1" t="str">
        <f t="shared" si="3"/>
        <v>Vrakúň</v>
      </c>
      <c r="C85" s="1" t="s">
        <v>99</v>
      </c>
      <c r="D85" s="2">
        <v>0</v>
      </c>
      <c r="E85" s="2"/>
      <c r="F85" s="2">
        <v>0</v>
      </c>
      <c r="G85" s="2"/>
      <c r="H85" s="2">
        <v>0</v>
      </c>
      <c r="I85" s="2"/>
      <c r="J85" s="2"/>
      <c r="K85" s="2"/>
      <c r="L85" s="2"/>
      <c r="M85" s="2"/>
      <c r="N85" s="2"/>
      <c r="O85" s="2"/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/>
      <c r="W85" s="2"/>
      <c r="X85" s="2"/>
      <c r="Y85" s="2"/>
      <c r="Z85" s="2"/>
      <c r="AA85" s="2"/>
      <c r="AB85" s="2">
        <v>0</v>
      </c>
      <c r="AC85" s="2"/>
      <c r="AD85" s="2">
        <v>0</v>
      </c>
      <c r="AE85" s="2"/>
      <c r="AF85" s="2">
        <v>0</v>
      </c>
      <c r="AG85" s="2"/>
      <c r="AH85" s="2"/>
      <c r="AI85" s="2"/>
      <c r="AJ85" s="2"/>
      <c r="AK85" s="2"/>
      <c r="AL85" s="2"/>
      <c r="AM85" s="2"/>
      <c r="AN85" s="2">
        <v>0</v>
      </c>
      <c r="AO85" s="2"/>
      <c r="AP85" s="2">
        <v>0</v>
      </c>
      <c r="AQ85" s="2"/>
      <c r="AR85" s="2">
        <v>0</v>
      </c>
      <c r="AS85" s="2"/>
      <c r="AT85" s="2"/>
      <c r="AU85" s="2"/>
      <c r="AV85" s="2"/>
      <c r="AW85" s="2"/>
      <c r="AX85" s="2"/>
      <c r="AY85" s="2"/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/>
      <c r="BF85" s="2"/>
      <c r="BG85" s="2"/>
      <c r="BH85" s="2"/>
      <c r="BI85" s="2"/>
      <c r="BJ85" s="2"/>
      <c r="BK85" s="2"/>
      <c r="BL85" s="2">
        <v>0</v>
      </c>
      <c r="BM85" s="2"/>
      <c r="BN85" s="2">
        <v>0</v>
      </c>
      <c r="BO85" s="2"/>
      <c r="BP85" s="2">
        <v>0</v>
      </c>
      <c r="BQ85" s="2"/>
      <c r="BR85" s="2"/>
      <c r="BS85" s="2"/>
      <c r="BT85" s="2"/>
      <c r="BU85" s="2"/>
      <c r="BV85" s="2"/>
      <c r="BW85" s="2"/>
      <c r="BX85" s="2">
        <v>0</v>
      </c>
      <c r="BY85" s="2"/>
      <c r="BZ85" s="2">
        <v>0</v>
      </c>
      <c r="CA85" s="2"/>
      <c r="CB85" s="2">
        <v>0</v>
      </c>
      <c r="CC85" s="2"/>
      <c r="CD85" s="2"/>
      <c r="CE85" s="2"/>
      <c r="CF85" s="2"/>
      <c r="CG85" s="2"/>
      <c r="CH85" s="2"/>
      <c r="CI85" s="2"/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/>
      <c r="CP85" s="2"/>
      <c r="CQ85" s="2"/>
      <c r="CR85" s="2"/>
      <c r="CS85" s="2"/>
      <c r="CT85" s="2"/>
      <c r="CU85" s="2"/>
      <c r="CV85" s="2">
        <v>0</v>
      </c>
      <c r="CW85" s="2"/>
      <c r="CX85" s="2">
        <v>0</v>
      </c>
      <c r="CY85" s="2"/>
      <c r="CZ85" s="2">
        <v>0</v>
      </c>
      <c r="DA85" s="2"/>
      <c r="DB85" s="2"/>
      <c r="DC85" s="2"/>
      <c r="DD85" s="2"/>
      <c r="DE85" s="2"/>
      <c r="DF85" s="2"/>
      <c r="DG85" s="2"/>
    </row>
    <row r="86" spans="1:111" ht="15" x14ac:dyDescent="0.25">
      <c r="A86" s="1" t="s">
        <v>84</v>
      </c>
      <c r="B86" s="1" t="str">
        <f t="shared" si="3"/>
        <v>Vydrany</v>
      </c>
      <c r="C86" s="1" t="s">
        <v>100</v>
      </c>
      <c r="D86" s="2">
        <v>0</v>
      </c>
      <c r="E86" s="2">
        <v>0</v>
      </c>
      <c r="F86" s="2"/>
      <c r="G86" s="2"/>
      <c r="H86" s="2"/>
      <c r="I86" s="2"/>
      <c r="J86" s="2"/>
      <c r="K86" s="2"/>
      <c r="L86" s="2"/>
      <c r="M86" s="2"/>
      <c r="N86" s="2">
        <v>0</v>
      </c>
      <c r="O86" s="2"/>
      <c r="P86" s="2">
        <v>0</v>
      </c>
      <c r="Q86" s="2">
        <v>0</v>
      </c>
      <c r="R86" s="2"/>
      <c r="S86" s="2"/>
      <c r="T86" s="2"/>
      <c r="U86" s="2"/>
      <c r="V86" s="2"/>
      <c r="W86" s="2"/>
      <c r="X86" s="2"/>
      <c r="Y86" s="2"/>
      <c r="Z86" s="2">
        <v>0</v>
      </c>
      <c r="AA86" s="2"/>
      <c r="AB86" s="2">
        <v>0</v>
      </c>
      <c r="AC86" s="2">
        <v>0</v>
      </c>
      <c r="AD86" s="2">
        <v>0</v>
      </c>
      <c r="AE86" s="2"/>
      <c r="AF86" s="2"/>
      <c r="AG86" s="2"/>
      <c r="AH86" s="2"/>
      <c r="AI86" s="2"/>
      <c r="AJ86" s="2"/>
      <c r="AK86" s="2"/>
      <c r="AL86" s="2">
        <v>0</v>
      </c>
      <c r="AM86" s="2"/>
      <c r="AN86" s="2">
        <v>0</v>
      </c>
      <c r="AO86" s="2">
        <v>0</v>
      </c>
      <c r="AP86" s="2"/>
      <c r="AQ86" s="2"/>
      <c r="AR86" s="2"/>
      <c r="AS86" s="2"/>
      <c r="AT86" s="2"/>
      <c r="AU86" s="2"/>
      <c r="AV86" s="2"/>
      <c r="AW86" s="2"/>
      <c r="AX86" s="2">
        <v>0</v>
      </c>
      <c r="AY86" s="2"/>
      <c r="AZ86" s="2">
        <v>0</v>
      </c>
      <c r="BA86" s="2">
        <v>0</v>
      </c>
      <c r="BB86" s="2"/>
      <c r="BC86" s="2"/>
      <c r="BD86" s="2"/>
      <c r="BE86" s="2"/>
      <c r="BF86" s="2"/>
      <c r="BG86" s="2"/>
      <c r="BH86" s="2"/>
      <c r="BI86" s="2"/>
      <c r="BJ86" s="2">
        <v>0</v>
      </c>
      <c r="BK86" s="2"/>
      <c r="BL86" s="2">
        <v>0</v>
      </c>
      <c r="BM86" s="2">
        <v>0</v>
      </c>
      <c r="BN86" s="2">
        <v>0</v>
      </c>
      <c r="BO86" s="2"/>
      <c r="BP86" s="2"/>
      <c r="BQ86" s="2"/>
      <c r="BR86" s="2"/>
      <c r="BS86" s="2"/>
      <c r="BT86" s="2"/>
      <c r="BU86" s="2"/>
      <c r="BV86" s="2">
        <v>0</v>
      </c>
      <c r="BW86" s="2"/>
      <c r="BX86" s="2">
        <v>0</v>
      </c>
      <c r="BY86" s="2">
        <v>0</v>
      </c>
      <c r="BZ86" s="2"/>
      <c r="CA86" s="2"/>
      <c r="CB86" s="2"/>
      <c r="CC86" s="2"/>
      <c r="CD86" s="2"/>
      <c r="CE86" s="2"/>
      <c r="CF86" s="2"/>
      <c r="CG86" s="2"/>
      <c r="CH86" s="2">
        <v>0</v>
      </c>
      <c r="CI86" s="2"/>
      <c r="CJ86" s="2">
        <v>0</v>
      </c>
      <c r="CK86" s="2">
        <v>0</v>
      </c>
      <c r="CL86" s="2"/>
      <c r="CM86" s="2"/>
      <c r="CN86" s="2"/>
      <c r="CO86" s="2"/>
      <c r="CP86" s="2"/>
      <c r="CQ86" s="2"/>
      <c r="CR86" s="2"/>
      <c r="CS86" s="2"/>
      <c r="CT86" s="2">
        <v>0</v>
      </c>
      <c r="CU86" s="2"/>
      <c r="CV86" s="2">
        <v>0</v>
      </c>
      <c r="CW86" s="2">
        <v>0</v>
      </c>
      <c r="CX86" s="2">
        <v>0</v>
      </c>
      <c r="CY86" s="2"/>
      <c r="CZ86" s="2"/>
      <c r="DA86" s="2"/>
      <c r="DB86" s="2"/>
      <c r="DC86" s="2"/>
      <c r="DD86" s="2"/>
      <c r="DE86" s="2"/>
      <c r="DF86" s="2">
        <v>0</v>
      </c>
      <c r="DG86" s="2"/>
    </row>
    <row r="87" spans="1:111" ht="15" x14ac:dyDescent="0.25">
      <c r="A87" s="1" t="s">
        <v>84</v>
      </c>
      <c r="B87" s="1" t="str">
        <f t="shared" si="3"/>
        <v>Dunajský Klátov</v>
      </c>
      <c r="C87" s="1" t="s">
        <v>101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/>
      <c r="K87" s="2"/>
      <c r="L87" s="2"/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/>
      <c r="W87" s="2"/>
      <c r="X87" s="2"/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/>
      <c r="AI87" s="2"/>
      <c r="AJ87" s="2"/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/>
      <c r="AU87" s="2"/>
      <c r="AV87" s="2"/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/>
      <c r="BG87" s="2"/>
      <c r="BH87" s="2"/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/>
      <c r="BS87" s="2"/>
      <c r="BT87" s="2"/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/>
      <c r="CE87" s="2"/>
      <c r="CF87" s="2"/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/>
      <c r="CQ87" s="2"/>
      <c r="CR87" s="2"/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/>
      <c r="DC87" s="2"/>
      <c r="DD87" s="2"/>
      <c r="DE87" s="2">
        <v>0</v>
      </c>
      <c r="DF87" s="2">
        <v>0</v>
      </c>
      <c r="DG87" s="2">
        <v>0</v>
      </c>
    </row>
    <row r="88" spans="1:111" ht="15" x14ac:dyDescent="0.25">
      <c r="A88" s="1" t="s">
        <v>84</v>
      </c>
      <c r="B88" s="1" t="str">
        <f t="shared" si="3"/>
        <v>Macov</v>
      </c>
      <c r="C88" s="1" t="s">
        <v>102</v>
      </c>
      <c r="D88" s="2">
        <v>0</v>
      </c>
      <c r="E88" s="2">
        <v>0</v>
      </c>
      <c r="F88" s="2"/>
      <c r="G88" s="2"/>
      <c r="H88" s="2"/>
      <c r="I88" s="2"/>
      <c r="J88" s="2"/>
      <c r="K88" s="2"/>
      <c r="L88" s="2"/>
      <c r="M88" s="2">
        <v>0</v>
      </c>
      <c r="N88" s="2"/>
      <c r="O88" s="2"/>
      <c r="P88" s="2">
        <v>0</v>
      </c>
      <c r="Q88" s="2">
        <v>0</v>
      </c>
      <c r="R88" s="2"/>
      <c r="S88" s="2"/>
      <c r="T88" s="2"/>
      <c r="U88" s="2"/>
      <c r="V88" s="2"/>
      <c r="W88" s="2"/>
      <c r="X88" s="2"/>
      <c r="Y88" s="2">
        <v>0</v>
      </c>
      <c r="Z88" s="2"/>
      <c r="AA88" s="2"/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/>
      <c r="AQ88" s="2"/>
      <c r="AR88" s="2"/>
      <c r="AS88" s="2"/>
      <c r="AT88" s="2"/>
      <c r="AU88" s="2"/>
      <c r="AV88" s="2"/>
      <c r="AW88" s="2">
        <v>0</v>
      </c>
      <c r="AX88" s="2"/>
      <c r="AY88" s="2"/>
      <c r="AZ88" s="2">
        <v>0</v>
      </c>
      <c r="BA88" s="2">
        <v>0</v>
      </c>
      <c r="BB88" s="2"/>
      <c r="BC88" s="2"/>
      <c r="BD88" s="2"/>
      <c r="BE88" s="2"/>
      <c r="BF88" s="2"/>
      <c r="BG88" s="2"/>
      <c r="BH88" s="2"/>
      <c r="BI88" s="2">
        <v>0</v>
      </c>
      <c r="BJ88" s="2"/>
      <c r="BK88" s="2"/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/>
      <c r="CA88" s="2"/>
      <c r="CB88" s="2"/>
      <c r="CC88" s="2"/>
      <c r="CD88" s="2"/>
      <c r="CE88" s="2"/>
      <c r="CF88" s="2"/>
      <c r="CG88" s="2">
        <v>0</v>
      </c>
      <c r="CH88" s="2"/>
      <c r="CI88" s="2"/>
      <c r="CJ88" s="2">
        <v>0</v>
      </c>
      <c r="CK88" s="2">
        <v>0</v>
      </c>
      <c r="CL88" s="2"/>
      <c r="CM88" s="2"/>
      <c r="CN88" s="2"/>
      <c r="CO88" s="2"/>
      <c r="CP88" s="2"/>
      <c r="CQ88" s="2"/>
      <c r="CR88" s="2"/>
      <c r="CS88" s="2">
        <v>0</v>
      </c>
      <c r="CT88" s="2"/>
      <c r="CU88" s="2"/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</row>
    <row r="89" spans="1:111" ht="15" x14ac:dyDescent="0.25">
      <c r="A89" s="1" t="s">
        <v>84</v>
      </c>
      <c r="B89" s="1" t="str">
        <f t="shared" si="3"/>
        <v>Mad</v>
      </c>
      <c r="C89" s="1" t="s">
        <v>103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/>
      <c r="L89" s="2"/>
      <c r="M89" s="2"/>
      <c r="N89" s="2"/>
      <c r="O89" s="2"/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/>
      <c r="X89" s="2"/>
      <c r="Y89" s="2"/>
      <c r="Z89" s="2"/>
      <c r="AA89" s="2"/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/>
      <c r="AV89" s="2"/>
      <c r="AW89" s="2"/>
      <c r="AX89" s="2"/>
      <c r="AY89" s="2"/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/>
      <c r="BH89" s="2"/>
      <c r="BI89" s="2"/>
      <c r="BJ89" s="2"/>
      <c r="BK89" s="2"/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/>
      <c r="CF89" s="2"/>
      <c r="CG89" s="2"/>
      <c r="CH89" s="2"/>
      <c r="CI89" s="2"/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/>
      <c r="CR89" s="2"/>
      <c r="CS89" s="2"/>
      <c r="CT89" s="2"/>
      <c r="CU89" s="2"/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</row>
    <row r="90" spans="1:111" ht="15" x14ac:dyDescent="0.25">
      <c r="A90" s="1" t="s">
        <v>84</v>
      </c>
      <c r="B90" s="1" t="str">
        <f t="shared" si="3"/>
        <v>Veľké Dvorníky</v>
      </c>
      <c r="C90" s="1" t="s">
        <v>104</v>
      </c>
      <c r="D90" s="2">
        <v>0</v>
      </c>
      <c r="E90" s="2">
        <v>0</v>
      </c>
      <c r="F90" s="2">
        <v>0</v>
      </c>
      <c r="G90" s="2">
        <v>0</v>
      </c>
      <c r="H90" s="2"/>
      <c r="I90" s="2"/>
      <c r="J90" s="2"/>
      <c r="K90" s="2"/>
      <c r="L90" s="2"/>
      <c r="M90" s="2"/>
      <c r="N90" s="2"/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/>
      <c r="V90" s="2"/>
      <c r="W90" s="2"/>
      <c r="X90" s="2"/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/>
      <c r="AI90" s="2"/>
      <c r="AJ90" s="2"/>
      <c r="AK90" s="2"/>
      <c r="AL90" s="2"/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/>
      <c r="AS90" s="2"/>
      <c r="AT90" s="2"/>
      <c r="AU90" s="2"/>
      <c r="AV90" s="2"/>
      <c r="AW90" s="2"/>
      <c r="AX90" s="2"/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/>
      <c r="BE90" s="2"/>
      <c r="BF90" s="2"/>
      <c r="BG90" s="2"/>
      <c r="BH90" s="2"/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/>
      <c r="BS90" s="2"/>
      <c r="BT90" s="2"/>
      <c r="BU90" s="2"/>
      <c r="BV90" s="2"/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/>
      <c r="CC90" s="2"/>
      <c r="CD90" s="2"/>
      <c r="CE90" s="2"/>
      <c r="CF90" s="2"/>
      <c r="CG90" s="2"/>
      <c r="CH90" s="2"/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/>
      <c r="CO90" s="2"/>
      <c r="CP90" s="2"/>
      <c r="CQ90" s="2"/>
      <c r="CR90" s="2"/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/>
      <c r="DC90" s="2"/>
      <c r="DD90" s="2"/>
      <c r="DE90" s="2"/>
      <c r="DF90" s="2"/>
      <c r="DG90" s="2">
        <v>0</v>
      </c>
    </row>
    <row r="91" spans="1:111" ht="15" x14ac:dyDescent="0.25">
      <c r="A91" s="1" t="s">
        <v>84</v>
      </c>
      <c r="B91" s="1" t="str">
        <f t="shared" si="3"/>
        <v>Kyselica</v>
      </c>
      <c r="C91" s="1" t="s">
        <v>105</v>
      </c>
      <c r="D91" s="2">
        <v>0</v>
      </c>
      <c r="E91" s="2">
        <v>0</v>
      </c>
      <c r="F91" s="2">
        <v>0</v>
      </c>
      <c r="G91" s="2">
        <v>0</v>
      </c>
      <c r="H91" s="2"/>
      <c r="I91" s="2">
        <v>0</v>
      </c>
      <c r="J91" s="2">
        <v>0</v>
      </c>
      <c r="K91" s="2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0</v>
      </c>
      <c r="W91" s="2"/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/>
      <c r="AG91" s="2">
        <v>0</v>
      </c>
      <c r="AH91" s="2">
        <v>0</v>
      </c>
      <c r="AI91" s="2"/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/>
      <c r="AS91" s="2">
        <v>0</v>
      </c>
      <c r="AT91" s="2">
        <v>0</v>
      </c>
      <c r="AU91" s="2"/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/>
      <c r="BE91" s="2">
        <v>0</v>
      </c>
      <c r="BF91" s="2">
        <v>0</v>
      </c>
      <c r="BG91" s="2"/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/>
      <c r="BQ91" s="2">
        <v>0</v>
      </c>
      <c r="BR91" s="2">
        <v>0</v>
      </c>
      <c r="BS91" s="2"/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/>
      <c r="CC91" s="2">
        <v>0</v>
      </c>
      <c r="CD91" s="2">
        <v>0</v>
      </c>
      <c r="CE91" s="2"/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/>
      <c r="CO91" s="2">
        <v>0</v>
      </c>
      <c r="CP91" s="2">
        <v>0</v>
      </c>
      <c r="CQ91" s="2"/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/>
      <c r="DA91" s="2">
        <v>0</v>
      </c>
      <c r="DB91" s="2">
        <v>0</v>
      </c>
      <c r="DC91" s="2"/>
      <c r="DD91" s="2">
        <v>0</v>
      </c>
      <c r="DE91" s="2">
        <v>0</v>
      </c>
      <c r="DF91" s="2">
        <v>0</v>
      </c>
      <c r="DG91" s="2">
        <v>0</v>
      </c>
    </row>
    <row r="92" spans="1:111" ht="15" x14ac:dyDescent="0.25">
      <c r="A92" s="1" t="s">
        <v>106</v>
      </c>
      <c r="B92" s="1" t="str">
        <f t="shared" si="3"/>
        <v>Obce spolu</v>
      </c>
      <c r="C92" s="1" t="s">
        <v>24</v>
      </c>
      <c r="D92" s="2">
        <v>139</v>
      </c>
      <c r="E92" s="2">
        <v>181</v>
      </c>
      <c r="F92" s="2">
        <v>169</v>
      </c>
      <c r="G92" s="2">
        <v>324</v>
      </c>
      <c r="H92" s="2">
        <v>417</v>
      </c>
      <c r="I92" s="2">
        <v>853</v>
      </c>
      <c r="J92" s="2">
        <v>2606</v>
      </c>
      <c r="K92" s="2">
        <v>2574</v>
      </c>
      <c r="L92" s="2">
        <v>1014</v>
      </c>
      <c r="M92" s="2">
        <v>611</v>
      </c>
      <c r="N92" s="2">
        <v>423</v>
      </c>
      <c r="O92" s="2">
        <v>265</v>
      </c>
      <c r="P92" s="2">
        <v>83</v>
      </c>
      <c r="Q92" s="2">
        <v>143</v>
      </c>
      <c r="R92" s="2">
        <v>160</v>
      </c>
      <c r="S92" s="2">
        <v>229</v>
      </c>
      <c r="T92" s="2">
        <v>298</v>
      </c>
      <c r="U92" s="2">
        <v>575</v>
      </c>
      <c r="V92" s="2">
        <v>2027</v>
      </c>
      <c r="W92" s="2">
        <v>1980</v>
      </c>
      <c r="X92" s="2">
        <v>552</v>
      </c>
      <c r="Y92" s="2">
        <v>395</v>
      </c>
      <c r="Z92" s="2">
        <v>292</v>
      </c>
      <c r="AA92" s="2">
        <v>168</v>
      </c>
      <c r="AB92" s="2">
        <v>56</v>
      </c>
      <c r="AC92" s="2">
        <v>38</v>
      </c>
      <c r="AD92" s="2">
        <v>9</v>
      </c>
      <c r="AE92" s="2">
        <v>95</v>
      </c>
      <c r="AF92" s="2">
        <v>119</v>
      </c>
      <c r="AG92" s="2">
        <v>278</v>
      </c>
      <c r="AH92" s="2">
        <v>579</v>
      </c>
      <c r="AI92" s="2">
        <v>594</v>
      </c>
      <c r="AJ92" s="2">
        <v>462</v>
      </c>
      <c r="AK92" s="2">
        <v>216</v>
      </c>
      <c r="AL92" s="2">
        <v>131</v>
      </c>
      <c r="AM92" s="2">
        <v>97</v>
      </c>
      <c r="AN92" s="2">
        <v>586</v>
      </c>
      <c r="AO92" s="2">
        <v>628</v>
      </c>
      <c r="AP92" s="2">
        <v>302</v>
      </c>
      <c r="AQ92" s="2">
        <v>1124</v>
      </c>
      <c r="AR92" s="2">
        <v>1267</v>
      </c>
      <c r="AS92" s="2">
        <v>2011</v>
      </c>
      <c r="AT92" s="2">
        <v>5973</v>
      </c>
      <c r="AU92" s="2">
        <v>6225</v>
      </c>
      <c r="AV92" s="2">
        <v>2447</v>
      </c>
      <c r="AW92" s="2">
        <v>1375</v>
      </c>
      <c r="AX92" s="2">
        <v>927</v>
      </c>
      <c r="AY92" s="2">
        <v>468</v>
      </c>
      <c r="AZ92" s="2">
        <v>323</v>
      </c>
      <c r="BA92" s="2">
        <v>414</v>
      </c>
      <c r="BB92" s="2">
        <v>274</v>
      </c>
      <c r="BC92" s="2">
        <v>777</v>
      </c>
      <c r="BD92" s="2">
        <v>740</v>
      </c>
      <c r="BE92" s="2">
        <v>1213</v>
      </c>
      <c r="BF92" s="2">
        <v>4341</v>
      </c>
      <c r="BG92" s="2">
        <v>4584</v>
      </c>
      <c r="BH92" s="2">
        <v>1238</v>
      </c>
      <c r="BI92" s="2">
        <v>752</v>
      </c>
      <c r="BJ92" s="2">
        <v>491</v>
      </c>
      <c r="BK92" s="2">
        <v>287</v>
      </c>
      <c r="BL92" s="2">
        <v>263</v>
      </c>
      <c r="BM92" s="2">
        <v>214</v>
      </c>
      <c r="BN92" s="2">
        <v>28</v>
      </c>
      <c r="BO92" s="2">
        <v>347</v>
      </c>
      <c r="BP92" s="2">
        <v>527</v>
      </c>
      <c r="BQ92" s="2">
        <v>798</v>
      </c>
      <c r="BR92" s="2">
        <v>1632</v>
      </c>
      <c r="BS92" s="2">
        <v>1641</v>
      </c>
      <c r="BT92" s="2">
        <v>1209</v>
      </c>
      <c r="BU92" s="2">
        <v>623</v>
      </c>
      <c r="BV92" s="2">
        <v>436</v>
      </c>
      <c r="BW92" s="2">
        <v>181</v>
      </c>
      <c r="BX92" s="2">
        <v>4.2</v>
      </c>
      <c r="BY92" s="2">
        <v>3.5</v>
      </c>
      <c r="BZ92" s="2">
        <v>1.8</v>
      </c>
      <c r="CA92" s="2">
        <v>3.5</v>
      </c>
      <c r="CB92" s="2">
        <v>3</v>
      </c>
      <c r="CC92" s="2">
        <v>2.4</v>
      </c>
      <c r="CD92" s="2">
        <v>2.2999999999999998</v>
      </c>
      <c r="CE92" s="2">
        <v>2.4</v>
      </c>
      <c r="CF92" s="2">
        <v>2.4</v>
      </c>
      <c r="CG92" s="2">
        <v>2.2999999999999998</v>
      </c>
      <c r="CH92" s="2">
        <v>2.2000000000000002</v>
      </c>
      <c r="CI92" s="2">
        <v>1.8</v>
      </c>
      <c r="CJ92" s="2">
        <v>3.9</v>
      </c>
      <c r="CK92" s="2">
        <v>2.9</v>
      </c>
      <c r="CL92" s="2">
        <v>1.7</v>
      </c>
      <c r="CM92" s="2">
        <v>3.4</v>
      </c>
      <c r="CN92" s="2">
        <v>2.5</v>
      </c>
      <c r="CO92" s="2">
        <v>2.1</v>
      </c>
      <c r="CP92" s="2">
        <v>2.1</v>
      </c>
      <c r="CQ92" s="2">
        <v>2.2999999999999998</v>
      </c>
      <c r="CR92" s="2">
        <v>2.2000000000000002</v>
      </c>
      <c r="CS92" s="2">
        <v>1.9</v>
      </c>
      <c r="CT92" s="2">
        <v>1.7</v>
      </c>
      <c r="CU92" s="2">
        <v>1.7</v>
      </c>
      <c r="CV92" s="2">
        <v>4.7</v>
      </c>
      <c r="CW92" s="2">
        <v>5.6</v>
      </c>
      <c r="CX92" s="2">
        <v>3.1</v>
      </c>
      <c r="CY92" s="2">
        <v>3.7</v>
      </c>
      <c r="CZ92" s="2">
        <v>4.4000000000000004</v>
      </c>
      <c r="DA92" s="2">
        <v>2.9</v>
      </c>
      <c r="DB92" s="2">
        <v>2.8</v>
      </c>
      <c r="DC92" s="2">
        <v>2.8</v>
      </c>
      <c r="DD92" s="2">
        <v>2.6</v>
      </c>
      <c r="DE92" s="2">
        <v>2.9</v>
      </c>
      <c r="DF92" s="2">
        <v>3.3</v>
      </c>
      <c r="DG92" s="2">
        <v>1.9</v>
      </c>
    </row>
    <row r="93" spans="1:111" ht="15" x14ac:dyDescent="0.25">
      <c r="A93" s="1" t="s">
        <v>106</v>
      </c>
      <c r="B93" s="1" t="str">
        <f t="shared" si="3"/>
        <v>Galanta</v>
      </c>
      <c r="C93" s="1" t="s">
        <v>107</v>
      </c>
      <c r="D93" s="2"/>
      <c r="E93" s="2"/>
      <c r="F93" s="2">
        <v>169</v>
      </c>
      <c r="G93" s="2"/>
      <c r="H93" s="2"/>
      <c r="I93" s="2">
        <v>381</v>
      </c>
      <c r="J93" s="2">
        <v>758</v>
      </c>
      <c r="K93" s="2">
        <v>824</v>
      </c>
      <c r="L93" s="2">
        <v>507</v>
      </c>
      <c r="M93" s="2">
        <v>433</v>
      </c>
      <c r="N93" s="2"/>
      <c r="O93" s="2"/>
      <c r="P93" s="2"/>
      <c r="Q93" s="2"/>
      <c r="R93" s="2">
        <v>160</v>
      </c>
      <c r="S93" s="2"/>
      <c r="T93" s="2"/>
      <c r="U93" s="2">
        <v>277</v>
      </c>
      <c r="V93" s="2">
        <v>621</v>
      </c>
      <c r="W93" s="2">
        <v>656</v>
      </c>
      <c r="X93" s="2">
        <v>322</v>
      </c>
      <c r="Y93" s="2">
        <v>317</v>
      </c>
      <c r="Z93" s="2"/>
      <c r="AA93" s="2"/>
      <c r="AB93" s="2"/>
      <c r="AC93" s="2"/>
      <c r="AD93" s="2">
        <v>9</v>
      </c>
      <c r="AE93" s="2"/>
      <c r="AF93" s="2"/>
      <c r="AG93" s="2">
        <v>104</v>
      </c>
      <c r="AH93" s="2">
        <v>137</v>
      </c>
      <c r="AI93" s="2">
        <v>168</v>
      </c>
      <c r="AJ93" s="2">
        <v>185</v>
      </c>
      <c r="AK93" s="2">
        <v>116</v>
      </c>
      <c r="AL93" s="2"/>
      <c r="AM93" s="2"/>
      <c r="AN93" s="2"/>
      <c r="AO93" s="2"/>
      <c r="AP93" s="2">
        <v>302</v>
      </c>
      <c r="AQ93" s="2"/>
      <c r="AR93" s="2"/>
      <c r="AS93" s="2">
        <v>967</v>
      </c>
      <c r="AT93" s="2">
        <v>2365</v>
      </c>
      <c r="AU93" s="2">
        <v>2417</v>
      </c>
      <c r="AV93" s="2">
        <v>1141</v>
      </c>
      <c r="AW93" s="2">
        <v>809</v>
      </c>
      <c r="AX93" s="2"/>
      <c r="AY93" s="2"/>
      <c r="AZ93" s="2"/>
      <c r="BA93" s="2"/>
      <c r="BB93" s="2">
        <v>274</v>
      </c>
      <c r="BC93" s="2"/>
      <c r="BD93" s="2"/>
      <c r="BE93" s="2">
        <v>659</v>
      </c>
      <c r="BF93" s="2">
        <v>1906</v>
      </c>
      <c r="BG93" s="2">
        <v>2052</v>
      </c>
      <c r="BH93" s="2">
        <v>741</v>
      </c>
      <c r="BI93" s="2">
        <v>609</v>
      </c>
      <c r="BJ93" s="2"/>
      <c r="BK93" s="2"/>
      <c r="BL93" s="2"/>
      <c r="BM93" s="2"/>
      <c r="BN93" s="2">
        <v>28</v>
      </c>
      <c r="BO93" s="2"/>
      <c r="BP93" s="2"/>
      <c r="BQ93" s="2">
        <v>308</v>
      </c>
      <c r="BR93" s="2">
        <v>459</v>
      </c>
      <c r="BS93" s="2">
        <v>365</v>
      </c>
      <c r="BT93" s="2">
        <v>400</v>
      </c>
      <c r="BU93" s="2">
        <v>200</v>
      </c>
      <c r="BV93" s="2"/>
      <c r="BW93" s="2"/>
      <c r="BX93" s="2"/>
      <c r="BY93" s="2"/>
      <c r="BZ93" s="2">
        <v>1.8</v>
      </c>
      <c r="CA93" s="2"/>
      <c r="CB93" s="2"/>
      <c r="CC93" s="2">
        <v>2.5</v>
      </c>
      <c r="CD93" s="2">
        <v>3.1</v>
      </c>
      <c r="CE93" s="2">
        <v>2.9</v>
      </c>
      <c r="CF93" s="2">
        <v>2.2999999999999998</v>
      </c>
      <c r="CG93" s="2">
        <v>1.9</v>
      </c>
      <c r="CH93" s="2"/>
      <c r="CI93" s="2"/>
      <c r="CJ93" s="2"/>
      <c r="CK93" s="2"/>
      <c r="CL93" s="2">
        <v>1.7</v>
      </c>
      <c r="CM93" s="2"/>
      <c r="CN93" s="2"/>
      <c r="CO93" s="2">
        <v>2.4</v>
      </c>
      <c r="CP93" s="2">
        <v>3.1</v>
      </c>
      <c r="CQ93" s="2">
        <v>3.1</v>
      </c>
      <c r="CR93" s="2">
        <v>2.2999999999999998</v>
      </c>
      <c r="CS93" s="2">
        <v>1.9</v>
      </c>
      <c r="CT93" s="2"/>
      <c r="CU93" s="2"/>
      <c r="CV93" s="2"/>
      <c r="CW93" s="2"/>
      <c r="CX93" s="2">
        <v>3.1</v>
      </c>
      <c r="CY93" s="2"/>
      <c r="CZ93" s="2"/>
      <c r="DA93" s="2">
        <v>3</v>
      </c>
      <c r="DB93" s="2">
        <v>3.4</v>
      </c>
      <c r="DC93" s="2">
        <v>2.2000000000000002</v>
      </c>
      <c r="DD93" s="2">
        <v>2.2000000000000002</v>
      </c>
      <c r="DE93" s="2">
        <v>1.7</v>
      </c>
      <c r="DF93" s="2"/>
      <c r="DG93" s="2"/>
    </row>
    <row r="94" spans="1:111" ht="15" x14ac:dyDescent="0.25">
      <c r="A94" s="1" t="s">
        <v>106</v>
      </c>
      <c r="B94" s="1" t="str">
        <f t="shared" si="3"/>
        <v>Čierny Brod</v>
      </c>
      <c r="C94" s="1" t="s">
        <v>108</v>
      </c>
      <c r="D94" s="2">
        <v>0</v>
      </c>
      <c r="E94" s="2">
        <v>0</v>
      </c>
      <c r="F94" s="2">
        <v>0</v>
      </c>
      <c r="G94" s="2">
        <v>0</v>
      </c>
      <c r="H94" s="2"/>
      <c r="I94" s="2"/>
      <c r="J94" s="2"/>
      <c r="K94" s="2"/>
      <c r="L94" s="2"/>
      <c r="M94" s="2"/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/>
      <c r="W94" s="2"/>
      <c r="X94" s="2"/>
      <c r="Y94" s="2"/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/>
      <c r="AG94" s="2"/>
      <c r="AH94" s="2">
        <v>0</v>
      </c>
      <c r="AI94" s="2">
        <v>0</v>
      </c>
      <c r="AJ94" s="2"/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/>
      <c r="AS94" s="2"/>
      <c r="AT94" s="2"/>
      <c r="AU94" s="2"/>
      <c r="AV94" s="2"/>
      <c r="AW94" s="2"/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/>
      <c r="BF94" s="2"/>
      <c r="BG94" s="2"/>
      <c r="BH94" s="2"/>
      <c r="BI94" s="2"/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/>
      <c r="BQ94" s="2"/>
      <c r="BR94" s="2">
        <v>0</v>
      </c>
      <c r="BS94" s="2">
        <v>0</v>
      </c>
      <c r="BT94" s="2"/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/>
      <c r="CC94" s="2"/>
      <c r="CD94" s="2"/>
      <c r="CE94" s="2"/>
      <c r="CF94" s="2"/>
      <c r="CG94" s="2"/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/>
      <c r="CP94" s="2"/>
      <c r="CQ94" s="2"/>
      <c r="CR94" s="2"/>
      <c r="CS94" s="2"/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/>
      <c r="DA94" s="2"/>
      <c r="DB94" s="2">
        <v>0</v>
      </c>
      <c r="DC94" s="2">
        <v>0</v>
      </c>
      <c r="DD94" s="2"/>
      <c r="DE94" s="2">
        <v>0</v>
      </c>
      <c r="DF94" s="2">
        <v>0</v>
      </c>
      <c r="DG94" s="2">
        <v>0</v>
      </c>
    </row>
    <row r="95" spans="1:111" ht="15" x14ac:dyDescent="0.25">
      <c r="A95" s="1" t="s">
        <v>106</v>
      </c>
      <c r="B95" s="1" t="str">
        <f t="shared" si="3"/>
        <v>Horné Saliby</v>
      </c>
      <c r="C95" s="1" t="s">
        <v>109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/>
      <c r="W95" s="2"/>
      <c r="X95" s="2"/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/>
      <c r="AH95" s="2"/>
      <c r="AI95" s="2"/>
      <c r="AJ95" s="2"/>
      <c r="AK95" s="2"/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/>
      <c r="AT95" s="2"/>
      <c r="AU95" s="2"/>
      <c r="AV95" s="2"/>
      <c r="AW95" s="2"/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/>
      <c r="BF95" s="2"/>
      <c r="BG95" s="2"/>
      <c r="BH95" s="2"/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/>
      <c r="BR95" s="2"/>
      <c r="BS95" s="2"/>
      <c r="BT95" s="2"/>
      <c r="BU95" s="2"/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/>
      <c r="CD95" s="2"/>
      <c r="CE95" s="2"/>
      <c r="CF95" s="2"/>
      <c r="CG95" s="2"/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/>
      <c r="CP95" s="2"/>
      <c r="CQ95" s="2"/>
      <c r="CR95" s="2"/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/>
      <c r="DB95" s="2"/>
      <c r="DC95" s="2"/>
      <c r="DD95" s="2"/>
      <c r="DE95" s="2"/>
      <c r="DF95" s="2">
        <v>0</v>
      </c>
      <c r="DG95" s="2">
        <v>0</v>
      </c>
    </row>
    <row r="96" spans="1:111" ht="15" x14ac:dyDescent="0.25">
      <c r="A96" s="1" t="s">
        <v>106</v>
      </c>
      <c r="B96" s="1" t="str">
        <f t="shared" si="3"/>
        <v>Jelka</v>
      </c>
      <c r="C96" s="1" t="s">
        <v>110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/>
      <c r="W96" s="2"/>
      <c r="X96" s="2"/>
      <c r="Y96" s="2"/>
      <c r="Z96" s="2"/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/>
      <c r="AT96" s="2"/>
      <c r="AU96" s="2"/>
      <c r="AV96" s="2"/>
      <c r="AW96" s="2"/>
      <c r="AX96" s="2"/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/>
      <c r="BF96" s="2"/>
      <c r="BG96" s="2"/>
      <c r="BH96" s="2"/>
      <c r="BI96" s="2"/>
      <c r="BJ96" s="2"/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/>
      <c r="CD96" s="2"/>
      <c r="CE96" s="2"/>
      <c r="CF96" s="2"/>
      <c r="CG96" s="2"/>
      <c r="CH96" s="2"/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/>
      <c r="CP96" s="2"/>
      <c r="CQ96" s="2"/>
      <c r="CR96" s="2"/>
      <c r="CS96" s="2"/>
      <c r="CT96" s="2"/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</row>
    <row r="97" spans="1:111" ht="15" x14ac:dyDescent="0.25">
      <c r="A97" s="1" t="s">
        <v>106</v>
      </c>
      <c r="B97" s="1" t="str">
        <f t="shared" si="3"/>
        <v>Kajal</v>
      </c>
      <c r="C97" s="1" t="s">
        <v>111</v>
      </c>
      <c r="D97" s="2">
        <v>0</v>
      </c>
      <c r="E97" s="2">
        <v>0</v>
      </c>
      <c r="F97" s="2">
        <v>0</v>
      </c>
      <c r="G97" s="2"/>
      <c r="H97" s="2"/>
      <c r="I97" s="2"/>
      <c r="J97" s="2">
        <v>0</v>
      </c>
      <c r="K97" s="2"/>
      <c r="L97" s="2"/>
      <c r="M97" s="2"/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/>
      <c r="T97" s="2"/>
      <c r="U97" s="2"/>
      <c r="V97" s="2">
        <v>0</v>
      </c>
      <c r="W97" s="2"/>
      <c r="X97" s="2"/>
      <c r="Y97" s="2"/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/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/>
      <c r="AR97" s="2"/>
      <c r="AS97" s="2"/>
      <c r="AT97" s="2">
        <v>0</v>
      </c>
      <c r="AU97" s="2"/>
      <c r="AV97" s="2"/>
      <c r="AW97" s="2"/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/>
      <c r="BD97" s="2"/>
      <c r="BE97" s="2"/>
      <c r="BF97" s="2">
        <v>0</v>
      </c>
      <c r="BG97" s="2"/>
      <c r="BH97" s="2"/>
      <c r="BI97" s="2"/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/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/>
      <c r="CB97" s="2"/>
      <c r="CC97" s="2"/>
      <c r="CD97" s="2">
        <v>0</v>
      </c>
      <c r="CE97" s="2"/>
      <c r="CF97" s="2"/>
      <c r="CG97" s="2"/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/>
      <c r="CN97" s="2"/>
      <c r="CO97" s="2"/>
      <c r="CP97" s="2">
        <v>0</v>
      </c>
      <c r="CQ97" s="2"/>
      <c r="CR97" s="2"/>
      <c r="CS97" s="2"/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/>
      <c r="DF97" s="2">
        <v>0</v>
      </c>
      <c r="DG97" s="2">
        <v>0</v>
      </c>
    </row>
    <row r="98" spans="1:111" ht="15" x14ac:dyDescent="0.25">
      <c r="A98" s="1" t="s">
        <v>106</v>
      </c>
      <c r="B98" s="1" t="str">
        <f t="shared" si="3"/>
        <v>Sládkovičovo</v>
      </c>
      <c r="C98" s="1" t="s">
        <v>112</v>
      </c>
      <c r="D98" s="2"/>
      <c r="E98" s="2"/>
      <c r="F98" s="2"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>
        <v>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>
        <v>0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0</v>
      </c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>
        <v>0</v>
      </c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>
        <v>0</v>
      </c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>
        <v>0</v>
      </c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>
        <v>0</v>
      </c>
      <c r="CY98" s="2"/>
      <c r="CZ98" s="2"/>
      <c r="DA98" s="2"/>
      <c r="DB98" s="2"/>
      <c r="DC98" s="2"/>
      <c r="DD98" s="2"/>
      <c r="DE98" s="2"/>
      <c r="DF98" s="2"/>
      <c r="DG98" s="2"/>
    </row>
    <row r="99" spans="1:111" ht="15" x14ac:dyDescent="0.25">
      <c r="A99" s="1" t="s">
        <v>106</v>
      </c>
      <c r="B99" s="1" t="str">
        <f t="shared" si="3"/>
        <v>Šoporňa</v>
      </c>
      <c r="C99" s="1" t="s">
        <v>113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/>
      <c r="J99" s="2"/>
      <c r="K99" s="2"/>
      <c r="L99" s="2"/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/>
      <c r="W99" s="2"/>
      <c r="X99" s="2"/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/>
      <c r="AH99" s="2"/>
      <c r="AI99" s="2"/>
      <c r="AJ99" s="2"/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/>
      <c r="AT99" s="2"/>
      <c r="AU99" s="2"/>
      <c r="AV99" s="2"/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/>
      <c r="BF99" s="2"/>
      <c r="BG99" s="2"/>
      <c r="BH99" s="2"/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/>
      <c r="BR99" s="2"/>
      <c r="BS99" s="2"/>
      <c r="BT99" s="2"/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/>
      <c r="CD99" s="2"/>
      <c r="CE99" s="2"/>
      <c r="CF99" s="2"/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/>
      <c r="CP99" s="2"/>
      <c r="CQ99" s="2"/>
      <c r="CR99" s="2"/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/>
      <c r="DB99" s="2"/>
      <c r="DC99" s="2"/>
      <c r="DD99" s="2"/>
      <c r="DE99" s="2">
        <v>0</v>
      </c>
      <c r="DF99" s="2">
        <v>0</v>
      </c>
      <c r="DG99" s="2">
        <v>0</v>
      </c>
    </row>
    <row r="100" spans="1:111" ht="15" x14ac:dyDescent="0.25">
      <c r="A100" s="1" t="s">
        <v>106</v>
      </c>
      <c r="B100" s="1" t="str">
        <f t="shared" si="3"/>
        <v>Vinohrady nad Váhom</v>
      </c>
      <c r="C100" s="1" t="s">
        <v>114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/>
      <c r="J100" s="2"/>
      <c r="K100" s="2"/>
      <c r="L100" s="2"/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0</v>
      </c>
      <c r="X100" s="2"/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/>
      <c r="AH100" s="2"/>
      <c r="AI100" s="2"/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/>
      <c r="AT100" s="2"/>
      <c r="AU100" s="2"/>
      <c r="AV100" s="2"/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/>
      <c r="BF100" s="2">
        <v>0</v>
      </c>
      <c r="BG100" s="2">
        <v>0</v>
      </c>
      <c r="BH100" s="2"/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/>
      <c r="BR100" s="2"/>
      <c r="BS100" s="2"/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/>
      <c r="CD100" s="2"/>
      <c r="CE100" s="2"/>
      <c r="CF100" s="2"/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/>
      <c r="CP100" s="2">
        <v>0</v>
      </c>
      <c r="CQ100" s="2">
        <v>0</v>
      </c>
      <c r="CR100" s="2"/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/>
      <c r="DB100" s="2"/>
      <c r="DC100" s="2"/>
      <c r="DD100" s="2">
        <v>0</v>
      </c>
      <c r="DE100" s="2">
        <v>0</v>
      </c>
      <c r="DF100" s="2">
        <v>0</v>
      </c>
      <c r="DG100" s="2">
        <v>0</v>
      </c>
    </row>
    <row r="101" spans="1:111" ht="15" x14ac:dyDescent="0.25">
      <c r="A101" s="1" t="s">
        <v>106</v>
      </c>
      <c r="B101" s="1" t="str">
        <f t="shared" si="3"/>
        <v>Matúškovo</v>
      </c>
      <c r="C101" s="1" t="s">
        <v>115</v>
      </c>
      <c r="D101" s="2">
        <v>0</v>
      </c>
      <c r="E101" s="2">
        <v>0</v>
      </c>
      <c r="F101" s="2">
        <v>0</v>
      </c>
      <c r="G101" s="2">
        <v>0</v>
      </c>
      <c r="H101" s="2"/>
      <c r="I101" s="2"/>
      <c r="J101" s="2"/>
      <c r="K101" s="2"/>
      <c r="L101" s="2"/>
      <c r="M101" s="2"/>
      <c r="N101" s="2"/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/>
      <c r="V101" s="2"/>
      <c r="W101" s="2"/>
      <c r="X101" s="2"/>
      <c r="Y101" s="2"/>
      <c r="Z101" s="2"/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/>
      <c r="AG101" s="2"/>
      <c r="AH101" s="2"/>
      <c r="AI101" s="2"/>
      <c r="AJ101" s="2"/>
      <c r="AK101" s="2"/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/>
      <c r="AS101" s="2"/>
      <c r="AT101" s="2"/>
      <c r="AU101" s="2"/>
      <c r="AV101" s="2"/>
      <c r="AW101" s="2"/>
      <c r="AX101" s="2"/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/>
      <c r="BE101" s="2"/>
      <c r="BF101" s="2"/>
      <c r="BG101" s="2"/>
      <c r="BH101" s="2"/>
      <c r="BI101" s="2"/>
      <c r="BJ101" s="2"/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/>
      <c r="BQ101" s="2"/>
      <c r="BR101" s="2"/>
      <c r="BS101" s="2"/>
      <c r="BT101" s="2"/>
      <c r="BU101" s="2"/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/>
      <c r="CC101" s="2"/>
      <c r="CD101" s="2"/>
      <c r="CE101" s="2"/>
      <c r="CF101" s="2"/>
      <c r="CG101" s="2"/>
      <c r="CH101" s="2"/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/>
      <c r="CO101" s="2"/>
      <c r="CP101" s="2"/>
      <c r="CQ101" s="2"/>
      <c r="CR101" s="2"/>
      <c r="CS101" s="2"/>
      <c r="CT101" s="2"/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/>
      <c r="DA101" s="2"/>
      <c r="DB101" s="2"/>
      <c r="DC101" s="2"/>
      <c r="DD101" s="2"/>
      <c r="DE101" s="2"/>
      <c r="DF101" s="2">
        <v>0</v>
      </c>
      <c r="DG101" s="2">
        <v>0</v>
      </c>
    </row>
    <row r="102" spans="1:111" ht="15" x14ac:dyDescent="0.25">
      <c r="A102" s="1" t="s">
        <v>116</v>
      </c>
      <c r="B102" s="1" t="str">
        <f t="shared" si="3"/>
        <v>Obce spolu</v>
      </c>
      <c r="C102" s="1" t="s">
        <v>24</v>
      </c>
      <c r="D102" s="2">
        <v>0</v>
      </c>
      <c r="E102" s="2">
        <v>0</v>
      </c>
      <c r="F102" s="2"/>
      <c r="G102" s="2"/>
      <c r="H102" s="2"/>
      <c r="I102" s="2"/>
      <c r="J102" s="2">
        <v>229</v>
      </c>
      <c r="K102" s="2">
        <v>200</v>
      </c>
      <c r="L102" s="2">
        <v>176</v>
      </c>
      <c r="M102" s="2"/>
      <c r="N102" s="2">
        <v>57</v>
      </c>
      <c r="O102" s="2"/>
      <c r="P102" s="2">
        <v>0</v>
      </c>
      <c r="Q102" s="2">
        <v>0</v>
      </c>
      <c r="R102" s="2"/>
      <c r="S102" s="2"/>
      <c r="T102" s="2"/>
      <c r="U102" s="2"/>
      <c r="V102" s="2"/>
      <c r="W102" s="2">
        <v>156</v>
      </c>
      <c r="X102" s="2">
        <v>141</v>
      </c>
      <c r="Y102" s="2"/>
      <c r="Z102" s="2"/>
      <c r="AA102" s="2"/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/>
      <c r="AH102" s="2"/>
      <c r="AI102" s="2">
        <v>44</v>
      </c>
      <c r="AJ102" s="2">
        <v>35</v>
      </c>
      <c r="AK102" s="2"/>
      <c r="AL102" s="2"/>
      <c r="AM102" s="2"/>
      <c r="AN102" s="2">
        <v>0</v>
      </c>
      <c r="AO102" s="2">
        <v>0</v>
      </c>
      <c r="AP102" s="2"/>
      <c r="AQ102" s="2"/>
      <c r="AR102" s="2"/>
      <c r="AS102" s="2"/>
      <c r="AT102" s="2">
        <v>374</v>
      </c>
      <c r="AU102" s="2">
        <v>420</v>
      </c>
      <c r="AV102" s="2">
        <v>361</v>
      </c>
      <c r="AW102" s="2"/>
      <c r="AX102" s="2">
        <v>92</v>
      </c>
      <c r="AY102" s="2"/>
      <c r="AZ102" s="2">
        <v>0</v>
      </c>
      <c r="BA102" s="2">
        <v>0</v>
      </c>
      <c r="BB102" s="2"/>
      <c r="BC102" s="2"/>
      <c r="BD102" s="2"/>
      <c r="BE102" s="2"/>
      <c r="BF102" s="2"/>
      <c r="BG102" s="2">
        <v>323</v>
      </c>
      <c r="BH102" s="2">
        <v>291</v>
      </c>
      <c r="BI102" s="2"/>
      <c r="BJ102" s="2"/>
      <c r="BK102" s="2"/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/>
      <c r="BR102" s="2"/>
      <c r="BS102" s="2">
        <v>97</v>
      </c>
      <c r="BT102" s="2">
        <v>70</v>
      </c>
      <c r="BU102" s="2"/>
      <c r="BV102" s="2"/>
      <c r="BW102" s="2"/>
      <c r="BX102" s="2">
        <v>0</v>
      </c>
      <c r="BY102" s="2">
        <v>0</v>
      </c>
      <c r="BZ102" s="2"/>
      <c r="CA102" s="2"/>
      <c r="CB102" s="2"/>
      <c r="CC102" s="2"/>
      <c r="CD102" s="2">
        <v>1.6</v>
      </c>
      <c r="CE102" s="2">
        <v>2.1</v>
      </c>
      <c r="CF102" s="2">
        <v>2.1</v>
      </c>
      <c r="CG102" s="2"/>
      <c r="CH102" s="2">
        <v>1.6</v>
      </c>
      <c r="CI102" s="2"/>
      <c r="CJ102" s="2">
        <v>0</v>
      </c>
      <c r="CK102" s="2">
        <v>0</v>
      </c>
      <c r="CL102" s="2"/>
      <c r="CM102" s="2"/>
      <c r="CN102" s="2"/>
      <c r="CO102" s="2"/>
      <c r="CP102" s="2"/>
      <c r="CQ102" s="2">
        <v>2.1</v>
      </c>
      <c r="CR102" s="2">
        <v>2.1</v>
      </c>
      <c r="CS102" s="2"/>
      <c r="CT102" s="2"/>
      <c r="CU102" s="2"/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/>
      <c r="DB102" s="2"/>
      <c r="DC102" s="2">
        <v>2.2000000000000002</v>
      </c>
      <c r="DD102" s="2">
        <v>2</v>
      </c>
      <c r="DE102" s="2"/>
      <c r="DF102" s="2"/>
      <c r="DG102" s="2"/>
    </row>
    <row r="103" spans="1:111" ht="15" x14ac:dyDescent="0.25">
      <c r="A103" s="1" t="s">
        <v>116</v>
      </c>
      <c r="B103" s="1" t="str">
        <f t="shared" si="3"/>
        <v>Hlohovec</v>
      </c>
      <c r="C103" s="1" t="s">
        <v>117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/>
      <c r="J103" s="2"/>
      <c r="K103" s="2"/>
      <c r="L103" s="2"/>
      <c r="M103" s="2"/>
      <c r="N103" s="2"/>
      <c r="O103" s="2"/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/>
      <c r="W103" s="2"/>
      <c r="X103" s="2"/>
      <c r="Y103" s="2"/>
      <c r="Z103" s="2"/>
      <c r="AA103" s="2"/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/>
      <c r="AH103" s="2"/>
      <c r="AI103" s="2"/>
      <c r="AJ103" s="2"/>
      <c r="AK103" s="2"/>
      <c r="AL103" s="2"/>
      <c r="AM103" s="2"/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/>
      <c r="AT103" s="2"/>
      <c r="AU103" s="2"/>
      <c r="AV103" s="2"/>
      <c r="AW103" s="2"/>
      <c r="AX103" s="2"/>
      <c r="AY103" s="2"/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/>
      <c r="BF103" s="2"/>
      <c r="BG103" s="2"/>
      <c r="BH103" s="2"/>
      <c r="BI103" s="2"/>
      <c r="BJ103" s="2"/>
      <c r="BK103" s="2"/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/>
      <c r="BR103" s="2"/>
      <c r="BS103" s="2"/>
      <c r="BT103" s="2"/>
      <c r="BU103" s="2"/>
      <c r="BV103" s="2"/>
      <c r="BW103" s="2"/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/>
      <c r="CD103" s="2"/>
      <c r="CE103" s="2"/>
      <c r="CF103" s="2"/>
      <c r="CG103" s="2"/>
      <c r="CH103" s="2"/>
      <c r="CI103" s="2"/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/>
      <c r="CP103" s="2"/>
      <c r="CQ103" s="2"/>
      <c r="CR103" s="2"/>
      <c r="CS103" s="2"/>
      <c r="CT103" s="2"/>
      <c r="CU103" s="2"/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/>
      <c r="DB103" s="2"/>
      <c r="DC103" s="2"/>
      <c r="DD103" s="2"/>
      <c r="DE103" s="2"/>
      <c r="DF103" s="2"/>
      <c r="DG103" s="2"/>
    </row>
    <row r="104" spans="1:111" ht="15" x14ac:dyDescent="0.25">
      <c r="A104" s="1" t="s">
        <v>116</v>
      </c>
      <c r="B104" s="1" t="str">
        <f t="shared" si="3"/>
        <v>Leopoldov</v>
      </c>
      <c r="C104" s="1" t="s">
        <v>118</v>
      </c>
      <c r="D104" s="2">
        <v>0</v>
      </c>
      <c r="E104" s="2">
        <v>0</v>
      </c>
      <c r="F104" s="2"/>
      <c r="G104" s="2"/>
      <c r="H104" s="2"/>
      <c r="I104" s="2"/>
      <c r="J104" s="2"/>
      <c r="K104" s="2"/>
      <c r="L104" s="2"/>
      <c r="M104" s="2"/>
      <c r="N104" s="2"/>
      <c r="O104" s="2">
        <v>0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/>
      <c r="AH104" s="2">
        <v>0</v>
      </c>
      <c r="AI104" s="2"/>
      <c r="AJ104" s="2"/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>
        <v>0</v>
      </c>
      <c r="AZ104" s="2">
        <v>0</v>
      </c>
      <c r="BA104" s="2">
        <v>0</v>
      </c>
      <c r="BB104" s="2"/>
      <c r="BC104" s="2"/>
      <c r="BD104" s="2"/>
      <c r="BE104" s="2"/>
      <c r="BF104" s="2"/>
      <c r="BG104" s="2"/>
      <c r="BH104" s="2"/>
      <c r="BI104" s="2"/>
      <c r="BJ104" s="2"/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/>
      <c r="BR104" s="2">
        <v>0</v>
      </c>
      <c r="BS104" s="2"/>
      <c r="BT104" s="2"/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/>
      <c r="CA104" s="2"/>
      <c r="CB104" s="2"/>
      <c r="CC104" s="2"/>
      <c r="CD104" s="2"/>
      <c r="CE104" s="2"/>
      <c r="CF104" s="2"/>
      <c r="CG104" s="2"/>
      <c r="CH104" s="2"/>
      <c r="CI104" s="2">
        <v>0</v>
      </c>
      <c r="CJ104" s="2">
        <v>0</v>
      </c>
      <c r="CK104" s="2">
        <v>0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/>
      <c r="DB104" s="2">
        <v>0</v>
      </c>
      <c r="DC104" s="2"/>
      <c r="DD104" s="2"/>
      <c r="DE104" s="2">
        <v>0</v>
      </c>
      <c r="DF104" s="2">
        <v>0</v>
      </c>
      <c r="DG104" s="2">
        <v>0</v>
      </c>
    </row>
    <row r="105" spans="1:111" ht="15" x14ac:dyDescent="0.25">
      <c r="A105" s="1" t="s">
        <v>119</v>
      </c>
      <c r="B105" s="1" t="str">
        <f t="shared" si="3"/>
        <v>Obce spolu</v>
      </c>
      <c r="C105" s="1" t="s">
        <v>24</v>
      </c>
      <c r="D105" s="2">
        <v>1014</v>
      </c>
      <c r="E105" s="2">
        <v>1068</v>
      </c>
      <c r="F105" s="2">
        <v>835</v>
      </c>
      <c r="G105" s="2">
        <v>1712</v>
      </c>
      <c r="H105" s="2">
        <v>4872</v>
      </c>
      <c r="I105" s="2">
        <v>9082</v>
      </c>
      <c r="J105" s="2">
        <v>14534</v>
      </c>
      <c r="K105" s="2">
        <v>16025</v>
      </c>
      <c r="L105" s="2">
        <v>11434</v>
      </c>
      <c r="M105" s="2">
        <v>9432</v>
      </c>
      <c r="N105" s="2">
        <v>4184</v>
      </c>
      <c r="O105" s="2">
        <v>2382</v>
      </c>
      <c r="P105" s="2">
        <v>741</v>
      </c>
      <c r="Q105" s="2">
        <v>675</v>
      </c>
      <c r="R105" s="2">
        <v>736</v>
      </c>
      <c r="S105" s="2">
        <v>1452</v>
      </c>
      <c r="T105" s="2">
        <v>4319</v>
      </c>
      <c r="U105" s="2">
        <v>7889</v>
      </c>
      <c r="V105" s="2">
        <v>12311</v>
      </c>
      <c r="W105" s="2">
        <v>13066</v>
      </c>
      <c r="X105" s="2">
        <v>8600</v>
      </c>
      <c r="Y105" s="2">
        <v>6767</v>
      </c>
      <c r="Z105" s="2">
        <v>3037</v>
      </c>
      <c r="AA105" s="2"/>
      <c r="AB105" s="2">
        <v>273</v>
      </c>
      <c r="AC105" s="2">
        <v>393</v>
      </c>
      <c r="AD105" s="2">
        <v>99</v>
      </c>
      <c r="AE105" s="2">
        <v>260</v>
      </c>
      <c r="AF105" s="2">
        <v>553</v>
      </c>
      <c r="AG105" s="2">
        <v>1193</v>
      </c>
      <c r="AH105" s="2">
        <v>2223</v>
      </c>
      <c r="AI105" s="2">
        <v>2959</v>
      </c>
      <c r="AJ105" s="2">
        <v>2834</v>
      </c>
      <c r="AK105" s="2">
        <v>2665</v>
      </c>
      <c r="AL105" s="2">
        <v>1147</v>
      </c>
      <c r="AM105" s="2"/>
      <c r="AN105" s="2">
        <v>7969</v>
      </c>
      <c r="AO105" s="2">
        <v>8891</v>
      </c>
      <c r="AP105" s="2">
        <v>10203</v>
      </c>
      <c r="AQ105" s="2">
        <v>13695</v>
      </c>
      <c r="AR105" s="2">
        <v>27234</v>
      </c>
      <c r="AS105" s="2">
        <v>44416</v>
      </c>
      <c r="AT105" s="2">
        <v>68470</v>
      </c>
      <c r="AU105" s="2">
        <v>76537</v>
      </c>
      <c r="AV105" s="2">
        <v>62515</v>
      </c>
      <c r="AW105" s="2">
        <v>54120</v>
      </c>
      <c r="AX105" s="2">
        <v>30941</v>
      </c>
      <c r="AY105" s="2">
        <v>14381</v>
      </c>
      <c r="AZ105" s="2">
        <v>6035</v>
      </c>
      <c r="BA105" s="2">
        <v>5652</v>
      </c>
      <c r="BB105" s="2">
        <v>9403</v>
      </c>
      <c r="BC105" s="2">
        <v>12224</v>
      </c>
      <c r="BD105" s="2">
        <v>24456</v>
      </c>
      <c r="BE105" s="2">
        <v>38584</v>
      </c>
      <c r="BF105" s="2">
        <v>57318</v>
      </c>
      <c r="BG105" s="2">
        <v>58868</v>
      </c>
      <c r="BH105" s="2">
        <v>41694</v>
      </c>
      <c r="BI105" s="2">
        <v>33506</v>
      </c>
      <c r="BJ105" s="2">
        <v>21963</v>
      </c>
      <c r="BK105" s="2"/>
      <c r="BL105" s="2">
        <v>1934</v>
      </c>
      <c r="BM105" s="2">
        <v>3239</v>
      </c>
      <c r="BN105" s="2">
        <v>800</v>
      </c>
      <c r="BO105" s="2">
        <v>1471</v>
      </c>
      <c r="BP105" s="2">
        <v>2778</v>
      </c>
      <c r="BQ105" s="2">
        <v>5832</v>
      </c>
      <c r="BR105" s="2">
        <v>11152</v>
      </c>
      <c r="BS105" s="2">
        <v>17669</v>
      </c>
      <c r="BT105" s="2">
        <v>20821</v>
      </c>
      <c r="BU105" s="2">
        <v>20614</v>
      </c>
      <c r="BV105" s="2">
        <v>8978</v>
      </c>
      <c r="BW105" s="2"/>
      <c r="BX105" s="2">
        <v>7.9</v>
      </c>
      <c r="BY105" s="2">
        <v>8.3000000000000007</v>
      </c>
      <c r="BZ105" s="2">
        <v>12.2</v>
      </c>
      <c r="CA105" s="2">
        <v>8</v>
      </c>
      <c r="CB105" s="2">
        <v>5.6</v>
      </c>
      <c r="CC105" s="2">
        <v>4.9000000000000004</v>
      </c>
      <c r="CD105" s="2">
        <v>4.7</v>
      </c>
      <c r="CE105" s="2">
        <v>4.8</v>
      </c>
      <c r="CF105" s="2">
        <v>5.5</v>
      </c>
      <c r="CG105" s="2">
        <v>5.7</v>
      </c>
      <c r="CH105" s="2">
        <v>7.4</v>
      </c>
      <c r="CI105" s="2">
        <v>6</v>
      </c>
      <c r="CJ105" s="2">
        <v>8.1</v>
      </c>
      <c r="CK105" s="2">
        <v>8.4</v>
      </c>
      <c r="CL105" s="2">
        <v>12.8</v>
      </c>
      <c r="CM105" s="2">
        <v>8.4</v>
      </c>
      <c r="CN105" s="2">
        <v>5.7</v>
      </c>
      <c r="CO105" s="2">
        <v>4.9000000000000004</v>
      </c>
      <c r="CP105" s="2">
        <v>4.7</v>
      </c>
      <c r="CQ105" s="2">
        <v>4.5</v>
      </c>
      <c r="CR105" s="2">
        <v>4.8</v>
      </c>
      <c r="CS105" s="2">
        <v>5</v>
      </c>
      <c r="CT105" s="2">
        <v>7.2</v>
      </c>
      <c r="CU105" s="2"/>
      <c r="CV105" s="2">
        <v>7.1</v>
      </c>
      <c r="CW105" s="2">
        <v>8.1999999999999993</v>
      </c>
      <c r="CX105" s="2">
        <v>8.1</v>
      </c>
      <c r="CY105" s="2">
        <v>5.7</v>
      </c>
      <c r="CZ105" s="2">
        <v>5</v>
      </c>
      <c r="DA105" s="2">
        <v>4.9000000000000004</v>
      </c>
      <c r="DB105" s="2">
        <v>5</v>
      </c>
      <c r="DC105" s="2">
        <v>6</v>
      </c>
      <c r="DD105" s="2">
        <v>7.3</v>
      </c>
      <c r="DE105" s="2">
        <v>7.7</v>
      </c>
      <c r="DF105" s="2">
        <v>7.8</v>
      </c>
      <c r="DG105" s="2"/>
    </row>
    <row r="106" spans="1:111" ht="15" x14ac:dyDescent="0.25">
      <c r="A106" s="1" t="s">
        <v>119</v>
      </c>
      <c r="B106" s="1" t="str">
        <f t="shared" si="3"/>
        <v>Dolný Lopašov</v>
      </c>
      <c r="C106" s="1" t="s">
        <v>120</v>
      </c>
      <c r="D106" s="2">
        <v>0</v>
      </c>
      <c r="E106" s="2">
        <v>0</v>
      </c>
      <c r="F106" s="2">
        <v>0</v>
      </c>
      <c r="G106" s="2">
        <v>0</v>
      </c>
      <c r="H106" s="2"/>
      <c r="I106" s="2"/>
      <c r="J106" s="2"/>
      <c r="K106" s="2"/>
      <c r="L106" s="2">
        <v>0</v>
      </c>
      <c r="M106" s="2"/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/>
      <c r="V106" s="2"/>
      <c r="W106" s="2"/>
      <c r="X106" s="2">
        <v>0</v>
      </c>
      <c r="Y106" s="2"/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/>
      <c r="AS106" s="2"/>
      <c r="AT106" s="2"/>
      <c r="AU106" s="2"/>
      <c r="AV106" s="2">
        <v>0</v>
      </c>
      <c r="AW106" s="2"/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/>
      <c r="BE106" s="2"/>
      <c r="BF106" s="2"/>
      <c r="BG106" s="2"/>
      <c r="BH106" s="2">
        <v>0</v>
      </c>
      <c r="BI106" s="2"/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/>
      <c r="CC106" s="2"/>
      <c r="CD106" s="2"/>
      <c r="CE106" s="2"/>
      <c r="CF106" s="2">
        <v>0</v>
      </c>
      <c r="CG106" s="2"/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/>
      <c r="CO106" s="2"/>
      <c r="CP106" s="2"/>
      <c r="CQ106" s="2"/>
      <c r="CR106" s="2">
        <v>0</v>
      </c>
      <c r="CS106" s="2"/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</row>
    <row r="107" spans="1:111" ht="15" x14ac:dyDescent="0.25">
      <c r="A107" s="1" t="s">
        <v>119</v>
      </c>
      <c r="B107" s="1" t="str">
        <f t="shared" si="3"/>
        <v>Drahovce</v>
      </c>
      <c r="C107" s="1" t="s">
        <v>121</v>
      </c>
      <c r="D107" s="2"/>
      <c r="E107" s="2"/>
      <c r="F107" s="2">
        <v>0</v>
      </c>
      <c r="G107" s="2">
        <v>0</v>
      </c>
      <c r="H107" s="2"/>
      <c r="I107" s="2">
        <v>0</v>
      </c>
      <c r="J107" s="2"/>
      <c r="K107" s="2"/>
      <c r="L107" s="2">
        <v>0</v>
      </c>
      <c r="M107" s="2"/>
      <c r="N107" s="2">
        <v>0</v>
      </c>
      <c r="O107" s="2"/>
      <c r="P107" s="2"/>
      <c r="Q107" s="2"/>
      <c r="R107" s="2">
        <v>0</v>
      </c>
      <c r="S107" s="2">
        <v>0</v>
      </c>
      <c r="T107" s="2"/>
      <c r="U107" s="2">
        <v>0</v>
      </c>
      <c r="V107" s="2"/>
      <c r="W107" s="2"/>
      <c r="X107" s="2">
        <v>0</v>
      </c>
      <c r="Y107" s="2"/>
      <c r="Z107" s="2">
        <v>0</v>
      </c>
      <c r="AA107" s="2"/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/>
      <c r="AO107" s="2"/>
      <c r="AP107" s="2">
        <v>0</v>
      </c>
      <c r="AQ107" s="2">
        <v>0</v>
      </c>
      <c r="AR107" s="2"/>
      <c r="AS107" s="2">
        <v>0</v>
      </c>
      <c r="AT107" s="2"/>
      <c r="AU107" s="2"/>
      <c r="AV107" s="2">
        <v>0</v>
      </c>
      <c r="AW107" s="2"/>
      <c r="AX107" s="2">
        <v>0</v>
      </c>
      <c r="AY107" s="2"/>
      <c r="AZ107" s="2"/>
      <c r="BA107" s="2"/>
      <c r="BB107" s="2">
        <v>0</v>
      </c>
      <c r="BC107" s="2">
        <v>0</v>
      </c>
      <c r="BD107" s="2"/>
      <c r="BE107" s="2">
        <v>0</v>
      </c>
      <c r="BF107" s="2"/>
      <c r="BG107" s="2"/>
      <c r="BH107" s="2">
        <v>0</v>
      </c>
      <c r="BI107" s="2"/>
      <c r="BJ107" s="2">
        <v>0</v>
      </c>
      <c r="BK107" s="2"/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/>
      <c r="BY107" s="2"/>
      <c r="BZ107" s="2">
        <v>0</v>
      </c>
      <c r="CA107" s="2">
        <v>0</v>
      </c>
      <c r="CB107" s="2"/>
      <c r="CC107" s="2">
        <v>0</v>
      </c>
      <c r="CD107" s="2"/>
      <c r="CE107" s="2"/>
      <c r="CF107" s="2">
        <v>0</v>
      </c>
      <c r="CG107" s="2"/>
      <c r="CH107" s="2">
        <v>0</v>
      </c>
      <c r="CI107" s="2"/>
      <c r="CJ107" s="2"/>
      <c r="CK107" s="2"/>
      <c r="CL107" s="2">
        <v>0</v>
      </c>
      <c r="CM107" s="2">
        <v>0</v>
      </c>
      <c r="CN107" s="2"/>
      <c r="CO107" s="2">
        <v>0</v>
      </c>
      <c r="CP107" s="2"/>
      <c r="CQ107" s="2"/>
      <c r="CR107" s="2">
        <v>0</v>
      </c>
      <c r="CS107" s="2"/>
      <c r="CT107" s="2">
        <v>0</v>
      </c>
      <c r="CU107" s="2"/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</row>
    <row r="108" spans="1:111" ht="15" x14ac:dyDescent="0.25">
      <c r="A108" s="1" t="s">
        <v>119</v>
      </c>
      <c r="B108" s="1" t="str">
        <f t="shared" si="3"/>
        <v>Chtelnica</v>
      </c>
      <c r="C108" s="1" t="s">
        <v>122</v>
      </c>
      <c r="D108" s="2">
        <v>0</v>
      </c>
      <c r="E108" s="2">
        <v>0</v>
      </c>
      <c r="F108" s="2">
        <v>0</v>
      </c>
      <c r="G108" s="2">
        <v>0</v>
      </c>
      <c r="H108" s="2"/>
      <c r="I108" s="2">
        <v>0</v>
      </c>
      <c r="J108" s="2">
        <v>0</v>
      </c>
      <c r="K108" s="2">
        <v>0</v>
      </c>
      <c r="L108" s="2"/>
      <c r="M108" s="2"/>
      <c r="N108" s="2">
        <v>0</v>
      </c>
      <c r="O108" s="2"/>
      <c r="P108" s="2">
        <v>0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0</v>
      </c>
      <c r="W108" s="2">
        <v>0</v>
      </c>
      <c r="X108" s="2"/>
      <c r="Y108" s="2"/>
      <c r="Z108" s="2">
        <v>0</v>
      </c>
      <c r="AA108" s="2"/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/>
      <c r="AS108" s="2">
        <v>0</v>
      </c>
      <c r="AT108" s="2">
        <v>0</v>
      </c>
      <c r="AU108" s="2">
        <v>0</v>
      </c>
      <c r="AV108" s="2"/>
      <c r="AW108" s="2"/>
      <c r="AX108" s="2">
        <v>0</v>
      </c>
      <c r="AY108" s="2"/>
      <c r="AZ108" s="2">
        <v>0</v>
      </c>
      <c r="BA108" s="2">
        <v>0</v>
      </c>
      <c r="BB108" s="2">
        <v>0</v>
      </c>
      <c r="BC108" s="2">
        <v>0</v>
      </c>
      <c r="BD108" s="2"/>
      <c r="BE108" s="2">
        <v>0</v>
      </c>
      <c r="BF108" s="2">
        <v>0</v>
      </c>
      <c r="BG108" s="2">
        <v>0</v>
      </c>
      <c r="BH108" s="2"/>
      <c r="BI108" s="2"/>
      <c r="BJ108" s="2">
        <v>0</v>
      </c>
      <c r="BK108" s="2"/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/>
      <c r="CC108" s="2">
        <v>0</v>
      </c>
      <c r="CD108" s="2">
        <v>0</v>
      </c>
      <c r="CE108" s="2">
        <v>0</v>
      </c>
      <c r="CF108" s="2"/>
      <c r="CG108" s="2"/>
      <c r="CH108" s="2">
        <v>0</v>
      </c>
      <c r="CI108" s="2"/>
      <c r="CJ108" s="2">
        <v>0</v>
      </c>
      <c r="CK108" s="2">
        <v>0</v>
      </c>
      <c r="CL108" s="2">
        <v>0</v>
      </c>
      <c r="CM108" s="2">
        <v>0</v>
      </c>
      <c r="CN108" s="2"/>
      <c r="CO108" s="2">
        <v>0</v>
      </c>
      <c r="CP108" s="2">
        <v>0</v>
      </c>
      <c r="CQ108" s="2">
        <v>0</v>
      </c>
      <c r="CR108" s="2"/>
      <c r="CS108" s="2"/>
      <c r="CT108" s="2">
        <v>0</v>
      </c>
      <c r="CU108" s="2"/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</row>
    <row r="109" spans="1:111" ht="15" x14ac:dyDescent="0.25">
      <c r="A109" s="1" t="s">
        <v>119</v>
      </c>
      <c r="B109" s="1" t="str">
        <f t="shared" si="3"/>
        <v>Krakovany</v>
      </c>
      <c r="C109" s="1" t="s">
        <v>123</v>
      </c>
      <c r="D109" s="2">
        <v>0</v>
      </c>
      <c r="E109" s="2">
        <v>0</v>
      </c>
      <c r="F109" s="2">
        <v>0</v>
      </c>
      <c r="G109" s="2"/>
      <c r="H109" s="2"/>
      <c r="I109" s="2"/>
      <c r="J109" s="2"/>
      <c r="K109" s="2"/>
      <c r="L109" s="2"/>
      <c r="M109" s="2"/>
      <c r="N109" s="2"/>
      <c r="O109" s="2">
        <v>0</v>
      </c>
      <c r="P109" s="2">
        <v>0</v>
      </c>
      <c r="Q109" s="2">
        <v>0</v>
      </c>
      <c r="R109" s="2">
        <v>0</v>
      </c>
      <c r="S109" s="2"/>
      <c r="T109" s="2"/>
      <c r="U109" s="2"/>
      <c r="V109" s="2"/>
      <c r="W109" s="2"/>
      <c r="X109" s="2"/>
      <c r="Y109" s="2"/>
      <c r="Z109" s="2"/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>
        <v>0</v>
      </c>
      <c r="AN109" s="2">
        <v>0</v>
      </c>
      <c r="AO109" s="2">
        <v>0</v>
      </c>
      <c r="AP109" s="2">
        <v>0</v>
      </c>
      <c r="AQ109" s="2"/>
      <c r="AR109" s="2"/>
      <c r="AS109" s="2"/>
      <c r="AT109" s="2"/>
      <c r="AU109" s="2"/>
      <c r="AV109" s="2"/>
      <c r="AW109" s="2"/>
      <c r="AX109" s="2"/>
      <c r="AY109" s="2">
        <v>0</v>
      </c>
      <c r="AZ109" s="2">
        <v>0</v>
      </c>
      <c r="BA109" s="2">
        <v>0</v>
      </c>
      <c r="BB109" s="2">
        <v>0</v>
      </c>
      <c r="BC109" s="2"/>
      <c r="BD109" s="2"/>
      <c r="BE109" s="2"/>
      <c r="BF109" s="2"/>
      <c r="BG109" s="2"/>
      <c r="BH109" s="2"/>
      <c r="BI109" s="2"/>
      <c r="BJ109" s="2"/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/>
      <c r="BQ109" s="2"/>
      <c r="BR109" s="2"/>
      <c r="BS109" s="2"/>
      <c r="BT109" s="2"/>
      <c r="BU109" s="2"/>
      <c r="BV109" s="2"/>
      <c r="BW109" s="2">
        <v>0</v>
      </c>
      <c r="BX109" s="2">
        <v>0</v>
      </c>
      <c r="BY109" s="2">
        <v>0</v>
      </c>
      <c r="BZ109" s="2">
        <v>0</v>
      </c>
      <c r="CA109" s="2"/>
      <c r="CB109" s="2"/>
      <c r="CC109" s="2"/>
      <c r="CD109" s="2"/>
      <c r="CE109" s="2"/>
      <c r="CF109" s="2"/>
      <c r="CG109" s="2"/>
      <c r="CH109" s="2"/>
      <c r="CI109" s="2">
        <v>0</v>
      </c>
      <c r="CJ109" s="2">
        <v>0</v>
      </c>
      <c r="CK109" s="2">
        <v>0</v>
      </c>
      <c r="CL109" s="2">
        <v>0</v>
      </c>
      <c r="CM109" s="2"/>
      <c r="CN109" s="2"/>
      <c r="CO109" s="2"/>
      <c r="CP109" s="2"/>
      <c r="CQ109" s="2"/>
      <c r="CR109" s="2"/>
      <c r="CS109" s="2"/>
      <c r="CT109" s="2"/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/>
      <c r="DA109" s="2"/>
      <c r="DB109" s="2"/>
      <c r="DC109" s="2"/>
      <c r="DD109" s="2"/>
      <c r="DE109" s="2"/>
      <c r="DF109" s="2"/>
      <c r="DG109" s="2">
        <v>0</v>
      </c>
    </row>
    <row r="110" spans="1:111" ht="15" x14ac:dyDescent="0.25">
      <c r="A110" s="1" t="s">
        <v>119</v>
      </c>
      <c r="B110" s="1" t="str">
        <f t="shared" si="3"/>
        <v>Moravany nad Váhom</v>
      </c>
      <c r="C110" s="1" t="s">
        <v>124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>
        <v>0</v>
      </c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>
        <v>0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>
        <v>0</v>
      </c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>
        <v>0</v>
      </c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>
        <v>0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>
        <v>0</v>
      </c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>
        <v>0</v>
      </c>
    </row>
    <row r="111" spans="1:111" ht="15" x14ac:dyDescent="0.25">
      <c r="A111" s="1" t="s">
        <v>119</v>
      </c>
      <c r="B111" s="1" t="str">
        <f t="shared" si="3"/>
        <v>Ostrov, okres Piešťany</v>
      </c>
      <c r="C111" s="1" t="s">
        <v>125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/>
      <c r="K111" s="2"/>
      <c r="L111" s="2"/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/>
      <c r="W111" s="2"/>
      <c r="X111" s="2"/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/>
      <c r="AU111" s="2"/>
      <c r="AV111" s="2"/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/>
      <c r="BG111" s="2"/>
      <c r="BH111" s="2"/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/>
      <c r="CE111" s="2"/>
      <c r="CF111" s="2"/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/>
      <c r="CQ111" s="2"/>
      <c r="CR111" s="2"/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</row>
    <row r="112" spans="1:111" ht="15" x14ac:dyDescent="0.25">
      <c r="A112" s="1" t="s">
        <v>119</v>
      </c>
      <c r="B112" s="1" t="str">
        <f t="shared" si="3"/>
        <v>Piešťany</v>
      </c>
      <c r="C112" s="1" t="s">
        <v>126</v>
      </c>
      <c r="D112" s="2"/>
      <c r="E112" s="2"/>
      <c r="F112" s="2"/>
      <c r="G112" s="2"/>
      <c r="H112" s="2">
        <v>4587</v>
      </c>
      <c r="I112" s="2">
        <v>8271</v>
      </c>
      <c r="J112" s="2">
        <v>13141</v>
      </c>
      <c r="K112" s="2">
        <v>14758</v>
      </c>
      <c r="L112" s="2">
        <v>10368</v>
      </c>
      <c r="M112" s="2">
        <v>8989</v>
      </c>
      <c r="N112" s="2">
        <v>4014</v>
      </c>
      <c r="O112" s="2"/>
      <c r="P112" s="2"/>
      <c r="Q112" s="2"/>
      <c r="R112" s="2"/>
      <c r="S112" s="2"/>
      <c r="T112" s="2">
        <v>4054</v>
      </c>
      <c r="U112" s="2">
        <v>7213</v>
      </c>
      <c r="V112" s="2">
        <v>11267</v>
      </c>
      <c r="W112" s="2">
        <v>12080</v>
      </c>
      <c r="X112" s="2">
        <v>7805</v>
      </c>
      <c r="Y112" s="2">
        <v>6405</v>
      </c>
      <c r="Z112" s="2">
        <v>2896</v>
      </c>
      <c r="AA112" s="2"/>
      <c r="AB112" s="2"/>
      <c r="AC112" s="2"/>
      <c r="AD112" s="2"/>
      <c r="AE112" s="2"/>
      <c r="AF112" s="2">
        <v>533</v>
      </c>
      <c r="AG112" s="2">
        <v>1058</v>
      </c>
      <c r="AH112" s="2">
        <v>1874</v>
      </c>
      <c r="AI112" s="2">
        <v>2678</v>
      </c>
      <c r="AJ112" s="2">
        <v>2563</v>
      </c>
      <c r="AK112" s="2">
        <v>2584</v>
      </c>
      <c r="AL112" s="2">
        <v>1118</v>
      </c>
      <c r="AM112" s="2"/>
      <c r="AN112" s="2"/>
      <c r="AO112" s="2"/>
      <c r="AP112" s="2"/>
      <c r="AQ112" s="2"/>
      <c r="AR112" s="2">
        <v>26597</v>
      </c>
      <c r="AS112" s="2">
        <v>41630</v>
      </c>
      <c r="AT112" s="2">
        <v>63207</v>
      </c>
      <c r="AU112" s="2">
        <v>71175</v>
      </c>
      <c r="AV112" s="2">
        <v>58260</v>
      </c>
      <c r="AW112" s="2">
        <v>53181</v>
      </c>
      <c r="AX112" s="2">
        <v>30611</v>
      </c>
      <c r="AY112" s="2"/>
      <c r="AZ112" s="2"/>
      <c r="BA112" s="2"/>
      <c r="BB112" s="2"/>
      <c r="BC112" s="2"/>
      <c r="BD112" s="2">
        <v>23882</v>
      </c>
      <c r="BE112" s="2">
        <v>36247</v>
      </c>
      <c r="BF112" s="2">
        <v>53646</v>
      </c>
      <c r="BG112" s="2">
        <v>54841</v>
      </c>
      <c r="BH112" s="2">
        <v>38766</v>
      </c>
      <c r="BI112" s="2">
        <v>32756</v>
      </c>
      <c r="BJ112" s="2">
        <v>21699</v>
      </c>
      <c r="BK112" s="2"/>
      <c r="BL112" s="2"/>
      <c r="BM112" s="2"/>
      <c r="BN112" s="2"/>
      <c r="BO112" s="2"/>
      <c r="BP112" s="2">
        <v>2715</v>
      </c>
      <c r="BQ112" s="2">
        <v>5383</v>
      </c>
      <c r="BR112" s="2">
        <v>9561</v>
      </c>
      <c r="BS112" s="2">
        <v>16334</v>
      </c>
      <c r="BT112" s="2">
        <v>19494</v>
      </c>
      <c r="BU112" s="2">
        <v>20425</v>
      </c>
      <c r="BV112" s="2">
        <v>8912</v>
      </c>
      <c r="BW112" s="2"/>
      <c r="BX112" s="2"/>
      <c r="BY112" s="2"/>
      <c r="BZ112" s="2"/>
      <c r="CA112" s="2"/>
      <c r="CB112" s="2">
        <v>5.8</v>
      </c>
      <c r="CC112" s="2">
        <v>5</v>
      </c>
      <c r="CD112" s="2">
        <v>4.8</v>
      </c>
      <c r="CE112" s="2">
        <v>4.8</v>
      </c>
      <c r="CF112" s="2">
        <v>5.6</v>
      </c>
      <c r="CG112" s="2">
        <v>5.9</v>
      </c>
      <c r="CH112" s="2">
        <v>7.6</v>
      </c>
      <c r="CI112" s="2"/>
      <c r="CJ112" s="2"/>
      <c r="CK112" s="2"/>
      <c r="CL112" s="2"/>
      <c r="CM112" s="2"/>
      <c r="CN112" s="2">
        <v>5.9</v>
      </c>
      <c r="CO112" s="2">
        <v>5</v>
      </c>
      <c r="CP112" s="2">
        <v>4.8</v>
      </c>
      <c r="CQ112" s="2">
        <v>4.5</v>
      </c>
      <c r="CR112" s="2">
        <v>5</v>
      </c>
      <c r="CS112" s="2">
        <v>5.0999999999999996</v>
      </c>
      <c r="CT112" s="2">
        <v>7.5</v>
      </c>
      <c r="CU112" s="2"/>
      <c r="CV112" s="2"/>
      <c r="CW112" s="2"/>
      <c r="CX112" s="2"/>
      <c r="CY112" s="2"/>
      <c r="CZ112" s="2">
        <v>5.0999999999999996</v>
      </c>
      <c r="DA112" s="2">
        <v>5.0999999999999996</v>
      </c>
      <c r="DB112" s="2">
        <v>5.0999999999999996</v>
      </c>
      <c r="DC112" s="2">
        <v>6.1</v>
      </c>
      <c r="DD112" s="2">
        <v>7.6</v>
      </c>
      <c r="DE112" s="2">
        <v>7.9</v>
      </c>
      <c r="DF112" s="2">
        <v>8</v>
      </c>
      <c r="DG112" s="2"/>
    </row>
    <row r="113" spans="1:111" ht="15" x14ac:dyDescent="0.25">
      <c r="A113" s="1" t="s">
        <v>119</v>
      </c>
      <c r="B113" s="1" t="str">
        <f t="shared" si="3"/>
        <v>Prašník</v>
      </c>
      <c r="C113" s="1" t="s">
        <v>127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/>
      <c r="K113" s="2"/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/>
      <c r="AU113" s="2"/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/>
      <c r="BG113" s="2"/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/>
      <c r="CE113" s="2"/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/>
      <c r="CQ113" s="2"/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</row>
    <row r="114" spans="1:111" ht="15" x14ac:dyDescent="0.25">
      <c r="A114" s="1" t="s">
        <v>119</v>
      </c>
      <c r="B114" s="1" t="str">
        <f t="shared" si="3"/>
        <v>Rakovice</v>
      </c>
      <c r="C114" s="1" t="s">
        <v>128</v>
      </c>
      <c r="D114" s="2">
        <v>0</v>
      </c>
      <c r="E114" s="2">
        <v>0</v>
      </c>
      <c r="F114" s="2">
        <v>0</v>
      </c>
      <c r="G114" s="2">
        <v>0</v>
      </c>
      <c r="H114" s="2"/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/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/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/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/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/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/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/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/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/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/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</row>
    <row r="115" spans="1:111" ht="15" x14ac:dyDescent="0.25">
      <c r="A115" s="1" t="s">
        <v>119</v>
      </c>
      <c r="B115" s="1" t="str">
        <f t="shared" si="3"/>
        <v>Banka</v>
      </c>
      <c r="C115" s="1" t="s">
        <v>129</v>
      </c>
      <c r="D115" s="2">
        <v>0</v>
      </c>
      <c r="E115" s="2">
        <v>0</v>
      </c>
      <c r="F115" s="2">
        <v>0</v>
      </c>
      <c r="G115" s="2">
        <v>0</v>
      </c>
      <c r="H115" s="2"/>
      <c r="I115" s="2"/>
      <c r="J115" s="2"/>
      <c r="K115" s="2"/>
      <c r="L115" s="2"/>
      <c r="M115" s="2"/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/>
      <c r="U115" s="2"/>
      <c r="V115" s="2"/>
      <c r="W115" s="2"/>
      <c r="X115" s="2"/>
      <c r="Y115" s="2"/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/>
      <c r="AH115" s="2"/>
      <c r="AI115" s="2"/>
      <c r="AJ115" s="2"/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/>
      <c r="AS115" s="2"/>
      <c r="AT115" s="2"/>
      <c r="AU115" s="2"/>
      <c r="AV115" s="2"/>
      <c r="AW115" s="2"/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/>
      <c r="BE115" s="2"/>
      <c r="BF115" s="2"/>
      <c r="BG115" s="2"/>
      <c r="BH115" s="2"/>
      <c r="BI115" s="2"/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/>
      <c r="BR115" s="2"/>
      <c r="BS115" s="2"/>
      <c r="BT115" s="2"/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/>
      <c r="CC115" s="2"/>
      <c r="CD115" s="2"/>
      <c r="CE115" s="2"/>
      <c r="CF115" s="2"/>
      <c r="CG115" s="2"/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/>
      <c r="CO115" s="2"/>
      <c r="CP115" s="2"/>
      <c r="CQ115" s="2"/>
      <c r="CR115" s="2"/>
      <c r="CS115" s="2"/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/>
      <c r="DB115" s="2"/>
      <c r="DC115" s="2"/>
      <c r="DD115" s="2"/>
      <c r="DE115" s="2">
        <v>0</v>
      </c>
      <c r="DF115" s="2">
        <v>0</v>
      </c>
      <c r="DG115" s="2">
        <v>0</v>
      </c>
    </row>
    <row r="116" spans="1:111" ht="15" x14ac:dyDescent="0.25">
      <c r="A116" s="1" t="s">
        <v>130</v>
      </c>
      <c r="B116" s="1" t="str">
        <f t="shared" si="3"/>
        <v>Obce spolu</v>
      </c>
      <c r="C116" s="1" t="s">
        <v>24</v>
      </c>
      <c r="D116" s="2">
        <v>116</v>
      </c>
      <c r="E116" s="2"/>
      <c r="F116" s="2"/>
      <c r="G116" s="2">
        <v>377</v>
      </c>
      <c r="H116" s="2">
        <v>749</v>
      </c>
      <c r="I116" s="2">
        <v>1256</v>
      </c>
      <c r="J116" s="2">
        <v>2271</v>
      </c>
      <c r="K116" s="2">
        <v>2353</v>
      </c>
      <c r="L116" s="2">
        <v>1636</v>
      </c>
      <c r="M116" s="2">
        <v>1071</v>
      </c>
      <c r="N116" s="2">
        <v>586</v>
      </c>
      <c r="O116" s="2">
        <v>142</v>
      </c>
      <c r="P116" s="2">
        <v>102</v>
      </c>
      <c r="Q116" s="2"/>
      <c r="R116" s="2"/>
      <c r="S116" s="2"/>
      <c r="T116" s="2"/>
      <c r="U116" s="2">
        <v>1032</v>
      </c>
      <c r="V116" s="2">
        <v>1890</v>
      </c>
      <c r="W116" s="2">
        <v>1918</v>
      </c>
      <c r="X116" s="2">
        <v>1244</v>
      </c>
      <c r="Y116" s="2">
        <v>746</v>
      </c>
      <c r="Z116" s="2">
        <v>466</v>
      </c>
      <c r="AA116" s="2">
        <v>112</v>
      </c>
      <c r="AB116" s="2">
        <v>14</v>
      </c>
      <c r="AC116" s="2"/>
      <c r="AD116" s="2"/>
      <c r="AE116" s="2"/>
      <c r="AF116" s="2"/>
      <c r="AG116" s="2">
        <v>224</v>
      </c>
      <c r="AH116" s="2">
        <v>381</v>
      </c>
      <c r="AI116" s="2">
        <v>435</v>
      </c>
      <c r="AJ116" s="2">
        <v>392</v>
      </c>
      <c r="AK116" s="2">
        <v>325</v>
      </c>
      <c r="AL116" s="2">
        <v>120</v>
      </c>
      <c r="AM116" s="2">
        <v>30</v>
      </c>
      <c r="AN116" s="2">
        <v>842</v>
      </c>
      <c r="AO116" s="2"/>
      <c r="AP116" s="2"/>
      <c r="AQ116" s="2">
        <v>4457</v>
      </c>
      <c r="AR116" s="2">
        <v>6989</v>
      </c>
      <c r="AS116" s="2">
        <v>8867</v>
      </c>
      <c r="AT116" s="2">
        <v>13533</v>
      </c>
      <c r="AU116" s="2">
        <v>12437</v>
      </c>
      <c r="AV116" s="2">
        <v>8979</v>
      </c>
      <c r="AW116" s="2">
        <v>5800</v>
      </c>
      <c r="AX116" s="2">
        <v>3673</v>
      </c>
      <c r="AY116" s="2">
        <v>722</v>
      </c>
      <c r="AZ116" s="2">
        <v>813</v>
      </c>
      <c r="BA116" s="2"/>
      <c r="BB116" s="2"/>
      <c r="BC116" s="2"/>
      <c r="BD116" s="2"/>
      <c r="BE116" s="2">
        <v>8253</v>
      </c>
      <c r="BF116" s="2">
        <v>12019</v>
      </c>
      <c r="BG116" s="2">
        <v>11094</v>
      </c>
      <c r="BH116" s="2">
        <v>8086</v>
      </c>
      <c r="BI116" s="2">
        <v>4922</v>
      </c>
      <c r="BJ116" s="2">
        <v>3305</v>
      </c>
      <c r="BK116" s="2">
        <v>651</v>
      </c>
      <c r="BL116" s="2">
        <v>29</v>
      </c>
      <c r="BM116" s="2"/>
      <c r="BN116" s="2"/>
      <c r="BO116" s="2"/>
      <c r="BP116" s="2"/>
      <c r="BQ116" s="2">
        <v>614</v>
      </c>
      <c r="BR116" s="2">
        <v>1514</v>
      </c>
      <c r="BS116" s="2">
        <v>1343</v>
      </c>
      <c r="BT116" s="2">
        <v>893</v>
      </c>
      <c r="BU116" s="2">
        <v>878</v>
      </c>
      <c r="BV116" s="2">
        <v>368</v>
      </c>
      <c r="BW116" s="2">
        <v>71</v>
      </c>
      <c r="BX116" s="2">
        <v>7.3</v>
      </c>
      <c r="BY116" s="2"/>
      <c r="BZ116" s="2"/>
      <c r="CA116" s="2">
        <v>11.8</v>
      </c>
      <c r="CB116" s="2">
        <v>9.3000000000000007</v>
      </c>
      <c r="CC116" s="2">
        <v>7.1</v>
      </c>
      <c r="CD116" s="2">
        <v>6</v>
      </c>
      <c r="CE116" s="2">
        <v>5.3</v>
      </c>
      <c r="CF116" s="2">
        <v>5.5</v>
      </c>
      <c r="CG116" s="2">
        <v>5.4</v>
      </c>
      <c r="CH116" s="2">
        <v>6.3</v>
      </c>
      <c r="CI116" s="2">
        <v>5.0999999999999996</v>
      </c>
      <c r="CJ116" s="2">
        <v>8</v>
      </c>
      <c r="CK116" s="2"/>
      <c r="CL116" s="2"/>
      <c r="CM116" s="2"/>
      <c r="CN116" s="2"/>
      <c r="CO116" s="2">
        <v>8</v>
      </c>
      <c r="CP116" s="2">
        <v>6.4</v>
      </c>
      <c r="CQ116" s="2">
        <v>5.8</v>
      </c>
      <c r="CR116" s="2">
        <v>6.5</v>
      </c>
      <c r="CS116" s="2">
        <v>6.6</v>
      </c>
      <c r="CT116" s="2">
        <v>7.1</v>
      </c>
      <c r="CU116" s="2">
        <v>5.8</v>
      </c>
      <c r="CV116" s="2">
        <v>2.1</v>
      </c>
      <c r="CW116" s="2"/>
      <c r="CX116" s="2"/>
      <c r="CY116" s="2"/>
      <c r="CZ116" s="2"/>
      <c r="DA116" s="2">
        <v>2.7</v>
      </c>
      <c r="DB116" s="2">
        <v>4</v>
      </c>
      <c r="DC116" s="2">
        <v>3.1</v>
      </c>
      <c r="DD116" s="2">
        <v>2.2999999999999998</v>
      </c>
      <c r="DE116" s="2">
        <v>2.7</v>
      </c>
      <c r="DF116" s="2">
        <v>3.1</v>
      </c>
      <c r="DG116" s="2">
        <v>2.4</v>
      </c>
    </row>
    <row r="117" spans="1:111" ht="15" x14ac:dyDescent="0.25">
      <c r="A117" s="1" t="s">
        <v>130</v>
      </c>
      <c r="B117" s="1" t="str">
        <f t="shared" si="3"/>
        <v>Senica</v>
      </c>
      <c r="C117" s="1" t="s">
        <v>131</v>
      </c>
      <c r="D117" s="2"/>
      <c r="E117" s="2">
        <v>63</v>
      </c>
      <c r="F117" s="2">
        <v>87</v>
      </c>
      <c r="G117" s="2"/>
      <c r="H117" s="2"/>
      <c r="I117" s="2">
        <v>566</v>
      </c>
      <c r="J117" s="2">
        <v>833</v>
      </c>
      <c r="K117" s="2">
        <v>1164</v>
      </c>
      <c r="L117" s="2">
        <v>917</v>
      </c>
      <c r="M117" s="2">
        <v>595</v>
      </c>
      <c r="N117" s="2">
        <v>279</v>
      </c>
      <c r="O117" s="2"/>
      <c r="P117" s="2"/>
      <c r="Q117" s="2">
        <v>54</v>
      </c>
      <c r="R117" s="2">
        <v>69</v>
      </c>
      <c r="S117" s="2"/>
      <c r="T117" s="2"/>
      <c r="U117" s="2">
        <v>410</v>
      </c>
      <c r="V117" s="2">
        <v>712</v>
      </c>
      <c r="W117" s="2">
        <v>961</v>
      </c>
      <c r="X117" s="2">
        <v>657</v>
      </c>
      <c r="Y117" s="2">
        <v>404</v>
      </c>
      <c r="Z117" s="2">
        <v>181</v>
      </c>
      <c r="AA117" s="2"/>
      <c r="AB117" s="2"/>
      <c r="AC117" s="2">
        <v>9</v>
      </c>
      <c r="AD117" s="2">
        <v>18</v>
      </c>
      <c r="AE117" s="2"/>
      <c r="AF117" s="2"/>
      <c r="AG117" s="2">
        <v>156</v>
      </c>
      <c r="AH117" s="2">
        <v>121</v>
      </c>
      <c r="AI117" s="2">
        <v>203</v>
      </c>
      <c r="AJ117" s="2">
        <v>260</v>
      </c>
      <c r="AK117" s="2">
        <v>191</v>
      </c>
      <c r="AL117" s="2">
        <v>98</v>
      </c>
      <c r="AM117" s="2"/>
      <c r="AN117" s="2"/>
      <c r="AO117" s="2">
        <v>129</v>
      </c>
      <c r="AP117" s="2">
        <v>240</v>
      </c>
      <c r="AQ117" s="2"/>
      <c r="AR117" s="2"/>
      <c r="AS117" s="2">
        <v>1135</v>
      </c>
      <c r="AT117" s="2">
        <v>2832</v>
      </c>
      <c r="AU117" s="2">
        <v>3095</v>
      </c>
      <c r="AV117" s="2">
        <v>1488</v>
      </c>
      <c r="AW117" s="2">
        <v>1066</v>
      </c>
      <c r="AX117" s="2">
        <v>557</v>
      </c>
      <c r="AY117" s="2"/>
      <c r="AZ117" s="2"/>
      <c r="BA117" s="2">
        <v>118</v>
      </c>
      <c r="BB117" s="2">
        <v>162</v>
      </c>
      <c r="BC117" s="2"/>
      <c r="BD117" s="2"/>
      <c r="BE117" s="2">
        <v>832</v>
      </c>
      <c r="BF117" s="2">
        <v>2480</v>
      </c>
      <c r="BG117" s="2">
        <v>2616</v>
      </c>
      <c r="BH117" s="2">
        <v>1027</v>
      </c>
      <c r="BI117" s="2">
        <v>686</v>
      </c>
      <c r="BJ117" s="2">
        <v>322</v>
      </c>
      <c r="BK117" s="2"/>
      <c r="BL117" s="2"/>
      <c r="BM117" s="2">
        <v>11</v>
      </c>
      <c r="BN117" s="2">
        <v>78</v>
      </c>
      <c r="BO117" s="2"/>
      <c r="BP117" s="2"/>
      <c r="BQ117" s="2">
        <v>303</v>
      </c>
      <c r="BR117" s="2">
        <v>352</v>
      </c>
      <c r="BS117" s="2">
        <v>479</v>
      </c>
      <c r="BT117" s="2">
        <v>461</v>
      </c>
      <c r="BU117" s="2">
        <v>380</v>
      </c>
      <c r="BV117" s="2">
        <v>235</v>
      </c>
      <c r="BW117" s="2"/>
      <c r="BX117" s="2"/>
      <c r="BY117" s="2">
        <v>2</v>
      </c>
      <c r="BZ117" s="2">
        <v>2.8</v>
      </c>
      <c r="CA117" s="2"/>
      <c r="CB117" s="2"/>
      <c r="CC117" s="2">
        <v>2</v>
      </c>
      <c r="CD117" s="2">
        <v>3.4</v>
      </c>
      <c r="CE117" s="2">
        <v>2.7</v>
      </c>
      <c r="CF117" s="2">
        <v>1.6</v>
      </c>
      <c r="CG117" s="2">
        <v>1.8</v>
      </c>
      <c r="CH117" s="2">
        <v>2</v>
      </c>
      <c r="CI117" s="2"/>
      <c r="CJ117" s="2"/>
      <c r="CK117" s="2">
        <v>2.2000000000000002</v>
      </c>
      <c r="CL117" s="2">
        <v>2.2999999999999998</v>
      </c>
      <c r="CM117" s="2"/>
      <c r="CN117" s="2"/>
      <c r="CO117" s="2">
        <v>2</v>
      </c>
      <c r="CP117" s="2">
        <v>3.5</v>
      </c>
      <c r="CQ117" s="2">
        <v>2.7</v>
      </c>
      <c r="CR117" s="2">
        <v>1.6</v>
      </c>
      <c r="CS117" s="2">
        <v>1.7</v>
      </c>
      <c r="CT117" s="2">
        <v>1.8</v>
      </c>
      <c r="CU117" s="2"/>
      <c r="CV117" s="2"/>
      <c r="CW117" s="2">
        <v>1.2</v>
      </c>
      <c r="CX117" s="2">
        <v>4.3</v>
      </c>
      <c r="CY117" s="2"/>
      <c r="CZ117" s="2"/>
      <c r="DA117" s="2">
        <v>1.9</v>
      </c>
      <c r="DB117" s="2">
        <v>2.9</v>
      </c>
      <c r="DC117" s="2">
        <v>2.4</v>
      </c>
      <c r="DD117" s="2">
        <v>1.8</v>
      </c>
      <c r="DE117" s="2">
        <v>2</v>
      </c>
      <c r="DF117" s="2">
        <v>2.4</v>
      </c>
      <c r="DG117" s="2"/>
    </row>
    <row r="118" spans="1:111" ht="15" x14ac:dyDescent="0.25">
      <c r="A118" s="1" t="s">
        <v>130</v>
      </c>
      <c r="B118" s="1" t="str">
        <f t="shared" si="3"/>
        <v>Borský Svätý Jur</v>
      </c>
      <c r="C118" s="1" t="s">
        <v>132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/>
      <c r="J118" s="2"/>
      <c r="K118" s="2"/>
      <c r="L118" s="2"/>
      <c r="M118" s="2"/>
      <c r="N118" s="2"/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/>
      <c r="V118" s="2"/>
      <c r="W118" s="2"/>
      <c r="X118" s="2"/>
      <c r="Y118" s="2"/>
      <c r="Z118" s="2"/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/>
      <c r="AT118" s="2"/>
      <c r="AU118" s="2"/>
      <c r="AV118" s="2"/>
      <c r="AW118" s="2"/>
      <c r="AX118" s="2"/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/>
      <c r="BF118" s="2"/>
      <c r="BG118" s="2"/>
      <c r="BH118" s="2"/>
      <c r="BI118" s="2"/>
      <c r="BJ118" s="2"/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/>
      <c r="CD118" s="2"/>
      <c r="CE118" s="2"/>
      <c r="CF118" s="2"/>
      <c r="CG118" s="2"/>
      <c r="CH118" s="2"/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/>
      <c r="CP118" s="2"/>
      <c r="CQ118" s="2"/>
      <c r="CR118" s="2"/>
      <c r="CS118" s="2"/>
      <c r="CT118" s="2"/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</row>
    <row r="119" spans="1:111" ht="15" x14ac:dyDescent="0.25">
      <c r="A119" s="1" t="s">
        <v>130</v>
      </c>
      <c r="B119" s="1" t="str">
        <f t="shared" si="3"/>
        <v>Borský Mikuláš</v>
      </c>
      <c r="C119" s="1" t="s">
        <v>133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/>
      <c r="J119" s="2"/>
      <c r="K119" s="2"/>
      <c r="L119" s="2"/>
      <c r="M119" s="2"/>
      <c r="N119" s="2"/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/>
      <c r="V119" s="2"/>
      <c r="W119" s="2"/>
      <c r="X119" s="2"/>
      <c r="Y119" s="2"/>
      <c r="Z119" s="2"/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/>
      <c r="AT119" s="2"/>
      <c r="AU119" s="2"/>
      <c r="AV119" s="2"/>
      <c r="AW119" s="2"/>
      <c r="AX119" s="2"/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/>
      <c r="BF119" s="2"/>
      <c r="BG119" s="2"/>
      <c r="BH119" s="2"/>
      <c r="BI119" s="2"/>
      <c r="BJ119" s="2"/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/>
      <c r="CD119" s="2"/>
      <c r="CE119" s="2"/>
      <c r="CF119" s="2"/>
      <c r="CG119" s="2"/>
      <c r="CH119" s="2"/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/>
      <c r="CP119" s="2"/>
      <c r="CQ119" s="2"/>
      <c r="CR119" s="2"/>
      <c r="CS119" s="2"/>
      <c r="CT119" s="2"/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</row>
    <row r="120" spans="1:111" ht="15" x14ac:dyDescent="0.25">
      <c r="A120" s="1" t="s">
        <v>130</v>
      </c>
      <c r="B120" s="1" t="str">
        <f t="shared" si="3"/>
        <v>Cerová</v>
      </c>
      <c r="C120" s="1" t="s">
        <v>134</v>
      </c>
      <c r="D120" s="2">
        <v>0</v>
      </c>
      <c r="E120" s="2">
        <v>0</v>
      </c>
      <c r="F120" s="2">
        <v>0</v>
      </c>
      <c r="G120" s="2">
        <v>0</v>
      </c>
      <c r="H120" s="2"/>
      <c r="I120" s="2"/>
      <c r="J120" s="2"/>
      <c r="K120" s="2"/>
      <c r="L120" s="2"/>
      <c r="M120" s="2"/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/>
      <c r="U120" s="2"/>
      <c r="V120" s="2"/>
      <c r="W120" s="2"/>
      <c r="X120" s="2"/>
      <c r="Y120" s="2"/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/>
      <c r="AS120" s="2"/>
      <c r="AT120" s="2"/>
      <c r="AU120" s="2"/>
      <c r="AV120" s="2"/>
      <c r="AW120" s="2"/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/>
      <c r="BE120" s="2"/>
      <c r="BF120" s="2"/>
      <c r="BG120" s="2"/>
      <c r="BH120" s="2"/>
      <c r="BI120" s="2"/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/>
      <c r="CC120" s="2"/>
      <c r="CD120" s="2"/>
      <c r="CE120" s="2"/>
      <c r="CF120" s="2"/>
      <c r="CG120" s="2"/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/>
      <c r="CO120" s="2"/>
      <c r="CP120" s="2"/>
      <c r="CQ120" s="2"/>
      <c r="CR120" s="2"/>
      <c r="CS120" s="2"/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</row>
    <row r="121" spans="1:111" ht="15" x14ac:dyDescent="0.25">
      <c r="A121" s="1" t="s">
        <v>130</v>
      </c>
      <c r="B121" s="1" t="str">
        <f t="shared" si="3"/>
        <v>Častkov</v>
      </c>
      <c r="C121" s="1" t="s">
        <v>135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0</v>
      </c>
      <c r="Q121" s="2">
        <v>0</v>
      </c>
      <c r="R121" s="2">
        <v>0</v>
      </c>
      <c r="S121" s="2"/>
      <c r="T121" s="2">
        <v>0</v>
      </c>
      <c r="U121" s="2"/>
      <c r="V121" s="2">
        <v>0</v>
      </c>
      <c r="W121" s="2"/>
      <c r="X121" s="2"/>
      <c r="Y121" s="2"/>
      <c r="Z121" s="2"/>
      <c r="AA121" s="2">
        <v>0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>
        <v>0</v>
      </c>
      <c r="BA121" s="2">
        <v>0</v>
      </c>
      <c r="BB121" s="2">
        <v>0</v>
      </c>
      <c r="BC121" s="2"/>
      <c r="BD121" s="2">
        <v>0</v>
      </c>
      <c r="BE121" s="2"/>
      <c r="BF121" s="2">
        <v>0</v>
      </c>
      <c r="BG121" s="2"/>
      <c r="BH121" s="2"/>
      <c r="BI121" s="2"/>
      <c r="BJ121" s="2"/>
      <c r="BK121" s="2">
        <v>0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>
        <v>0</v>
      </c>
      <c r="CK121" s="2">
        <v>0</v>
      </c>
      <c r="CL121" s="2">
        <v>0</v>
      </c>
      <c r="CM121" s="2"/>
      <c r="CN121" s="2">
        <v>0</v>
      </c>
      <c r="CO121" s="2"/>
      <c r="CP121" s="2">
        <v>0</v>
      </c>
      <c r="CQ121" s="2"/>
      <c r="CR121" s="2"/>
      <c r="CS121" s="2"/>
      <c r="CT121" s="2"/>
      <c r="CU121" s="2">
        <v>0</v>
      </c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</row>
    <row r="122" spans="1:111" ht="15" x14ac:dyDescent="0.25">
      <c r="A122" s="1" t="s">
        <v>130</v>
      </c>
      <c r="B122" s="1" t="str">
        <f t="shared" si="3"/>
        <v>Dojč</v>
      </c>
      <c r="C122" s="1" t="s">
        <v>136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/>
      <c r="K122" s="2"/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/>
      <c r="W122" s="2"/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/>
      <c r="AU122" s="2"/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/>
      <c r="BG122" s="2"/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/>
      <c r="CE122" s="2"/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/>
      <c r="CQ122" s="2"/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</row>
    <row r="123" spans="1:111" ht="15" x14ac:dyDescent="0.25">
      <c r="A123" s="1" t="s">
        <v>130</v>
      </c>
      <c r="B123" s="1" t="str">
        <f t="shared" si="3"/>
        <v>Jablonica</v>
      </c>
      <c r="C123" s="1" t="s">
        <v>137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/>
      <c r="AI123" s="2"/>
      <c r="AJ123" s="2"/>
      <c r="AK123" s="2">
        <v>0</v>
      </c>
      <c r="AL123" s="2">
        <v>0</v>
      </c>
      <c r="AM123" s="2">
        <v>0</v>
      </c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/>
      <c r="BS123" s="2"/>
      <c r="BT123" s="2"/>
      <c r="BU123" s="2">
        <v>0</v>
      </c>
      <c r="BV123" s="2">
        <v>0</v>
      </c>
      <c r="BW123" s="2">
        <v>0</v>
      </c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/>
      <c r="DC123" s="2"/>
      <c r="DD123" s="2"/>
      <c r="DE123" s="2">
        <v>0</v>
      </c>
      <c r="DF123" s="2">
        <v>0</v>
      </c>
      <c r="DG123" s="2">
        <v>0</v>
      </c>
    </row>
    <row r="124" spans="1:111" ht="15" x14ac:dyDescent="0.25">
      <c r="A124" s="1" t="s">
        <v>130</v>
      </c>
      <c r="B124" s="1" t="str">
        <f t="shared" si="3"/>
        <v>Kúty</v>
      </c>
      <c r="C124" s="1" t="s">
        <v>138</v>
      </c>
      <c r="D124" s="2">
        <v>0</v>
      </c>
      <c r="E124" s="2">
        <v>0</v>
      </c>
      <c r="F124" s="2">
        <v>0</v>
      </c>
      <c r="G124" s="2">
        <v>0</v>
      </c>
      <c r="H124" s="2"/>
      <c r="I124" s="2"/>
      <c r="J124" s="2"/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/>
      <c r="U124" s="2"/>
      <c r="V124" s="2"/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/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/>
      <c r="AS124" s="2"/>
      <c r="AT124" s="2"/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/>
      <c r="BE124" s="2"/>
      <c r="BF124" s="2"/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/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/>
      <c r="CC124" s="2"/>
      <c r="CD124" s="2"/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/>
      <c r="CO124" s="2"/>
      <c r="CP124" s="2"/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/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</row>
    <row r="125" spans="1:111" ht="15" x14ac:dyDescent="0.25">
      <c r="A125" s="1" t="s">
        <v>130</v>
      </c>
      <c r="B125" s="1" t="str">
        <f t="shared" si="3"/>
        <v>Podbranč</v>
      </c>
      <c r="C125" s="1" t="s">
        <v>139</v>
      </c>
      <c r="D125" s="2">
        <v>0</v>
      </c>
      <c r="E125" s="2">
        <v>0</v>
      </c>
      <c r="F125" s="2">
        <v>0</v>
      </c>
      <c r="G125" s="2">
        <v>0</v>
      </c>
      <c r="H125" s="2"/>
      <c r="I125" s="2"/>
      <c r="J125" s="2"/>
      <c r="K125" s="2"/>
      <c r="L125" s="2"/>
      <c r="M125" s="2"/>
      <c r="N125" s="2"/>
      <c r="O125" s="2"/>
      <c r="P125" s="2">
        <v>0</v>
      </c>
      <c r="Q125" s="2">
        <v>0</v>
      </c>
      <c r="R125" s="2">
        <v>0</v>
      </c>
      <c r="S125" s="2">
        <v>0</v>
      </c>
      <c r="T125" s="2"/>
      <c r="U125" s="2"/>
      <c r="V125" s="2"/>
      <c r="W125" s="2"/>
      <c r="X125" s="2"/>
      <c r="Y125" s="2"/>
      <c r="Z125" s="2"/>
      <c r="AA125" s="2"/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/>
      <c r="AI125" s="2">
        <v>0</v>
      </c>
      <c r="AJ125" s="2"/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/>
      <c r="AS125" s="2"/>
      <c r="AT125" s="2"/>
      <c r="AU125" s="2"/>
      <c r="AV125" s="2"/>
      <c r="AW125" s="2"/>
      <c r="AX125" s="2"/>
      <c r="AY125" s="2"/>
      <c r="AZ125" s="2">
        <v>0</v>
      </c>
      <c r="BA125" s="2">
        <v>0</v>
      </c>
      <c r="BB125" s="2">
        <v>0</v>
      </c>
      <c r="BC125" s="2">
        <v>0</v>
      </c>
      <c r="BD125" s="2"/>
      <c r="BE125" s="2"/>
      <c r="BF125" s="2"/>
      <c r="BG125" s="2"/>
      <c r="BH125" s="2"/>
      <c r="BI125" s="2"/>
      <c r="BJ125" s="2"/>
      <c r="BK125" s="2"/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/>
      <c r="BS125" s="2">
        <v>0</v>
      </c>
      <c r="BT125" s="2"/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/>
      <c r="CC125" s="2"/>
      <c r="CD125" s="2"/>
      <c r="CE125" s="2"/>
      <c r="CF125" s="2"/>
      <c r="CG125" s="2"/>
      <c r="CH125" s="2"/>
      <c r="CI125" s="2"/>
      <c r="CJ125" s="2">
        <v>0</v>
      </c>
      <c r="CK125" s="2">
        <v>0</v>
      </c>
      <c r="CL125" s="2">
        <v>0</v>
      </c>
      <c r="CM125" s="2">
        <v>0</v>
      </c>
      <c r="CN125" s="2"/>
      <c r="CO125" s="2"/>
      <c r="CP125" s="2"/>
      <c r="CQ125" s="2"/>
      <c r="CR125" s="2"/>
      <c r="CS125" s="2"/>
      <c r="CT125" s="2"/>
      <c r="CU125" s="2"/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/>
      <c r="DC125" s="2">
        <v>0</v>
      </c>
      <c r="DD125" s="2"/>
      <c r="DE125" s="2">
        <v>0</v>
      </c>
      <c r="DF125" s="2">
        <v>0</v>
      </c>
      <c r="DG125" s="2">
        <v>0</v>
      </c>
    </row>
    <row r="126" spans="1:111" ht="15" x14ac:dyDescent="0.25">
      <c r="A126" s="1" t="s">
        <v>130</v>
      </c>
      <c r="B126" s="1" t="str">
        <f t="shared" si="3"/>
        <v>Smrdáky</v>
      </c>
      <c r="C126" s="1" t="s">
        <v>140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>
        <v>0</v>
      </c>
      <c r="AD126" s="2">
        <v>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>
        <v>0</v>
      </c>
      <c r="BN126" s="2">
        <v>0</v>
      </c>
      <c r="BO126" s="2">
        <v>0</v>
      </c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>
        <v>0</v>
      </c>
      <c r="CX126" s="2">
        <v>0</v>
      </c>
      <c r="CY126" s="2">
        <v>0</v>
      </c>
      <c r="CZ126" s="2"/>
      <c r="DA126" s="2"/>
      <c r="DB126" s="2"/>
      <c r="DC126" s="2"/>
      <c r="DD126" s="2"/>
      <c r="DE126" s="2"/>
      <c r="DF126" s="2"/>
      <c r="DG126" s="2"/>
    </row>
    <row r="127" spans="1:111" ht="15" x14ac:dyDescent="0.25">
      <c r="A127" s="1" t="s">
        <v>130</v>
      </c>
      <c r="B127" s="1" t="str">
        <f t="shared" si="3"/>
        <v>Šajdíkove Humence</v>
      </c>
      <c r="C127" s="1" t="s">
        <v>141</v>
      </c>
      <c r="D127" s="2">
        <v>0</v>
      </c>
      <c r="E127" s="2">
        <v>0</v>
      </c>
      <c r="F127" s="2">
        <v>0</v>
      </c>
      <c r="G127" s="2"/>
      <c r="H127" s="2"/>
      <c r="I127" s="2">
        <v>72</v>
      </c>
      <c r="J127" s="2">
        <v>133</v>
      </c>
      <c r="K127" s="2"/>
      <c r="L127" s="2"/>
      <c r="M127" s="2"/>
      <c r="N127" s="2"/>
      <c r="O127" s="2">
        <v>0</v>
      </c>
      <c r="P127" s="2">
        <v>0</v>
      </c>
      <c r="Q127" s="2">
        <v>0</v>
      </c>
      <c r="R127" s="2">
        <v>0</v>
      </c>
      <c r="S127" s="2"/>
      <c r="T127" s="2"/>
      <c r="U127" s="2">
        <v>35</v>
      </c>
      <c r="V127" s="2">
        <v>94</v>
      </c>
      <c r="W127" s="2"/>
      <c r="X127" s="2"/>
      <c r="Y127" s="2"/>
      <c r="Z127" s="2"/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/>
      <c r="AG127" s="2">
        <v>37</v>
      </c>
      <c r="AH127" s="2">
        <v>39</v>
      </c>
      <c r="AI127" s="2"/>
      <c r="AJ127" s="2"/>
      <c r="AK127" s="2"/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/>
      <c r="AR127" s="2"/>
      <c r="AS127" s="2">
        <v>159</v>
      </c>
      <c r="AT127" s="2">
        <v>202</v>
      </c>
      <c r="AU127" s="2"/>
      <c r="AV127" s="2"/>
      <c r="AW127" s="2"/>
      <c r="AX127" s="2"/>
      <c r="AY127" s="2">
        <v>0</v>
      </c>
      <c r="AZ127" s="2">
        <v>0</v>
      </c>
      <c r="BA127" s="2">
        <v>0</v>
      </c>
      <c r="BB127" s="2">
        <v>0</v>
      </c>
      <c r="BC127" s="2"/>
      <c r="BD127" s="2"/>
      <c r="BE127" s="2">
        <v>84</v>
      </c>
      <c r="BF127" s="2">
        <v>151</v>
      </c>
      <c r="BG127" s="2"/>
      <c r="BH127" s="2"/>
      <c r="BI127" s="2"/>
      <c r="BJ127" s="2"/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/>
      <c r="BQ127" s="2">
        <v>75</v>
      </c>
      <c r="BR127" s="2">
        <v>51</v>
      </c>
      <c r="BS127" s="2"/>
      <c r="BT127" s="2"/>
      <c r="BU127" s="2"/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/>
      <c r="CB127" s="2"/>
      <c r="CC127" s="2">
        <v>2.2000000000000002</v>
      </c>
      <c r="CD127" s="2">
        <v>1.5</v>
      </c>
      <c r="CE127" s="2"/>
      <c r="CF127" s="2"/>
      <c r="CG127" s="2"/>
      <c r="CH127" s="2"/>
      <c r="CI127" s="2">
        <v>0</v>
      </c>
      <c r="CJ127" s="2">
        <v>0</v>
      </c>
      <c r="CK127" s="2">
        <v>0</v>
      </c>
      <c r="CL127" s="2">
        <v>0</v>
      </c>
      <c r="CM127" s="2"/>
      <c r="CN127" s="2"/>
      <c r="CO127" s="2">
        <v>2.4</v>
      </c>
      <c r="CP127" s="2">
        <v>1.6</v>
      </c>
      <c r="CQ127" s="2"/>
      <c r="CR127" s="2"/>
      <c r="CS127" s="2"/>
      <c r="CT127" s="2"/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/>
      <c r="DA127" s="2">
        <v>2</v>
      </c>
      <c r="DB127" s="2">
        <v>1.3</v>
      </c>
      <c r="DC127" s="2"/>
      <c r="DD127" s="2"/>
      <c r="DE127" s="2"/>
      <c r="DF127" s="2">
        <v>0</v>
      </c>
      <c r="DG127" s="2">
        <v>0</v>
      </c>
    </row>
    <row r="128" spans="1:111" ht="15" x14ac:dyDescent="0.25">
      <c r="A128" s="1" t="s">
        <v>130</v>
      </c>
      <c r="B128" s="1" t="str">
        <f t="shared" si="3"/>
        <v>Šaštín-Stráže</v>
      </c>
      <c r="C128" s="1" t="s">
        <v>142</v>
      </c>
      <c r="D128" s="2">
        <v>0</v>
      </c>
      <c r="E128" s="2">
        <v>0</v>
      </c>
      <c r="F128" s="2">
        <v>0</v>
      </c>
      <c r="G128" s="2">
        <v>0</v>
      </c>
      <c r="H128" s="2"/>
      <c r="I128" s="2"/>
      <c r="J128" s="2"/>
      <c r="K128" s="2"/>
      <c r="L128" s="2"/>
      <c r="M128" s="2"/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/>
      <c r="U128" s="2"/>
      <c r="V128" s="2"/>
      <c r="W128" s="2"/>
      <c r="X128" s="2"/>
      <c r="Y128" s="2"/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/>
      <c r="AI128" s="2"/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/>
      <c r="AS128" s="2"/>
      <c r="AT128" s="2"/>
      <c r="AU128" s="2"/>
      <c r="AV128" s="2"/>
      <c r="AW128" s="2"/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/>
      <c r="BE128" s="2"/>
      <c r="BF128" s="2"/>
      <c r="BG128" s="2"/>
      <c r="BH128" s="2"/>
      <c r="BI128" s="2"/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/>
      <c r="BS128" s="2"/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/>
      <c r="CC128" s="2"/>
      <c r="CD128" s="2"/>
      <c r="CE128" s="2"/>
      <c r="CF128" s="2"/>
      <c r="CG128" s="2"/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/>
      <c r="CO128" s="2"/>
      <c r="CP128" s="2"/>
      <c r="CQ128" s="2"/>
      <c r="CR128" s="2"/>
      <c r="CS128" s="2"/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/>
      <c r="DC128" s="2"/>
      <c r="DD128" s="2">
        <v>0</v>
      </c>
      <c r="DE128" s="2">
        <v>0</v>
      </c>
      <c r="DF128" s="2">
        <v>0</v>
      </c>
      <c r="DG128" s="2">
        <v>0</v>
      </c>
    </row>
    <row r="129" spans="1:111" ht="15" x14ac:dyDescent="0.25">
      <c r="A129" s="1" t="s">
        <v>143</v>
      </c>
      <c r="B129" s="1" t="str">
        <f t="shared" si="3"/>
        <v>Obce spolu</v>
      </c>
      <c r="C129" s="1" t="s">
        <v>24</v>
      </c>
      <c r="D129" s="2">
        <v>84</v>
      </c>
      <c r="E129" s="2"/>
      <c r="F129" s="2"/>
      <c r="G129" s="2"/>
      <c r="H129" s="2"/>
      <c r="I129" s="2"/>
      <c r="J129" s="2">
        <v>1561</v>
      </c>
      <c r="K129" s="2">
        <v>1730</v>
      </c>
      <c r="L129" s="2">
        <v>1289</v>
      </c>
      <c r="M129" s="2"/>
      <c r="N129" s="2">
        <v>396</v>
      </c>
      <c r="O129" s="2"/>
      <c r="P129" s="2">
        <v>72</v>
      </c>
      <c r="Q129" s="2"/>
      <c r="R129" s="2"/>
      <c r="S129" s="2"/>
      <c r="T129" s="2"/>
      <c r="U129" s="2"/>
      <c r="V129" s="2"/>
      <c r="W129" s="2">
        <v>1424</v>
      </c>
      <c r="X129" s="2">
        <v>1003</v>
      </c>
      <c r="Y129" s="2"/>
      <c r="Z129" s="2"/>
      <c r="AA129" s="2"/>
      <c r="AB129" s="2">
        <v>12</v>
      </c>
      <c r="AC129" s="2"/>
      <c r="AD129" s="2"/>
      <c r="AE129" s="2"/>
      <c r="AF129" s="2"/>
      <c r="AG129" s="2"/>
      <c r="AH129" s="2"/>
      <c r="AI129" s="2">
        <v>306</v>
      </c>
      <c r="AJ129" s="2">
        <v>286</v>
      </c>
      <c r="AK129" s="2"/>
      <c r="AL129" s="2"/>
      <c r="AM129" s="2"/>
      <c r="AN129" s="2">
        <v>255</v>
      </c>
      <c r="AO129" s="2"/>
      <c r="AP129" s="2"/>
      <c r="AQ129" s="2"/>
      <c r="AR129" s="2"/>
      <c r="AS129" s="2"/>
      <c r="AT129" s="2">
        <v>3091</v>
      </c>
      <c r="AU129" s="2">
        <v>4261</v>
      </c>
      <c r="AV129" s="2">
        <v>2172</v>
      </c>
      <c r="AW129" s="2"/>
      <c r="AX129" s="2">
        <v>664</v>
      </c>
      <c r="AY129" s="2"/>
      <c r="AZ129" s="2">
        <v>224</v>
      </c>
      <c r="BA129" s="2"/>
      <c r="BB129" s="2"/>
      <c r="BC129" s="2"/>
      <c r="BD129" s="2"/>
      <c r="BE129" s="2"/>
      <c r="BF129" s="2"/>
      <c r="BG129" s="2">
        <v>3389</v>
      </c>
      <c r="BH129" s="2">
        <v>1652</v>
      </c>
      <c r="BI129" s="2"/>
      <c r="BJ129" s="2"/>
      <c r="BK129" s="2"/>
      <c r="BL129" s="2">
        <v>31</v>
      </c>
      <c r="BM129" s="2"/>
      <c r="BN129" s="2"/>
      <c r="BO129" s="2"/>
      <c r="BP129" s="2"/>
      <c r="BQ129" s="2"/>
      <c r="BR129" s="2"/>
      <c r="BS129" s="2">
        <v>872</v>
      </c>
      <c r="BT129" s="2">
        <v>520</v>
      </c>
      <c r="BU129" s="2"/>
      <c r="BV129" s="2"/>
      <c r="BW129" s="2"/>
      <c r="BX129" s="2">
        <v>3</v>
      </c>
      <c r="BY129" s="2"/>
      <c r="BZ129" s="2"/>
      <c r="CA129" s="2"/>
      <c r="CB129" s="2"/>
      <c r="CC129" s="2"/>
      <c r="CD129" s="2">
        <v>2</v>
      </c>
      <c r="CE129" s="2">
        <v>2.5</v>
      </c>
      <c r="CF129" s="2">
        <v>1.7</v>
      </c>
      <c r="CG129" s="2"/>
      <c r="CH129" s="2">
        <v>1.7</v>
      </c>
      <c r="CI129" s="2"/>
      <c r="CJ129" s="2">
        <v>3.1</v>
      </c>
      <c r="CK129" s="2"/>
      <c r="CL129" s="2"/>
      <c r="CM129" s="2"/>
      <c r="CN129" s="2"/>
      <c r="CO129" s="2"/>
      <c r="CP129" s="2"/>
      <c r="CQ129" s="2">
        <v>2.4</v>
      </c>
      <c r="CR129" s="2">
        <v>1.6</v>
      </c>
      <c r="CS129" s="2"/>
      <c r="CT129" s="2"/>
      <c r="CU129" s="2"/>
      <c r="CV129" s="2">
        <v>2.6</v>
      </c>
      <c r="CW129" s="2"/>
      <c r="CX129" s="2"/>
      <c r="CY129" s="2"/>
      <c r="CZ129" s="2"/>
      <c r="DA129" s="2"/>
      <c r="DB129" s="2"/>
      <c r="DC129" s="2">
        <v>2.8</v>
      </c>
      <c r="DD129" s="2">
        <v>1.8</v>
      </c>
      <c r="DE129" s="2"/>
      <c r="DF129" s="2"/>
      <c r="DG129" s="2"/>
    </row>
    <row r="130" spans="1:111" ht="15" x14ac:dyDescent="0.25">
      <c r="A130" s="1" t="s">
        <v>143</v>
      </c>
      <c r="B130" s="1" t="str">
        <f t="shared" si="3"/>
        <v>Holíč</v>
      </c>
      <c r="C130" s="1" t="s">
        <v>144</v>
      </c>
      <c r="D130" s="2">
        <v>47</v>
      </c>
      <c r="E130" s="2">
        <v>82</v>
      </c>
      <c r="F130" s="2">
        <v>130</v>
      </c>
      <c r="G130" s="2">
        <v>115</v>
      </c>
      <c r="H130" s="2">
        <v>199</v>
      </c>
      <c r="I130" s="2">
        <v>397</v>
      </c>
      <c r="J130" s="2">
        <v>631</v>
      </c>
      <c r="K130" s="2">
        <v>778</v>
      </c>
      <c r="L130" s="2">
        <v>572</v>
      </c>
      <c r="M130" s="2">
        <v>316</v>
      </c>
      <c r="N130" s="2">
        <v>176</v>
      </c>
      <c r="O130" s="2">
        <v>115</v>
      </c>
      <c r="P130" s="2">
        <v>41</v>
      </c>
      <c r="Q130" s="2">
        <v>74</v>
      </c>
      <c r="R130" s="2">
        <v>119</v>
      </c>
      <c r="S130" s="2">
        <v>99</v>
      </c>
      <c r="T130" s="2">
        <v>182</v>
      </c>
      <c r="U130" s="2">
        <v>361</v>
      </c>
      <c r="V130" s="2">
        <v>535</v>
      </c>
      <c r="W130" s="2">
        <v>624</v>
      </c>
      <c r="X130" s="2">
        <v>434</v>
      </c>
      <c r="Y130" s="2">
        <v>232</v>
      </c>
      <c r="Z130" s="2">
        <v>131</v>
      </c>
      <c r="AA130" s="2">
        <v>86</v>
      </c>
      <c r="AB130" s="2">
        <v>6</v>
      </c>
      <c r="AC130" s="2">
        <v>8</v>
      </c>
      <c r="AD130" s="2">
        <v>11</v>
      </c>
      <c r="AE130" s="2">
        <v>16</v>
      </c>
      <c r="AF130" s="2">
        <v>17</v>
      </c>
      <c r="AG130" s="2">
        <v>36</v>
      </c>
      <c r="AH130" s="2">
        <v>96</v>
      </c>
      <c r="AI130" s="2">
        <v>154</v>
      </c>
      <c r="AJ130" s="2">
        <v>138</v>
      </c>
      <c r="AK130" s="2">
        <v>84</v>
      </c>
      <c r="AL130" s="2">
        <v>45</v>
      </c>
      <c r="AM130" s="2">
        <v>29</v>
      </c>
      <c r="AN130" s="2">
        <v>164</v>
      </c>
      <c r="AO130" s="2">
        <v>337</v>
      </c>
      <c r="AP130" s="2">
        <v>443</v>
      </c>
      <c r="AQ130" s="2">
        <v>258</v>
      </c>
      <c r="AR130" s="2">
        <v>365</v>
      </c>
      <c r="AS130" s="2">
        <v>723</v>
      </c>
      <c r="AT130" s="2">
        <v>1045</v>
      </c>
      <c r="AU130" s="2">
        <v>1235</v>
      </c>
      <c r="AV130" s="2">
        <v>898</v>
      </c>
      <c r="AW130" s="2">
        <v>539</v>
      </c>
      <c r="AX130" s="2">
        <v>261</v>
      </c>
      <c r="AY130" s="2">
        <v>217</v>
      </c>
      <c r="AZ130" s="2">
        <v>155</v>
      </c>
      <c r="BA130" s="2">
        <v>325</v>
      </c>
      <c r="BB130" s="2">
        <v>426</v>
      </c>
      <c r="BC130" s="2">
        <v>234</v>
      </c>
      <c r="BD130" s="2">
        <v>334</v>
      </c>
      <c r="BE130" s="2">
        <v>640</v>
      </c>
      <c r="BF130" s="2">
        <v>842</v>
      </c>
      <c r="BG130" s="2">
        <v>897</v>
      </c>
      <c r="BH130" s="2">
        <v>642</v>
      </c>
      <c r="BI130" s="2">
        <v>361</v>
      </c>
      <c r="BJ130" s="2">
        <v>187</v>
      </c>
      <c r="BK130" s="2">
        <v>157</v>
      </c>
      <c r="BL130" s="2">
        <v>9</v>
      </c>
      <c r="BM130" s="2">
        <v>12</v>
      </c>
      <c r="BN130" s="2">
        <v>17</v>
      </c>
      <c r="BO130" s="2">
        <v>24</v>
      </c>
      <c r="BP130" s="2">
        <v>31</v>
      </c>
      <c r="BQ130" s="2">
        <v>83</v>
      </c>
      <c r="BR130" s="2">
        <v>203</v>
      </c>
      <c r="BS130" s="2">
        <v>338</v>
      </c>
      <c r="BT130" s="2">
        <v>256</v>
      </c>
      <c r="BU130" s="2">
        <v>178</v>
      </c>
      <c r="BV130" s="2">
        <v>74</v>
      </c>
      <c r="BW130" s="2">
        <v>60</v>
      </c>
      <c r="BX130" s="2">
        <v>3.5</v>
      </c>
      <c r="BY130" s="2">
        <v>4.0999999999999996</v>
      </c>
      <c r="BZ130" s="2">
        <v>3.4</v>
      </c>
      <c r="CA130" s="2">
        <v>2.2000000000000002</v>
      </c>
      <c r="CB130" s="2">
        <v>1.8</v>
      </c>
      <c r="CC130" s="2">
        <v>1.8</v>
      </c>
      <c r="CD130" s="2">
        <v>1.7</v>
      </c>
      <c r="CE130" s="2">
        <v>1.6</v>
      </c>
      <c r="CF130" s="2">
        <v>1.6</v>
      </c>
      <c r="CG130" s="2">
        <v>1.7</v>
      </c>
      <c r="CH130" s="2">
        <v>1.5</v>
      </c>
      <c r="CI130" s="2">
        <v>1.9</v>
      </c>
      <c r="CJ130" s="2">
        <v>3.8</v>
      </c>
      <c r="CK130" s="2">
        <v>4.4000000000000004</v>
      </c>
      <c r="CL130" s="2">
        <v>3.6</v>
      </c>
      <c r="CM130" s="2">
        <v>2.4</v>
      </c>
      <c r="CN130" s="2">
        <v>1.8</v>
      </c>
      <c r="CO130" s="2">
        <v>1.8</v>
      </c>
      <c r="CP130" s="2">
        <v>1.6</v>
      </c>
      <c r="CQ130" s="2">
        <v>1.4</v>
      </c>
      <c r="CR130" s="2">
        <v>1.5</v>
      </c>
      <c r="CS130" s="2">
        <v>1.6</v>
      </c>
      <c r="CT130" s="2">
        <v>1.4</v>
      </c>
      <c r="CU130" s="2">
        <v>1.8</v>
      </c>
      <c r="CV130" s="2">
        <v>1.5</v>
      </c>
      <c r="CW130" s="2">
        <v>1.5</v>
      </c>
      <c r="CX130" s="2">
        <v>1.5</v>
      </c>
      <c r="CY130" s="2">
        <v>1.5</v>
      </c>
      <c r="CZ130" s="2">
        <v>1.8</v>
      </c>
      <c r="DA130" s="2">
        <v>2.2999999999999998</v>
      </c>
      <c r="DB130" s="2">
        <v>2.1</v>
      </c>
      <c r="DC130" s="2">
        <v>2.2000000000000002</v>
      </c>
      <c r="DD130" s="2">
        <v>1.9</v>
      </c>
      <c r="DE130" s="2">
        <v>2.1</v>
      </c>
      <c r="DF130" s="2">
        <v>1.6</v>
      </c>
      <c r="DG130" s="2">
        <v>2.1</v>
      </c>
    </row>
    <row r="131" spans="1:111" ht="15" x14ac:dyDescent="0.25">
      <c r="A131" s="1" t="s">
        <v>143</v>
      </c>
      <c r="B131" s="1" t="str">
        <f t="shared" si="3"/>
        <v>Kopčany</v>
      </c>
      <c r="C131" s="1" t="s">
        <v>145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/>
      <c r="K131" s="2"/>
      <c r="L131" s="2"/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/>
      <c r="W131" s="2"/>
      <c r="X131" s="2"/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/>
      <c r="AI131" s="2"/>
      <c r="AJ131" s="2"/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/>
      <c r="AU131" s="2"/>
      <c r="AV131" s="2"/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/>
      <c r="BG131" s="2"/>
      <c r="BH131" s="2"/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/>
      <c r="BS131" s="2"/>
      <c r="BT131" s="2"/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/>
      <c r="CE131" s="2"/>
      <c r="CF131" s="2"/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/>
      <c r="CQ131" s="2"/>
      <c r="CR131" s="2"/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/>
      <c r="DC131" s="2"/>
      <c r="DD131" s="2"/>
      <c r="DE131" s="2">
        <v>0</v>
      </c>
      <c r="DF131" s="2">
        <v>0</v>
      </c>
      <c r="DG131" s="2">
        <v>0</v>
      </c>
    </row>
    <row r="132" spans="1:111" ht="15" x14ac:dyDescent="0.25">
      <c r="A132" s="1" t="s">
        <v>143</v>
      </c>
      <c r="B132" s="1" t="str">
        <f t="shared" si="3"/>
        <v>Skalica</v>
      </c>
      <c r="C132" s="1" t="s">
        <v>146</v>
      </c>
      <c r="D132" s="2">
        <v>37</v>
      </c>
      <c r="E132" s="2"/>
      <c r="F132" s="2"/>
      <c r="G132" s="2"/>
      <c r="H132" s="2"/>
      <c r="I132" s="2"/>
      <c r="J132" s="2"/>
      <c r="K132" s="2"/>
      <c r="L132" s="2"/>
      <c r="M132" s="2"/>
      <c r="N132" s="2">
        <v>220</v>
      </c>
      <c r="O132" s="2"/>
      <c r="P132" s="2">
        <v>31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>
        <v>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>
        <v>91</v>
      </c>
      <c r="AO132" s="2"/>
      <c r="AP132" s="2"/>
      <c r="AQ132" s="2"/>
      <c r="AR132" s="2"/>
      <c r="AS132" s="2"/>
      <c r="AT132" s="2"/>
      <c r="AU132" s="2"/>
      <c r="AV132" s="2"/>
      <c r="AW132" s="2"/>
      <c r="AX132" s="2">
        <v>403</v>
      </c>
      <c r="AY132" s="2"/>
      <c r="AZ132" s="2">
        <v>69</v>
      </c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>
        <v>22</v>
      </c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>
        <v>2.5</v>
      </c>
      <c r="BY132" s="2"/>
      <c r="BZ132" s="2"/>
      <c r="CA132" s="2"/>
      <c r="CB132" s="2"/>
      <c r="CC132" s="2"/>
      <c r="CD132" s="2"/>
      <c r="CE132" s="2"/>
      <c r="CF132" s="2"/>
      <c r="CG132" s="2"/>
      <c r="CH132" s="2">
        <v>1.8</v>
      </c>
      <c r="CI132" s="2"/>
      <c r="CJ132" s="2">
        <v>2.2000000000000002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>
        <v>3.7</v>
      </c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</row>
    <row r="133" spans="1:111" ht="15" x14ac:dyDescent="0.25">
      <c r="A133" s="1" t="s">
        <v>147</v>
      </c>
      <c r="B133" s="1" t="str">
        <f t="shared" si="3"/>
        <v>Obce spolu</v>
      </c>
      <c r="C133" s="1" t="s">
        <v>24</v>
      </c>
      <c r="D133" s="2">
        <v>267</v>
      </c>
      <c r="E133" s="2">
        <v>348</v>
      </c>
      <c r="F133" s="2">
        <v>384</v>
      </c>
      <c r="G133" s="2">
        <v>487</v>
      </c>
      <c r="H133" s="2">
        <v>976</v>
      </c>
      <c r="I133" s="2">
        <v>2721</v>
      </c>
      <c r="J133" s="2">
        <v>3788</v>
      </c>
      <c r="K133" s="2">
        <v>4568</v>
      </c>
      <c r="L133" s="2">
        <v>3592</v>
      </c>
      <c r="M133" s="2">
        <v>2364</v>
      </c>
      <c r="N133" s="2">
        <v>1380</v>
      </c>
      <c r="O133" s="2">
        <v>574</v>
      </c>
      <c r="P133" s="2">
        <v>162</v>
      </c>
      <c r="Q133" s="2">
        <v>193</v>
      </c>
      <c r="R133" s="2">
        <v>240</v>
      </c>
      <c r="S133" s="2">
        <v>365</v>
      </c>
      <c r="T133" s="2">
        <v>728</v>
      </c>
      <c r="U133" s="2">
        <v>2076</v>
      </c>
      <c r="V133" s="2">
        <v>2899</v>
      </c>
      <c r="W133" s="2">
        <v>3553</v>
      </c>
      <c r="X133" s="2">
        <v>2722</v>
      </c>
      <c r="Y133" s="2">
        <v>1648</v>
      </c>
      <c r="Z133" s="2">
        <v>861</v>
      </c>
      <c r="AA133" s="2">
        <v>339</v>
      </c>
      <c r="AB133" s="2">
        <v>105</v>
      </c>
      <c r="AC133" s="2">
        <v>155</v>
      </c>
      <c r="AD133" s="2">
        <v>144</v>
      </c>
      <c r="AE133" s="2">
        <v>122</v>
      </c>
      <c r="AF133" s="2">
        <v>248</v>
      </c>
      <c r="AG133" s="2">
        <v>645</v>
      </c>
      <c r="AH133" s="2">
        <v>889</v>
      </c>
      <c r="AI133" s="2">
        <v>1015</v>
      </c>
      <c r="AJ133" s="2">
        <v>870</v>
      </c>
      <c r="AK133" s="2">
        <v>716</v>
      </c>
      <c r="AL133" s="2">
        <v>519</v>
      </c>
      <c r="AM133" s="2">
        <v>235</v>
      </c>
      <c r="AN133" s="2">
        <v>1191</v>
      </c>
      <c r="AO133" s="2">
        <v>1419</v>
      </c>
      <c r="AP133" s="2">
        <v>1277</v>
      </c>
      <c r="AQ133" s="2">
        <v>1550</v>
      </c>
      <c r="AR133" s="2">
        <v>2637</v>
      </c>
      <c r="AS133" s="2">
        <v>6840</v>
      </c>
      <c r="AT133" s="2">
        <v>10427</v>
      </c>
      <c r="AU133" s="2">
        <v>10321</v>
      </c>
      <c r="AV133" s="2">
        <v>7190</v>
      </c>
      <c r="AW133" s="2">
        <v>4556</v>
      </c>
      <c r="AX133" s="2">
        <v>3362</v>
      </c>
      <c r="AY133" s="2">
        <v>1640</v>
      </c>
      <c r="AZ133" s="2">
        <v>722</v>
      </c>
      <c r="BA133" s="2">
        <v>637</v>
      </c>
      <c r="BB133" s="2">
        <v>617</v>
      </c>
      <c r="BC133" s="2">
        <v>922</v>
      </c>
      <c r="BD133" s="2">
        <v>1788</v>
      </c>
      <c r="BE133" s="2">
        <v>5096</v>
      </c>
      <c r="BF133" s="2">
        <v>8225</v>
      </c>
      <c r="BG133" s="2">
        <v>7952</v>
      </c>
      <c r="BH133" s="2">
        <v>5112</v>
      </c>
      <c r="BI133" s="2">
        <v>2922</v>
      </c>
      <c r="BJ133" s="2">
        <v>1967</v>
      </c>
      <c r="BK133" s="2">
        <v>1048</v>
      </c>
      <c r="BL133" s="2">
        <v>469</v>
      </c>
      <c r="BM133" s="2">
        <v>782</v>
      </c>
      <c r="BN133" s="2">
        <v>660</v>
      </c>
      <c r="BO133" s="2">
        <v>628</v>
      </c>
      <c r="BP133" s="2">
        <v>849</v>
      </c>
      <c r="BQ133" s="2">
        <v>1744</v>
      </c>
      <c r="BR133" s="2">
        <v>2202</v>
      </c>
      <c r="BS133" s="2">
        <v>2369</v>
      </c>
      <c r="BT133" s="2">
        <v>2078</v>
      </c>
      <c r="BU133" s="2">
        <v>1634</v>
      </c>
      <c r="BV133" s="2">
        <v>1395</v>
      </c>
      <c r="BW133" s="2">
        <v>592</v>
      </c>
      <c r="BX133" s="2">
        <v>4.5</v>
      </c>
      <c r="BY133" s="2">
        <v>4.0999999999999996</v>
      </c>
      <c r="BZ133" s="2">
        <v>3.3</v>
      </c>
      <c r="CA133" s="2">
        <v>3.2</v>
      </c>
      <c r="CB133" s="2">
        <v>2.7</v>
      </c>
      <c r="CC133" s="2">
        <v>2.5</v>
      </c>
      <c r="CD133" s="2">
        <v>2.8</v>
      </c>
      <c r="CE133" s="2">
        <v>2.2999999999999998</v>
      </c>
      <c r="CF133" s="2">
        <v>2</v>
      </c>
      <c r="CG133" s="2">
        <v>1.9</v>
      </c>
      <c r="CH133" s="2">
        <v>2.4</v>
      </c>
      <c r="CI133" s="2">
        <v>2.9</v>
      </c>
      <c r="CJ133" s="2">
        <v>4.5</v>
      </c>
      <c r="CK133" s="2">
        <v>3.3</v>
      </c>
      <c r="CL133" s="2">
        <v>2.6</v>
      </c>
      <c r="CM133" s="2">
        <v>2.5</v>
      </c>
      <c r="CN133" s="2">
        <v>2.5</v>
      </c>
      <c r="CO133" s="2">
        <v>2.5</v>
      </c>
      <c r="CP133" s="2">
        <v>2.8</v>
      </c>
      <c r="CQ133" s="2">
        <v>2.2000000000000002</v>
      </c>
      <c r="CR133" s="2">
        <v>1.9</v>
      </c>
      <c r="CS133" s="2">
        <v>1.8</v>
      </c>
      <c r="CT133" s="2">
        <v>2.2999999999999998</v>
      </c>
      <c r="CU133" s="2">
        <v>3.1</v>
      </c>
      <c r="CV133" s="2">
        <v>4.5</v>
      </c>
      <c r="CW133" s="2">
        <v>5</v>
      </c>
      <c r="CX133" s="2">
        <v>4.5999999999999996</v>
      </c>
      <c r="CY133" s="2">
        <v>5.0999999999999996</v>
      </c>
      <c r="CZ133" s="2">
        <v>3.4</v>
      </c>
      <c r="DA133" s="2">
        <v>2.7</v>
      </c>
      <c r="DB133" s="2">
        <v>2.5</v>
      </c>
      <c r="DC133" s="2">
        <v>2.2999999999999998</v>
      </c>
      <c r="DD133" s="2">
        <v>2.4</v>
      </c>
      <c r="DE133" s="2">
        <v>2.2999999999999998</v>
      </c>
      <c r="DF133" s="2">
        <v>2.7</v>
      </c>
      <c r="DG133" s="2">
        <v>2.5</v>
      </c>
    </row>
    <row r="134" spans="1:111" ht="15" x14ac:dyDescent="0.25">
      <c r="A134" s="1" t="s">
        <v>147</v>
      </c>
      <c r="B134" s="1" t="str">
        <f t="shared" si="3"/>
        <v>Trnava</v>
      </c>
      <c r="C134" s="1" t="s">
        <v>148</v>
      </c>
      <c r="D134" s="2">
        <v>184</v>
      </c>
      <c r="E134" s="2">
        <v>233</v>
      </c>
      <c r="F134" s="2">
        <v>242</v>
      </c>
      <c r="G134" s="2">
        <v>324</v>
      </c>
      <c r="H134" s="2">
        <v>641</v>
      </c>
      <c r="I134" s="2">
        <v>1767</v>
      </c>
      <c r="J134" s="2">
        <v>2318</v>
      </c>
      <c r="K134" s="2">
        <v>2521</v>
      </c>
      <c r="L134" s="2">
        <v>2499</v>
      </c>
      <c r="M134" s="2">
        <v>1603</v>
      </c>
      <c r="N134" s="2">
        <v>967</v>
      </c>
      <c r="O134" s="2">
        <v>452</v>
      </c>
      <c r="P134" s="2">
        <v>102</v>
      </c>
      <c r="Q134" s="2">
        <v>133</v>
      </c>
      <c r="R134" s="2">
        <v>140</v>
      </c>
      <c r="S134" s="2">
        <v>235</v>
      </c>
      <c r="T134" s="2">
        <v>478</v>
      </c>
      <c r="U134" s="2">
        <v>1242</v>
      </c>
      <c r="V134" s="2">
        <v>1625</v>
      </c>
      <c r="W134" s="2">
        <v>1788</v>
      </c>
      <c r="X134" s="2">
        <v>1854</v>
      </c>
      <c r="Y134" s="2">
        <v>1006</v>
      </c>
      <c r="Z134" s="2">
        <v>541</v>
      </c>
      <c r="AA134" s="2">
        <v>260</v>
      </c>
      <c r="AB134" s="2">
        <v>82</v>
      </c>
      <c r="AC134" s="2">
        <v>100</v>
      </c>
      <c r="AD134" s="2">
        <v>102</v>
      </c>
      <c r="AE134" s="2">
        <v>89</v>
      </c>
      <c r="AF134" s="2">
        <v>163</v>
      </c>
      <c r="AG134" s="2">
        <v>525</v>
      </c>
      <c r="AH134" s="2">
        <v>693</v>
      </c>
      <c r="AI134" s="2">
        <v>733</v>
      </c>
      <c r="AJ134" s="2">
        <v>645</v>
      </c>
      <c r="AK134" s="2">
        <v>597</v>
      </c>
      <c r="AL134" s="2">
        <v>426</v>
      </c>
      <c r="AM134" s="2">
        <v>192</v>
      </c>
      <c r="AN134" s="2">
        <v>767</v>
      </c>
      <c r="AO134" s="2">
        <v>1011</v>
      </c>
      <c r="AP134" s="2">
        <v>768</v>
      </c>
      <c r="AQ134" s="2">
        <v>1152</v>
      </c>
      <c r="AR134" s="2">
        <v>1939</v>
      </c>
      <c r="AS134" s="2">
        <v>5027</v>
      </c>
      <c r="AT134" s="2">
        <v>5676</v>
      </c>
      <c r="AU134" s="2">
        <v>5982</v>
      </c>
      <c r="AV134" s="2">
        <v>5199</v>
      </c>
      <c r="AW134" s="2">
        <v>3047</v>
      </c>
      <c r="AX134" s="2">
        <v>2330</v>
      </c>
      <c r="AY134" s="2">
        <v>1176</v>
      </c>
      <c r="AZ134" s="2">
        <v>355</v>
      </c>
      <c r="BA134" s="2">
        <v>450</v>
      </c>
      <c r="BB134" s="2">
        <v>294</v>
      </c>
      <c r="BC134" s="2">
        <v>689</v>
      </c>
      <c r="BD134" s="2">
        <v>1326</v>
      </c>
      <c r="BE134" s="2">
        <v>3585</v>
      </c>
      <c r="BF134" s="2">
        <v>3991</v>
      </c>
      <c r="BG134" s="2">
        <v>4065</v>
      </c>
      <c r="BH134" s="2">
        <v>3605</v>
      </c>
      <c r="BI134" s="2">
        <v>1737</v>
      </c>
      <c r="BJ134" s="2">
        <v>1232</v>
      </c>
      <c r="BK134" s="2">
        <v>707</v>
      </c>
      <c r="BL134" s="2">
        <v>412</v>
      </c>
      <c r="BM134" s="2">
        <v>561</v>
      </c>
      <c r="BN134" s="2">
        <v>474</v>
      </c>
      <c r="BO134" s="2">
        <v>463</v>
      </c>
      <c r="BP134" s="2">
        <v>613</v>
      </c>
      <c r="BQ134" s="2">
        <v>1442</v>
      </c>
      <c r="BR134" s="2">
        <v>1685</v>
      </c>
      <c r="BS134" s="2">
        <v>1917</v>
      </c>
      <c r="BT134" s="2">
        <v>1594</v>
      </c>
      <c r="BU134" s="2">
        <v>1310</v>
      </c>
      <c r="BV134" s="2">
        <v>1098</v>
      </c>
      <c r="BW134" s="2">
        <v>469</v>
      </c>
      <c r="BX134" s="2">
        <v>4.2</v>
      </c>
      <c r="BY134" s="2">
        <v>4.3</v>
      </c>
      <c r="BZ134" s="2">
        <v>3.2</v>
      </c>
      <c r="CA134" s="2">
        <v>3.6</v>
      </c>
      <c r="CB134" s="2">
        <v>3</v>
      </c>
      <c r="CC134" s="2">
        <v>2.8</v>
      </c>
      <c r="CD134" s="2">
        <v>2.4</v>
      </c>
      <c r="CE134" s="2">
        <v>2.4</v>
      </c>
      <c r="CF134" s="2">
        <v>2.1</v>
      </c>
      <c r="CG134" s="2">
        <v>1.9</v>
      </c>
      <c r="CH134" s="2">
        <v>2.4</v>
      </c>
      <c r="CI134" s="2">
        <v>2.6</v>
      </c>
      <c r="CJ134" s="2">
        <v>3.5</v>
      </c>
      <c r="CK134" s="2">
        <v>3.4</v>
      </c>
      <c r="CL134" s="2">
        <v>2.1</v>
      </c>
      <c r="CM134" s="2">
        <v>2.9</v>
      </c>
      <c r="CN134" s="2">
        <v>2.8</v>
      </c>
      <c r="CO134" s="2">
        <v>2.9</v>
      </c>
      <c r="CP134" s="2">
        <v>2.5</v>
      </c>
      <c r="CQ134" s="2">
        <v>2.2999999999999998</v>
      </c>
      <c r="CR134" s="2">
        <v>1.9</v>
      </c>
      <c r="CS134" s="2">
        <v>1.7</v>
      </c>
      <c r="CT134" s="2">
        <v>2.2999999999999998</v>
      </c>
      <c r="CU134" s="2">
        <v>2.7</v>
      </c>
      <c r="CV134" s="2">
        <v>5</v>
      </c>
      <c r="CW134" s="2">
        <v>5.6</v>
      </c>
      <c r="CX134" s="2">
        <v>4.5999999999999996</v>
      </c>
      <c r="CY134" s="2">
        <v>5.2</v>
      </c>
      <c r="CZ134" s="2">
        <v>3.8</v>
      </c>
      <c r="DA134" s="2">
        <v>2.7</v>
      </c>
      <c r="DB134" s="2">
        <v>2.4</v>
      </c>
      <c r="DC134" s="2">
        <v>2.6</v>
      </c>
      <c r="DD134" s="2">
        <v>2.5</v>
      </c>
      <c r="DE134" s="2">
        <v>2.2000000000000002</v>
      </c>
      <c r="DF134" s="2">
        <v>2.6</v>
      </c>
      <c r="DG134" s="2">
        <v>2.4</v>
      </c>
    </row>
    <row r="135" spans="1:111" ht="15" x14ac:dyDescent="0.25">
      <c r="A135" s="1" t="s">
        <v>147</v>
      </c>
      <c r="B135" s="1" t="str">
        <f t="shared" si="3"/>
        <v>Boleráz</v>
      </c>
      <c r="C135" s="1" t="s">
        <v>149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>
        <v>0</v>
      </c>
      <c r="AC135" s="2"/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>
        <v>0</v>
      </c>
      <c r="BM135" s="2"/>
      <c r="BN135" s="2">
        <v>0</v>
      </c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>
        <v>0</v>
      </c>
      <c r="CW135" s="2"/>
      <c r="CX135" s="2">
        <v>0</v>
      </c>
      <c r="CY135" s="2"/>
      <c r="CZ135" s="2"/>
      <c r="DA135" s="2"/>
      <c r="DB135" s="2"/>
      <c r="DC135" s="2"/>
      <c r="DD135" s="2"/>
      <c r="DE135" s="2"/>
      <c r="DF135" s="2"/>
      <c r="DG135" s="2"/>
    </row>
    <row r="136" spans="1:111" ht="15" x14ac:dyDescent="0.25">
      <c r="A136" s="1" t="s">
        <v>147</v>
      </c>
      <c r="B136" s="1" t="str">
        <f t="shared" si="3"/>
        <v>Cífer</v>
      </c>
      <c r="C136" s="1" t="s">
        <v>150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/>
      <c r="AI136" s="2"/>
      <c r="AJ136" s="2">
        <v>0</v>
      </c>
      <c r="AK136" s="2"/>
      <c r="AL136" s="2">
        <v>0</v>
      </c>
      <c r="AM136" s="2">
        <v>0</v>
      </c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/>
      <c r="BS136" s="2"/>
      <c r="BT136" s="2">
        <v>0</v>
      </c>
      <c r="BU136" s="2"/>
      <c r="BV136" s="2">
        <v>0</v>
      </c>
      <c r="BW136" s="2">
        <v>0</v>
      </c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/>
      <c r="DC136" s="2"/>
      <c r="DD136" s="2">
        <v>0</v>
      </c>
      <c r="DE136" s="2"/>
      <c r="DF136" s="2">
        <v>0</v>
      </c>
      <c r="DG136" s="2">
        <v>0</v>
      </c>
    </row>
    <row r="137" spans="1:111" ht="15" x14ac:dyDescent="0.25">
      <c r="A137" s="1" t="s">
        <v>147</v>
      </c>
      <c r="B137" s="1" t="str">
        <f t="shared" si="3"/>
        <v>Dechtice</v>
      </c>
      <c r="C137" s="1" t="s">
        <v>151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/>
      <c r="J137" s="2"/>
      <c r="K137" s="2"/>
      <c r="L137" s="2"/>
      <c r="M137" s="2"/>
      <c r="N137" s="2"/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/>
      <c r="V137" s="2"/>
      <c r="W137" s="2"/>
      <c r="X137" s="2"/>
      <c r="Y137" s="2"/>
      <c r="Z137" s="2"/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/>
      <c r="AT137" s="2"/>
      <c r="AU137" s="2"/>
      <c r="AV137" s="2"/>
      <c r="AW137" s="2"/>
      <c r="AX137" s="2"/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/>
      <c r="BF137" s="2"/>
      <c r="BG137" s="2"/>
      <c r="BH137" s="2"/>
      <c r="BI137" s="2"/>
      <c r="BJ137" s="2"/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/>
      <c r="CD137" s="2"/>
      <c r="CE137" s="2"/>
      <c r="CF137" s="2"/>
      <c r="CG137" s="2"/>
      <c r="CH137" s="2"/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/>
      <c r="CP137" s="2"/>
      <c r="CQ137" s="2"/>
      <c r="CR137" s="2"/>
      <c r="CS137" s="2"/>
      <c r="CT137" s="2"/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</row>
    <row r="138" spans="1:111" ht="15" x14ac:dyDescent="0.25">
      <c r="A138" s="1" t="s">
        <v>147</v>
      </c>
      <c r="B138" s="1" t="str">
        <f t="shared" si="3"/>
        <v>Dobrá Voda</v>
      </c>
      <c r="C138" s="1" t="s">
        <v>152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>
        <v>0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/>
      <c r="AH138" s="2"/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>
        <v>0</v>
      </c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/>
      <c r="BR138" s="2"/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>
        <v>0</v>
      </c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/>
      <c r="DB138" s="2"/>
      <c r="DC138" s="2">
        <v>0</v>
      </c>
      <c r="DD138" s="2">
        <v>0</v>
      </c>
      <c r="DE138" s="2">
        <v>0</v>
      </c>
      <c r="DF138" s="2">
        <v>0</v>
      </c>
      <c r="DG138" s="2">
        <v>0</v>
      </c>
    </row>
    <row r="139" spans="1:111" ht="15" x14ac:dyDescent="0.25">
      <c r="A139" s="1" t="s">
        <v>147</v>
      </c>
      <c r="B139" s="1" t="str">
        <f t="shared" ref="B139:B202" si="4">C139</f>
        <v>Malženice</v>
      </c>
      <c r="C139" s="1" t="s">
        <v>153</v>
      </c>
      <c r="D139" s="2"/>
      <c r="E139" s="2"/>
      <c r="F139" s="2"/>
      <c r="G139" s="2">
        <v>0</v>
      </c>
      <c r="H139" s="2">
        <v>0</v>
      </c>
      <c r="I139" s="2"/>
      <c r="J139" s="2"/>
      <c r="K139" s="2"/>
      <c r="L139" s="2"/>
      <c r="M139" s="2">
        <v>0</v>
      </c>
      <c r="N139" s="2"/>
      <c r="O139" s="2">
        <v>0</v>
      </c>
      <c r="P139" s="2"/>
      <c r="Q139" s="2"/>
      <c r="R139" s="2"/>
      <c r="S139" s="2">
        <v>0</v>
      </c>
      <c r="T139" s="2">
        <v>0</v>
      </c>
      <c r="U139" s="2"/>
      <c r="V139" s="2"/>
      <c r="W139" s="2"/>
      <c r="X139" s="2"/>
      <c r="Y139" s="2">
        <v>0</v>
      </c>
      <c r="Z139" s="2"/>
      <c r="AA139" s="2">
        <v>0</v>
      </c>
      <c r="AB139" s="2"/>
      <c r="AC139" s="2"/>
      <c r="AD139" s="2"/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/>
      <c r="AO139" s="2"/>
      <c r="AP139" s="2"/>
      <c r="AQ139" s="2">
        <v>0</v>
      </c>
      <c r="AR139" s="2">
        <v>0</v>
      </c>
      <c r="AS139" s="2"/>
      <c r="AT139" s="2"/>
      <c r="AU139" s="2"/>
      <c r="AV139" s="2"/>
      <c r="AW139" s="2">
        <v>0</v>
      </c>
      <c r="AX139" s="2"/>
      <c r="AY139" s="2">
        <v>0</v>
      </c>
      <c r="AZ139" s="2"/>
      <c r="BA139" s="2"/>
      <c r="BB139" s="2"/>
      <c r="BC139" s="2">
        <v>0</v>
      </c>
      <c r="BD139" s="2">
        <v>0</v>
      </c>
      <c r="BE139" s="2"/>
      <c r="BF139" s="2"/>
      <c r="BG139" s="2"/>
      <c r="BH139" s="2"/>
      <c r="BI139" s="2">
        <v>0</v>
      </c>
      <c r="BJ139" s="2"/>
      <c r="BK139" s="2">
        <v>0</v>
      </c>
      <c r="BL139" s="2"/>
      <c r="BM139" s="2"/>
      <c r="BN139" s="2"/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/>
      <c r="BY139" s="2"/>
      <c r="BZ139" s="2"/>
      <c r="CA139" s="2">
        <v>0</v>
      </c>
      <c r="CB139" s="2">
        <v>0</v>
      </c>
      <c r="CC139" s="2"/>
      <c r="CD139" s="2"/>
      <c r="CE139" s="2"/>
      <c r="CF139" s="2"/>
      <c r="CG139" s="2">
        <v>0</v>
      </c>
      <c r="CH139" s="2"/>
      <c r="CI139" s="2">
        <v>0</v>
      </c>
      <c r="CJ139" s="2"/>
      <c r="CK139" s="2"/>
      <c r="CL139" s="2"/>
      <c r="CM139" s="2">
        <v>0</v>
      </c>
      <c r="CN139" s="2">
        <v>0</v>
      </c>
      <c r="CO139" s="2"/>
      <c r="CP139" s="2"/>
      <c r="CQ139" s="2"/>
      <c r="CR139" s="2"/>
      <c r="CS139" s="2">
        <v>0</v>
      </c>
      <c r="CT139" s="2"/>
      <c r="CU139" s="2">
        <v>0</v>
      </c>
      <c r="CV139" s="2"/>
      <c r="CW139" s="2"/>
      <c r="CX139" s="2"/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</row>
    <row r="140" spans="1:111" ht="15" x14ac:dyDescent="0.25">
      <c r="A140" s="1" t="s">
        <v>147</v>
      </c>
      <c r="B140" s="1" t="str">
        <f t="shared" si="4"/>
        <v>Ružindol</v>
      </c>
      <c r="C140" s="1" t="s">
        <v>154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>
        <v>0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>
        <v>0</v>
      </c>
      <c r="BM140" s="2"/>
      <c r="BN140" s="2"/>
      <c r="BO140" s="2"/>
      <c r="BP140" s="2"/>
      <c r="BQ140" s="2"/>
      <c r="BR140" s="2"/>
      <c r="BS140" s="2"/>
      <c r="BT140" s="2"/>
      <c r="BU140" s="2"/>
      <c r="BV140" s="2">
        <v>0</v>
      </c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>
        <v>0</v>
      </c>
      <c r="CW140" s="2"/>
      <c r="CX140" s="2"/>
      <c r="CY140" s="2"/>
      <c r="CZ140" s="2"/>
      <c r="DA140" s="2"/>
      <c r="DB140" s="2"/>
      <c r="DC140" s="2"/>
      <c r="DD140" s="2"/>
      <c r="DE140" s="2"/>
      <c r="DF140" s="2">
        <v>0</v>
      </c>
      <c r="DG140" s="2"/>
    </row>
    <row r="141" spans="1:111" ht="15" x14ac:dyDescent="0.25">
      <c r="A141" s="1" t="s">
        <v>147</v>
      </c>
      <c r="B141" s="1" t="str">
        <f t="shared" si="4"/>
        <v>Smolenice</v>
      </c>
      <c r="C141" s="1" t="s">
        <v>155</v>
      </c>
      <c r="D141" s="2"/>
      <c r="E141" s="2">
        <v>0</v>
      </c>
      <c r="F141" s="2">
        <v>0</v>
      </c>
      <c r="G141" s="2"/>
      <c r="H141" s="2"/>
      <c r="I141" s="2"/>
      <c r="J141" s="2"/>
      <c r="K141" s="2"/>
      <c r="L141" s="2"/>
      <c r="M141" s="2"/>
      <c r="N141" s="2"/>
      <c r="O141" s="2">
        <v>0</v>
      </c>
      <c r="P141" s="2"/>
      <c r="Q141" s="2">
        <v>0</v>
      </c>
      <c r="R141" s="2">
        <v>0</v>
      </c>
      <c r="S141" s="2"/>
      <c r="T141" s="2"/>
      <c r="U141" s="2"/>
      <c r="V141" s="2"/>
      <c r="W141" s="2"/>
      <c r="X141" s="2"/>
      <c r="Y141" s="2"/>
      <c r="Z141" s="2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/>
      <c r="AH141" s="2"/>
      <c r="AI141" s="2"/>
      <c r="AJ141" s="2"/>
      <c r="AK141" s="2">
        <v>0</v>
      </c>
      <c r="AL141" s="2"/>
      <c r="AM141" s="2">
        <v>0</v>
      </c>
      <c r="AN141" s="2"/>
      <c r="AO141" s="2">
        <v>0</v>
      </c>
      <c r="AP141" s="2">
        <v>0</v>
      </c>
      <c r="AQ141" s="2"/>
      <c r="AR141" s="2"/>
      <c r="AS141" s="2"/>
      <c r="AT141" s="2"/>
      <c r="AU141" s="2"/>
      <c r="AV141" s="2"/>
      <c r="AW141" s="2"/>
      <c r="AX141" s="2"/>
      <c r="AY141" s="2">
        <v>0</v>
      </c>
      <c r="AZ141" s="2"/>
      <c r="BA141" s="2">
        <v>0</v>
      </c>
      <c r="BB141" s="2">
        <v>0</v>
      </c>
      <c r="BC141" s="2"/>
      <c r="BD141" s="2"/>
      <c r="BE141" s="2"/>
      <c r="BF141" s="2"/>
      <c r="BG141" s="2"/>
      <c r="BH141" s="2"/>
      <c r="BI141" s="2"/>
      <c r="BJ141" s="2"/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/>
      <c r="BR141" s="2"/>
      <c r="BS141" s="2"/>
      <c r="BT141" s="2"/>
      <c r="BU141" s="2">
        <v>0</v>
      </c>
      <c r="BV141" s="2"/>
      <c r="BW141" s="2">
        <v>0</v>
      </c>
      <c r="BX141" s="2"/>
      <c r="BY141" s="2">
        <v>0</v>
      </c>
      <c r="BZ141" s="2">
        <v>0</v>
      </c>
      <c r="CA141" s="2"/>
      <c r="CB141" s="2"/>
      <c r="CC141" s="2"/>
      <c r="CD141" s="2"/>
      <c r="CE141" s="2"/>
      <c r="CF141" s="2"/>
      <c r="CG141" s="2"/>
      <c r="CH141" s="2"/>
      <c r="CI141" s="2">
        <v>0</v>
      </c>
      <c r="CJ141" s="2"/>
      <c r="CK141" s="2">
        <v>0</v>
      </c>
      <c r="CL141" s="2">
        <v>0</v>
      </c>
      <c r="CM141" s="2"/>
      <c r="CN141" s="2"/>
      <c r="CO141" s="2"/>
      <c r="CP141" s="2"/>
      <c r="CQ141" s="2"/>
      <c r="CR141" s="2"/>
      <c r="CS141" s="2"/>
      <c r="CT141" s="2"/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/>
      <c r="DB141" s="2"/>
      <c r="DC141" s="2"/>
      <c r="DD141" s="2"/>
      <c r="DE141" s="2">
        <v>0</v>
      </c>
      <c r="DF141" s="2"/>
      <c r="DG141" s="2">
        <v>0</v>
      </c>
    </row>
    <row r="142" spans="1:111" ht="15" x14ac:dyDescent="0.25">
      <c r="A142" s="1" t="s">
        <v>147</v>
      </c>
      <c r="B142" s="1" t="str">
        <f t="shared" si="4"/>
        <v>Špačince</v>
      </c>
      <c r="C142" s="1" t="s">
        <v>156</v>
      </c>
      <c r="D142" s="2">
        <v>0</v>
      </c>
      <c r="E142" s="2"/>
      <c r="F142" s="2">
        <v>0</v>
      </c>
      <c r="G142" s="2">
        <v>0</v>
      </c>
      <c r="H142" s="2">
        <v>0</v>
      </c>
      <c r="I142" s="2"/>
      <c r="J142" s="2"/>
      <c r="K142" s="2"/>
      <c r="L142" s="2"/>
      <c r="M142" s="2"/>
      <c r="N142" s="2"/>
      <c r="O142" s="2"/>
      <c r="P142" s="2">
        <v>0</v>
      </c>
      <c r="Q142" s="2"/>
      <c r="R142" s="2">
        <v>0</v>
      </c>
      <c r="S142" s="2">
        <v>0</v>
      </c>
      <c r="T142" s="2">
        <v>0</v>
      </c>
      <c r="U142" s="2"/>
      <c r="V142" s="2"/>
      <c r="W142" s="2"/>
      <c r="X142" s="2"/>
      <c r="Y142" s="2"/>
      <c r="Z142" s="2"/>
      <c r="AA142" s="2"/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/>
      <c r="AI142" s="2"/>
      <c r="AJ142" s="2">
        <v>0</v>
      </c>
      <c r="AK142" s="2">
        <v>0</v>
      </c>
      <c r="AL142" s="2">
        <v>0</v>
      </c>
      <c r="AM142" s="2"/>
      <c r="AN142" s="2">
        <v>0</v>
      </c>
      <c r="AO142" s="2"/>
      <c r="AP142" s="2">
        <v>0</v>
      </c>
      <c r="AQ142" s="2">
        <v>0</v>
      </c>
      <c r="AR142" s="2">
        <v>0</v>
      </c>
      <c r="AS142" s="2"/>
      <c r="AT142" s="2"/>
      <c r="AU142" s="2"/>
      <c r="AV142" s="2"/>
      <c r="AW142" s="2"/>
      <c r="AX142" s="2"/>
      <c r="AY142" s="2"/>
      <c r="AZ142" s="2">
        <v>0</v>
      </c>
      <c r="BA142" s="2"/>
      <c r="BB142" s="2">
        <v>0</v>
      </c>
      <c r="BC142" s="2">
        <v>0</v>
      </c>
      <c r="BD142" s="2">
        <v>0</v>
      </c>
      <c r="BE142" s="2"/>
      <c r="BF142" s="2"/>
      <c r="BG142" s="2"/>
      <c r="BH142" s="2"/>
      <c r="BI142" s="2"/>
      <c r="BJ142" s="2"/>
      <c r="BK142" s="2"/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/>
      <c r="BS142" s="2"/>
      <c r="BT142" s="2">
        <v>0</v>
      </c>
      <c r="BU142" s="2">
        <v>0</v>
      </c>
      <c r="BV142" s="2">
        <v>0</v>
      </c>
      <c r="BW142" s="2"/>
      <c r="BX142" s="2">
        <v>0</v>
      </c>
      <c r="BY142" s="2"/>
      <c r="BZ142" s="2">
        <v>0</v>
      </c>
      <c r="CA142" s="2">
        <v>0</v>
      </c>
      <c r="CB142" s="2">
        <v>0</v>
      </c>
      <c r="CC142" s="2"/>
      <c r="CD142" s="2"/>
      <c r="CE142" s="2"/>
      <c r="CF142" s="2"/>
      <c r="CG142" s="2"/>
      <c r="CH142" s="2"/>
      <c r="CI142" s="2"/>
      <c r="CJ142" s="2">
        <v>0</v>
      </c>
      <c r="CK142" s="2"/>
      <c r="CL142" s="2">
        <v>0</v>
      </c>
      <c r="CM142" s="2">
        <v>0</v>
      </c>
      <c r="CN142" s="2">
        <v>0</v>
      </c>
      <c r="CO142" s="2"/>
      <c r="CP142" s="2"/>
      <c r="CQ142" s="2"/>
      <c r="CR142" s="2"/>
      <c r="CS142" s="2"/>
      <c r="CT142" s="2"/>
      <c r="CU142" s="2"/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/>
      <c r="DC142" s="2"/>
      <c r="DD142" s="2">
        <v>0</v>
      </c>
      <c r="DE142" s="2">
        <v>0</v>
      </c>
      <c r="DF142" s="2">
        <v>0</v>
      </c>
      <c r="DG142" s="2"/>
    </row>
    <row r="143" spans="1:111" ht="15" x14ac:dyDescent="0.25">
      <c r="A143" s="1" t="s">
        <v>147</v>
      </c>
      <c r="B143" s="1" t="str">
        <f t="shared" si="4"/>
        <v>Šúrovce</v>
      </c>
      <c r="C143" s="1" t="s">
        <v>157</v>
      </c>
      <c r="D143" s="2">
        <v>0</v>
      </c>
      <c r="E143" s="2">
        <v>0</v>
      </c>
      <c r="F143" s="2">
        <v>0</v>
      </c>
      <c r="G143" s="2"/>
      <c r="H143" s="2"/>
      <c r="I143" s="2"/>
      <c r="J143" s="2"/>
      <c r="K143" s="2"/>
      <c r="L143" s="2"/>
      <c r="M143" s="2">
        <v>0</v>
      </c>
      <c r="N143" s="2"/>
      <c r="O143" s="2">
        <v>0</v>
      </c>
      <c r="P143" s="2">
        <v>0</v>
      </c>
      <c r="Q143" s="2">
        <v>0</v>
      </c>
      <c r="R143" s="2">
        <v>0</v>
      </c>
      <c r="S143" s="2"/>
      <c r="T143" s="2"/>
      <c r="U143" s="2"/>
      <c r="V143" s="2"/>
      <c r="W143" s="2"/>
      <c r="X143" s="2"/>
      <c r="Y143" s="2">
        <v>0</v>
      </c>
      <c r="Z143" s="2"/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/>
      <c r="AR143" s="2"/>
      <c r="AS143" s="2"/>
      <c r="AT143" s="2"/>
      <c r="AU143" s="2"/>
      <c r="AV143" s="2"/>
      <c r="AW143" s="2">
        <v>0</v>
      </c>
      <c r="AX143" s="2"/>
      <c r="AY143" s="2">
        <v>0</v>
      </c>
      <c r="AZ143" s="2">
        <v>0</v>
      </c>
      <c r="BA143" s="2">
        <v>0</v>
      </c>
      <c r="BB143" s="2">
        <v>0</v>
      </c>
      <c r="BC143" s="2"/>
      <c r="BD143" s="2"/>
      <c r="BE143" s="2"/>
      <c r="BF143" s="2"/>
      <c r="BG143" s="2"/>
      <c r="BH143" s="2"/>
      <c r="BI143" s="2">
        <v>0</v>
      </c>
      <c r="BJ143" s="2"/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/>
      <c r="CB143" s="2"/>
      <c r="CC143" s="2"/>
      <c r="CD143" s="2"/>
      <c r="CE143" s="2"/>
      <c r="CF143" s="2"/>
      <c r="CG143" s="2">
        <v>0</v>
      </c>
      <c r="CH143" s="2"/>
      <c r="CI143" s="2">
        <v>0</v>
      </c>
      <c r="CJ143" s="2">
        <v>0</v>
      </c>
      <c r="CK143" s="2">
        <v>0</v>
      </c>
      <c r="CL143" s="2">
        <v>0</v>
      </c>
      <c r="CM143" s="2"/>
      <c r="CN143" s="2"/>
      <c r="CO143" s="2"/>
      <c r="CP143" s="2"/>
      <c r="CQ143" s="2"/>
      <c r="CR143" s="2"/>
      <c r="CS143" s="2">
        <v>0</v>
      </c>
      <c r="CT143" s="2"/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</row>
    <row r="144" spans="1:111" ht="15" x14ac:dyDescent="0.25">
      <c r="A144" s="1" t="s">
        <v>147</v>
      </c>
      <c r="B144" s="1" t="str">
        <f t="shared" si="4"/>
        <v>Zavar</v>
      </c>
      <c r="C144" s="1" t="s">
        <v>158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</row>
    <row r="145" spans="1:111" ht="15" x14ac:dyDescent="0.25">
      <c r="A145" s="1" t="s">
        <v>147</v>
      </c>
      <c r="B145" s="1" t="str">
        <f t="shared" si="4"/>
        <v>Hrnčiarovce nad Parnou</v>
      </c>
      <c r="C145" s="1" t="s">
        <v>159</v>
      </c>
      <c r="D145" s="2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>
        <v>0</v>
      </c>
      <c r="Q145" s="2"/>
      <c r="R145" s="2"/>
      <c r="S145" s="2"/>
      <c r="T145" s="2">
        <v>0</v>
      </c>
      <c r="U145" s="2"/>
      <c r="V145" s="2"/>
      <c r="W145" s="2">
        <v>0</v>
      </c>
      <c r="X145" s="2"/>
      <c r="Y145" s="2"/>
      <c r="Z145" s="2"/>
      <c r="AA145" s="2"/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0</v>
      </c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>
        <v>0</v>
      </c>
      <c r="BA145" s="2"/>
      <c r="BB145" s="2"/>
      <c r="BC145" s="2"/>
      <c r="BD145" s="2">
        <v>0</v>
      </c>
      <c r="BE145" s="2"/>
      <c r="BF145" s="2"/>
      <c r="BG145" s="2">
        <v>0</v>
      </c>
      <c r="BH145" s="2"/>
      <c r="BI145" s="2"/>
      <c r="BJ145" s="2"/>
      <c r="BK145" s="2"/>
      <c r="BL145" s="2">
        <v>0</v>
      </c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>
        <v>0</v>
      </c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>
        <v>0</v>
      </c>
      <c r="CK145" s="2"/>
      <c r="CL145" s="2"/>
      <c r="CM145" s="2"/>
      <c r="CN145" s="2">
        <v>0</v>
      </c>
      <c r="CO145" s="2"/>
      <c r="CP145" s="2"/>
      <c r="CQ145" s="2">
        <v>0</v>
      </c>
      <c r="CR145" s="2"/>
      <c r="CS145" s="2"/>
      <c r="CT145" s="2"/>
      <c r="CU145" s="2"/>
      <c r="CV145" s="2">
        <v>0</v>
      </c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</row>
    <row r="146" spans="1:111" ht="15" x14ac:dyDescent="0.25">
      <c r="A146" s="1" t="s">
        <v>160</v>
      </c>
      <c r="B146" s="1" t="str">
        <f t="shared" si="4"/>
        <v>Obce spolu</v>
      </c>
      <c r="C146" s="1" t="s">
        <v>24</v>
      </c>
      <c r="D146" s="2"/>
      <c r="E146" s="2">
        <v>104</v>
      </c>
      <c r="F146" s="2"/>
      <c r="G146" s="2">
        <v>83</v>
      </c>
      <c r="H146" s="2">
        <v>225</v>
      </c>
      <c r="I146" s="2">
        <v>243</v>
      </c>
      <c r="J146" s="2">
        <v>532</v>
      </c>
      <c r="K146" s="2">
        <v>509</v>
      </c>
      <c r="L146" s="2">
        <v>381</v>
      </c>
      <c r="M146" s="2">
        <v>379</v>
      </c>
      <c r="N146" s="2">
        <v>308</v>
      </c>
      <c r="O146" s="2">
        <v>150</v>
      </c>
      <c r="P146" s="2"/>
      <c r="Q146" s="2">
        <v>80</v>
      </c>
      <c r="R146" s="2"/>
      <c r="S146" s="2">
        <v>48</v>
      </c>
      <c r="T146" s="2"/>
      <c r="U146" s="2"/>
      <c r="V146" s="2">
        <v>468</v>
      </c>
      <c r="W146" s="2">
        <v>420</v>
      </c>
      <c r="X146" s="2">
        <v>276</v>
      </c>
      <c r="Y146" s="2">
        <v>194</v>
      </c>
      <c r="Z146" s="2">
        <v>189</v>
      </c>
      <c r="AA146" s="2">
        <v>91</v>
      </c>
      <c r="AB146" s="2"/>
      <c r="AC146" s="2">
        <v>24</v>
      </c>
      <c r="AD146" s="2"/>
      <c r="AE146" s="2">
        <v>35</v>
      </c>
      <c r="AF146" s="2"/>
      <c r="AG146" s="2"/>
      <c r="AH146" s="2">
        <v>64</v>
      </c>
      <c r="AI146" s="2">
        <v>89</v>
      </c>
      <c r="AJ146" s="2">
        <v>105</v>
      </c>
      <c r="AK146" s="2">
        <v>185</v>
      </c>
      <c r="AL146" s="2">
        <v>119</v>
      </c>
      <c r="AM146" s="2">
        <v>59</v>
      </c>
      <c r="AN146" s="2"/>
      <c r="AO146" s="2">
        <v>303</v>
      </c>
      <c r="AP146" s="2"/>
      <c r="AQ146" s="2">
        <v>213</v>
      </c>
      <c r="AR146" s="2">
        <v>581</v>
      </c>
      <c r="AS146" s="2">
        <v>629</v>
      </c>
      <c r="AT146" s="2">
        <v>1335</v>
      </c>
      <c r="AU146" s="2">
        <v>963</v>
      </c>
      <c r="AV146" s="2">
        <v>821</v>
      </c>
      <c r="AW146" s="2">
        <v>912</v>
      </c>
      <c r="AX146" s="2">
        <v>786</v>
      </c>
      <c r="AY146" s="2">
        <v>328</v>
      </c>
      <c r="AZ146" s="2"/>
      <c r="BA146" s="2">
        <v>247</v>
      </c>
      <c r="BB146" s="2"/>
      <c r="BC146" s="2">
        <v>130</v>
      </c>
      <c r="BD146" s="2"/>
      <c r="BE146" s="2"/>
      <c r="BF146" s="2">
        <v>1138</v>
      </c>
      <c r="BG146" s="2">
        <v>729</v>
      </c>
      <c r="BH146" s="2">
        <v>603</v>
      </c>
      <c r="BI146" s="2">
        <v>506</v>
      </c>
      <c r="BJ146" s="2">
        <v>472</v>
      </c>
      <c r="BK146" s="2">
        <v>195</v>
      </c>
      <c r="BL146" s="2"/>
      <c r="BM146" s="2">
        <v>56</v>
      </c>
      <c r="BN146" s="2"/>
      <c r="BO146" s="2">
        <v>83</v>
      </c>
      <c r="BP146" s="2"/>
      <c r="BQ146" s="2"/>
      <c r="BR146" s="2">
        <v>197</v>
      </c>
      <c r="BS146" s="2">
        <v>234</v>
      </c>
      <c r="BT146" s="2">
        <v>218</v>
      </c>
      <c r="BU146" s="2">
        <v>406</v>
      </c>
      <c r="BV146" s="2">
        <v>314</v>
      </c>
      <c r="BW146" s="2">
        <v>133</v>
      </c>
      <c r="BX146" s="2"/>
      <c r="BY146" s="2">
        <v>2.9</v>
      </c>
      <c r="BZ146" s="2"/>
      <c r="CA146" s="2">
        <v>2.6</v>
      </c>
      <c r="CB146" s="2">
        <v>2.6</v>
      </c>
      <c r="CC146" s="2">
        <v>2.6</v>
      </c>
      <c r="CD146" s="2">
        <v>2.5</v>
      </c>
      <c r="CE146" s="2">
        <v>1.9</v>
      </c>
      <c r="CF146" s="2">
        <v>2.2000000000000002</v>
      </c>
      <c r="CG146" s="2">
        <v>2.4</v>
      </c>
      <c r="CH146" s="2">
        <v>2.6</v>
      </c>
      <c r="CI146" s="2">
        <v>2.2000000000000002</v>
      </c>
      <c r="CJ146" s="2"/>
      <c r="CK146" s="2">
        <v>3.1</v>
      </c>
      <c r="CL146" s="2"/>
      <c r="CM146" s="2">
        <v>2.7</v>
      </c>
      <c r="CN146" s="2"/>
      <c r="CO146" s="2"/>
      <c r="CP146" s="2">
        <v>2.4</v>
      </c>
      <c r="CQ146" s="2">
        <v>1.7</v>
      </c>
      <c r="CR146" s="2">
        <v>2.2000000000000002</v>
      </c>
      <c r="CS146" s="2">
        <v>2.6</v>
      </c>
      <c r="CT146" s="2">
        <v>2.5</v>
      </c>
      <c r="CU146" s="2">
        <v>2.1</v>
      </c>
      <c r="CV146" s="2"/>
      <c r="CW146" s="2">
        <v>2.2999999999999998</v>
      </c>
      <c r="CX146" s="2"/>
      <c r="CY146" s="2">
        <v>2.4</v>
      </c>
      <c r="CZ146" s="2"/>
      <c r="DA146" s="2"/>
      <c r="DB146" s="2">
        <v>3.1</v>
      </c>
      <c r="DC146" s="2">
        <v>2.6</v>
      </c>
      <c r="DD146" s="2">
        <v>2.1</v>
      </c>
      <c r="DE146" s="2">
        <v>2.2000000000000002</v>
      </c>
      <c r="DF146" s="2">
        <v>2.6</v>
      </c>
      <c r="DG146" s="2">
        <v>2.2999999999999998</v>
      </c>
    </row>
    <row r="147" spans="1:111" ht="15" x14ac:dyDescent="0.25">
      <c r="A147" s="1" t="s">
        <v>160</v>
      </c>
      <c r="B147" s="1" t="str">
        <f t="shared" si="4"/>
        <v>Omastiná</v>
      </c>
      <c r="C147" s="1" t="s">
        <v>161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/>
      <c r="K147" s="2"/>
      <c r="L147" s="2"/>
      <c r="M147" s="2"/>
      <c r="N147" s="2"/>
      <c r="O147" s="2"/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/>
      <c r="W147" s="2"/>
      <c r="X147" s="2"/>
      <c r="Y147" s="2"/>
      <c r="Z147" s="2"/>
      <c r="AA147" s="2"/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/>
      <c r="AL147" s="2"/>
      <c r="AM147" s="2"/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/>
      <c r="AU147" s="2"/>
      <c r="AV147" s="2"/>
      <c r="AW147" s="2"/>
      <c r="AX147" s="2"/>
      <c r="AY147" s="2"/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/>
      <c r="BG147" s="2"/>
      <c r="BH147" s="2"/>
      <c r="BI147" s="2"/>
      <c r="BJ147" s="2"/>
      <c r="BK147" s="2"/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/>
      <c r="BV147" s="2"/>
      <c r="BW147" s="2"/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/>
      <c r="CE147" s="2"/>
      <c r="CF147" s="2"/>
      <c r="CG147" s="2"/>
      <c r="CH147" s="2"/>
      <c r="CI147" s="2"/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/>
      <c r="CQ147" s="2"/>
      <c r="CR147" s="2"/>
      <c r="CS147" s="2"/>
      <c r="CT147" s="2"/>
      <c r="CU147" s="2"/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/>
      <c r="DF147" s="2"/>
      <c r="DG147" s="2"/>
    </row>
    <row r="148" spans="1:111" ht="15" x14ac:dyDescent="0.25">
      <c r="A148" s="1" t="s">
        <v>160</v>
      </c>
      <c r="B148" s="1" t="str">
        <f t="shared" si="4"/>
        <v>Podlužany, okres Bánovce nad Bebravou</v>
      </c>
      <c r="C148" s="1" t="s">
        <v>162</v>
      </c>
      <c r="D148" s="2">
        <v>0</v>
      </c>
      <c r="E148" s="2">
        <v>0</v>
      </c>
      <c r="F148" s="2">
        <v>0</v>
      </c>
      <c r="G148" s="2">
        <v>0</v>
      </c>
      <c r="H148" s="2"/>
      <c r="I148" s="2">
        <v>0</v>
      </c>
      <c r="J148" s="2"/>
      <c r="K148" s="2"/>
      <c r="L148" s="2"/>
      <c r="M148" s="2"/>
      <c r="N148" s="2"/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/>
      <c r="U148" s="2">
        <v>0</v>
      </c>
      <c r="V148" s="2"/>
      <c r="W148" s="2"/>
      <c r="X148" s="2"/>
      <c r="Y148" s="2"/>
      <c r="Z148" s="2"/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/>
      <c r="AI148" s="2"/>
      <c r="AJ148" s="2"/>
      <c r="AK148" s="2"/>
      <c r="AL148" s="2"/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/>
      <c r="AS148" s="2">
        <v>0</v>
      </c>
      <c r="AT148" s="2"/>
      <c r="AU148" s="2"/>
      <c r="AV148" s="2"/>
      <c r="AW148" s="2"/>
      <c r="AX148" s="2"/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/>
      <c r="BE148" s="2">
        <v>0</v>
      </c>
      <c r="BF148" s="2"/>
      <c r="BG148" s="2"/>
      <c r="BH148" s="2"/>
      <c r="BI148" s="2"/>
      <c r="BJ148" s="2"/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/>
      <c r="BS148" s="2"/>
      <c r="BT148" s="2"/>
      <c r="BU148" s="2"/>
      <c r="BV148" s="2"/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/>
      <c r="CC148" s="2">
        <v>0</v>
      </c>
      <c r="CD148" s="2"/>
      <c r="CE148" s="2"/>
      <c r="CF148" s="2"/>
      <c r="CG148" s="2"/>
      <c r="CH148" s="2"/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/>
      <c r="CO148" s="2">
        <v>0</v>
      </c>
      <c r="CP148" s="2"/>
      <c r="CQ148" s="2"/>
      <c r="CR148" s="2"/>
      <c r="CS148" s="2"/>
      <c r="CT148" s="2"/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/>
      <c r="DC148" s="2"/>
      <c r="DD148" s="2"/>
      <c r="DE148" s="2"/>
      <c r="DF148" s="2"/>
      <c r="DG148" s="2">
        <v>0</v>
      </c>
    </row>
    <row r="149" spans="1:111" ht="15" x14ac:dyDescent="0.25">
      <c r="A149" s="1" t="s">
        <v>160</v>
      </c>
      <c r="B149" s="1" t="str">
        <f t="shared" si="4"/>
        <v>Bánovce nad Bebravou</v>
      </c>
      <c r="C149" s="1" t="s">
        <v>163</v>
      </c>
      <c r="D149" s="2"/>
      <c r="E149" s="2">
        <v>104</v>
      </c>
      <c r="F149" s="2"/>
      <c r="G149" s="2">
        <v>83</v>
      </c>
      <c r="H149" s="2"/>
      <c r="I149" s="2"/>
      <c r="J149" s="2">
        <v>272</v>
      </c>
      <c r="K149" s="2">
        <v>276</v>
      </c>
      <c r="L149" s="2">
        <v>314</v>
      </c>
      <c r="M149" s="2">
        <v>288</v>
      </c>
      <c r="N149" s="2">
        <v>238</v>
      </c>
      <c r="O149" s="2"/>
      <c r="P149" s="2"/>
      <c r="Q149" s="2">
        <v>80</v>
      </c>
      <c r="R149" s="2"/>
      <c r="S149" s="2">
        <v>48</v>
      </c>
      <c r="T149" s="2"/>
      <c r="U149" s="2"/>
      <c r="V149" s="2"/>
      <c r="W149" s="2"/>
      <c r="X149" s="2"/>
      <c r="Y149" s="2">
        <v>122</v>
      </c>
      <c r="Z149" s="2">
        <v>134</v>
      </c>
      <c r="AA149" s="2"/>
      <c r="AB149" s="2"/>
      <c r="AC149" s="2">
        <v>24</v>
      </c>
      <c r="AD149" s="2"/>
      <c r="AE149" s="2">
        <v>35</v>
      </c>
      <c r="AF149" s="2"/>
      <c r="AG149" s="2"/>
      <c r="AH149" s="2"/>
      <c r="AI149" s="2"/>
      <c r="AJ149" s="2"/>
      <c r="AK149" s="2">
        <v>166</v>
      </c>
      <c r="AL149" s="2">
        <v>104</v>
      </c>
      <c r="AM149" s="2"/>
      <c r="AN149" s="2"/>
      <c r="AO149" s="2">
        <v>303</v>
      </c>
      <c r="AP149" s="2"/>
      <c r="AQ149" s="2">
        <v>213</v>
      </c>
      <c r="AR149" s="2"/>
      <c r="AS149" s="2"/>
      <c r="AT149" s="2">
        <v>564</v>
      </c>
      <c r="AU149" s="2">
        <v>614</v>
      </c>
      <c r="AV149" s="2">
        <v>650</v>
      </c>
      <c r="AW149" s="2">
        <v>667</v>
      </c>
      <c r="AX149" s="2">
        <v>552</v>
      </c>
      <c r="AY149" s="2"/>
      <c r="AZ149" s="2"/>
      <c r="BA149" s="2">
        <v>247</v>
      </c>
      <c r="BB149" s="2"/>
      <c r="BC149" s="2">
        <v>130</v>
      </c>
      <c r="BD149" s="2"/>
      <c r="BE149" s="2"/>
      <c r="BF149" s="2"/>
      <c r="BG149" s="2"/>
      <c r="BH149" s="2"/>
      <c r="BI149" s="2">
        <v>349</v>
      </c>
      <c r="BJ149" s="2">
        <v>302</v>
      </c>
      <c r="BK149" s="2"/>
      <c r="BL149" s="2"/>
      <c r="BM149" s="2">
        <v>56</v>
      </c>
      <c r="BN149" s="2"/>
      <c r="BO149" s="2">
        <v>83</v>
      </c>
      <c r="BP149" s="2"/>
      <c r="BQ149" s="2"/>
      <c r="BR149" s="2"/>
      <c r="BS149" s="2"/>
      <c r="BT149" s="2"/>
      <c r="BU149" s="2">
        <v>318</v>
      </c>
      <c r="BV149" s="2">
        <v>250</v>
      </c>
      <c r="BW149" s="2"/>
      <c r="BX149" s="2"/>
      <c r="BY149" s="2">
        <v>2.9</v>
      </c>
      <c r="BZ149" s="2"/>
      <c r="CA149" s="2">
        <v>2.6</v>
      </c>
      <c r="CB149" s="2"/>
      <c r="CC149" s="2"/>
      <c r="CD149" s="2">
        <v>2.1</v>
      </c>
      <c r="CE149" s="2">
        <v>2.2000000000000002</v>
      </c>
      <c r="CF149" s="2">
        <v>2.1</v>
      </c>
      <c r="CG149" s="2">
        <v>2.2999999999999998</v>
      </c>
      <c r="CH149" s="2">
        <v>2.2999999999999998</v>
      </c>
      <c r="CI149" s="2"/>
      <c r="CJ149" s="2"/>
      <c r="CK149" s="2">
        <v>3.1</v>
      </c>
      <c r="CL149" s="2"/>
      <c r="CM149" s="2">
        <v>2.7</v>
      </c>
      <c r="CN149" s="2"/>
      <c r="CO149" s="2"/>
      <c r="CP149" s="2"/>
      <c r="CQ149" s="2"/>
      <c r="CR149" s="2"/>
      <c r="CS149" s="2">
        <v>2.9</v>
      </c>
      <c r="CT149" s="2">
        <v>2.2999999999999998</v>
      </c>
      <c r="CU149" s="2"/>
      <c r="CV149" s="2"/>
      <c r="CW149" s="2">
        <v>2.2999999999999998</v>
      </c>
      <c r="CX149" s="2"/>
      <c r="CY149" s="2">
        <v>2.4</v>
      </c>
      <c r="CZ149" s="2"/>
      <c r="DA149" s="2"/>
      <c r="DB149" s="2"/>
      <c r="DC149" s="2"/>
      <c r="DD149" s="2"/>
      <c r="DE149" s="2">
        <v>1.9</v>
      </c>
      <c r="DF149" s="2">
        <v>2.4</v>
      </c>
      <c r="DG149" s="2"/>
    </row>
    <row r="150" spans="1:111" ht="15" x14ac:dyDescent="0.25">
      <c r="A150" s="1" t="s">
        <v>160</v>
      </c>
      <c r="B150" s="1" t="str">
        <f t="shared" si="4"/>
        <v>Kšinná</v>
      </c>
      <c r="C150" s="1" t="s">
        <v>164</v>
      </c>
      <c r="D150" s="2">
        <v>0</v>
      </c>
      <c r="E150" s="2">
        <v>0</v>
      </c>
      <c r="F150" s="2">
        <v>0</v>
      </c>
      <c r="G150" s="2">
        <v>0</v>
      </c>
      <c r="H150" s="2"/>
      <c r="I150" s="2"/>
      <c r="J150" s="2"/>
      <c r="K150" s="2"/>
      <c r="L150" s="2"/>
      <c r="M150" s="2"/>
      <c r="N150" s="2"/>
      <c r="O150" s="2"/>
      <c r="P150" s="2">
        <v>0</v>
      </c>
      <c r="Q150" s="2">
        <v>0</v>
      </c>
      <c r="R150" s="2">
        <v>0</v>
      </c>
      <c r="S150" s="2">
        <v>0</v>
      </c>
      <c r="T150" s="2"/>
      <c r="U150" s="2"/>
      <c r="V150" s="2"/>
      <c r="W150" s="2"/>
      <c r="X150" s="2"/>
      <c r="Y150" s="2"/>
      <c r="Z150" s="2"/>
      <c r="AA150" s="2"/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/>
      <c r="AS150" s="2"/>
      <c r="AT150" s="2"/>
      <c r="AU150" s="2"/>
      <c r="AV150" s="2"/>
      <c r="AW150" s="2"/>
      <c r="AX150" s="2"/>
      <c r="AY150" s="2"/>
      <c r="AZ150" s="2">
        <v>0</v>
      </c>
      <c r="BA150" s="2">
        <v>0</v>
      </c>
      <c r="BB150" s="2">
        <v>0</v>
      </c>
      <c r="BC150" s="2">
        <v>0</v>
      </c>
      <c r="BD150" s="2"/>
      <c r="BE150" s="2"/>
      <c r="BF150" s="2"/>
      <c r="BG150" s="2"/>
      <c r="BH150" s="2"/>
      <c r="BI150" s="2"/>
      <c r="BJ150" s="2"/>
      <c r="BK150" s="2"/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/>
      <c r="CC150" s="2"/>
      <c r="CD150" s="2"/>
      <c r="CE150" s="2"/>
      <c r="CF150" s="2"/>
      <c r="CG150" s="2"/>
      <c r="CH150" s="2"/>
      <c r="CI150" s="2"/>
      <c r="CJ150" s="2">
        <v>0</v>
      </c>
      <c r="CK150" s="2">
        <v>0</v>
      </c>
      <c r="CL150" s="2">
        <v>0</v>
      </c>
      <c r="CM150" s="2">
        <v>0</v>
      </c>
      <c r="CN150" s="2"/>
      <c r="CO150" s="2"/>
      <c r="CP150" s="2"/>
      <c r="CQ150" s="2"/>
      <c r="CR150" s="2"/>
      <c r="CS150" s="2"/>
      <c r="CT150" s="2"/>
      <c r="CU150" s="2"/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</row>
    <row r="151" spans="1:111" ht="15" x14ac:dyDescent="0.25">
      <c r="A151" s="1" t="s">
        <v>165</v>
      </c>
      <c r="B151" s="1" t="str">
        <f t="shared" si="4"/>
        <v>Obce spolu</v>
      </c>
      <c r="C151" s="1" t="s">
        <v>24</v>
      </c>
      <c r="D151" s="2"/>
      <c r="E151" s="2"/>
      <c r="F151" s="2"/>
      <c r="G151" s="2">
        <v>186</v>
      </c>
      <c r="H151" s="2">
        <v>316</v>
      </c>
      <c r="I151" s="2">
        <v>598</v>
      </c>
      <c r="J151" s="2">
        <v>1084</v>
      </c>
      <c r="K151" s="2">
        <v>866</v>
      </c>
      <c r="L151" s="2">
        <v>748</v>
      </c>
      <c r="M151" s="2"/>
      <c r="N151" s="2">
        <v>441</v>
      </c>
      <c r="O151" s="2">
        <v>251</v>
      </c>
      <c r="P151" s="2"/>
      <c r="Q151" s="2"/>
      <c r="R151" s="2"/>
      <c r="S151" s="2">
        <v>137</v>
      </c>
      <c r="T151" s="2">
        <v>257</v>
      </c>
      <c r="U151" s="2">
        <v>475</v>
      </c>
      <c r="V151" s="2">
        <v>874</v>
      </c>
      <c r="W151" s="2">
        <v>622</v>
      </c>
      <c r="X151" s="2">
        <v>542</v>
      </c>
      <c r="Y151" s="2"/>
      <c r="Z151" s="2">
        <v>375</v>
      </c>
      <c r="AA151" s="2">
        <v>203</v>
      </c>
      <c r="AB151" s="2"/>
      <c r="AC151" s="2"/>
      <c r="AD151" s="2"/>
      <c r="AE151" s="2">
        <v>49</v>
      </c>
      <c r="AF151" s="2">
        <v>59</v>
      </c>
      <c r="AG151" s="2">
        <v>123</v>
      </c>
      <c r="AH151" s="2">
        <v>210</v>
      </c>
      <c r="AI151" s="2">
        <v>244</v>
      </c>
      <c r="AJ151" s="2">
        <v>206</v>
      </c>
      <c r="AK151" s="2"/>
      <c r="AL151" s="2">
        <v>66</v>
      </c>
      <c r="AM151" s="2">
        <v>48</v>
      </c>
      <c r="AN151" s="2"/>
      <c r="AO151" s="2"/>
      <c r="AP151" s="2"/>
      <c r="AQ151" s="2">
        <v>270</v>
      </c>
      <c r="AR151" s="2">
        <v>515</v>
      </c>
      <c r="AS151" s="2">
        <v>1036</v>
      </c>
      <c r="AT151" s="2">
        <v>2861</v>
      </c>
      <c r="AU151" s="2">
        <v>1750</v>
      </c>
      <c r="AV151" s="2">
        <v>1242</v>
      </c>
      <c r="AW151" s="2"/>
      <c r="AX151" s="2">
        <v>752</v>
      </c>
      <c r="AY151" s="2">
        <v>386</v>
      </c>
      <c r="AZ151" s="2"/>
      <c r="BA151" s="2"/>
      <c r="BB151" s="2"/>
      <c r="BC151" s="2">
        <v>181</v>
      </c>
      <c r="BD151" s="2">
        <v>371</v>
      </c>
      <c r="BE151" s="2">
        <v>686</v>
      </c>
      <c r="BF151" s="2">
        <v>2136</v>
      </c>
      <c r="BG151" s="2">
        <v>1040</v>
      </c>
      <c r="BH151" s="2">
        <v>819</v>
      </c>
      <c r="BI151" s="2"/>
      <c r="BJ151" s="2">
        <v>644</v>
      </c>
      <c r="BK151" s="2">
        <v>275</v>
      </c>
      <c r="BL151" s="2"/>
      <c r="BM151" s="2"/>
      <c r="BN151" s="2"/>
      <c r="BO151" s="2">
        <v>89</v>
      </c>
      <c r="BP151" s="2">
        <v>144</v>
      </c>
      <c r="BQ151" s="2">
        <v>350</v>
      </c>
      <c r="BR151" s="2">
        <v>725</v>
      </c>
      <c r="BS151" s="2">
        <v>710</v>
      </c>
      <c r="BT151" s="2">
        <v>423</v>
      </c>
      <c r="BU151" s="2"/>
      <c r="BV151" s="2">
        <v>108</v>
      </c>
      <c r="BW151" s="2">
        <v>111</v>
      </c>
      <c r="BX151" s="2"/>
      <c r="BY151" s="2"/>
      <c r="BZ151" s="2"/>
      <c r="CA151" s="2">
        <v>1.5</v>
      </c>
      <c r="CB151" s="2">
        <v>1.6</v>
      </c>
      <c r="CC151" s="2">
        <v>1.7</v>
      </c>
      <c r="CD151" s="2">
        <v>2.6</v>
      </c>
      <c r="CE151" s="2">
        <v>2</v>
      </c>
      <c r="CF151" s="2">
        <v>1.7</v>
      </c>
      <c r="CG151" s="2"/>
      <c r="CH151" s="2">
        <v>1.7</v>
      </c>
      <c r="CI151" s="2">
        <v>1.5</v>
      </c>
      <c r="CJ151" s="2"/>
      <c r="CK151" s="2"/>
      <c r="CL151" s="2"/>
      <c r="CM151" s="2">
        <v>1.3</v>
      </c>
      <c r="CN151" s="2">
        <v>1.4</v>
      </c>
      <c r="CO151" s="2">
        <v>1.4</v>
      </c>
      <c r="CP151" s="2">
        <v>2.4</v>
      </c>
      <c r="CQ151" s="2">
        <v>1.7</v>
      </c>
      <c r="CR151" s="2">
        <v>1.5</v>
      </c>
      <c r="CS151" s="2"/>
      <c r="CT151" s="2">
        <v>1.7</v>
      </c>
      <c r="CU151" s="2">
        <v>1.4</v>
      </c>
      <c r="CV151" s="2"/>
      <c r="CW151" s="2"/>
      <c r="CX151" s="2"/>
      <c r="CY151" s="2">
        <v>1.8</v>
      </c>
      <c r="CZ151" s="2">
        <v>2.4</v>
      </c>
      <c r="DA151" s="2">
        <v>2.8</v>
      </c>
      <c r="DB151" s="2">
        <v>3.5</v>
      </c>
      <c r="DC151" s="2">
        <v>2.9</v>
      </c>
      <c r="DD151" s="2">
        <v>2.1</v>
      </c>
      <c r="DE151" s="2"/>
      <c r="DF151" s="2">
        <v>1.6</v>
      </c>
      <c r="DG151" s="2">
        <v>2.2999999999999998</v>
      </c>
    </row>
    <row r="152" spans="1:111" ht="15" x14ac:dyDescent="0.25">
      <c r="A152" s="1" t="s">
        <v>165</v>
      </c>
      <c r="B152" s="1" t="str">
        <f t="shared" si="4"/>
        <v>Bolešov</v>
      </c>
      <c r="C152" s="1" t="s">
        <v>166</v>
      </c>
      <c r="D152" s="2">
        <v>0</v>
      </c>
      <c r="E152" s="2">
        <v>0</v>
      </c>
      <c r="F152" s="2">
        <v>0</v>
      </c>
      <c r="G152" s="2"/>
      <c r="H152" s="2"/>
      <c r="I152" s="2"/>
      <c r="J152" s="2"/>
      <c r="K152" s="2">
        <v>0</v>
      </c>
      <c r="L152" s="2"/>
      <c r="M152" s="2">
        <v>0</v>
      </c>
      <c r="N152" s="2"/>
      <c r="O152" s="2"/>
      <c r="P152" s="2">
        <v>0</v>
      </c>
      <c r="Q152" s="2">
        <v>0</v>
      </c>
      <c r="R152" s="2">
        <v>0</v>
      </c>
      <c r="S152" s="2"/>
      <c r="T152" s="2"/>
      <c r="U152" s="2"/>
      <c r="V152" s="2"/>
      <c r="W152" s="2">
        <v>0</v>
      </c>
      <c r="X152" s="2"/>
      <c r="Y152" s="2">
        <v>0</v>
      </c>
      <c r="Z152" s="2"/>
      <c r="AA152" s="2"/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/>
      <c r="AR152" s="2"/>
      <c r="AS152" s="2"/>
      <c r="AT152" s="2"/>
      <c r="AU152" s="2">
        <v>0</v>
      </c>
      <c r="AV152" s="2"/>
      <c r="AW152" s="2">
        <v>0</v>
      </c>
      <c r="AX152" s="2"/>
      <c r="AY152" s="2"/>
      <c r="AZ152" s="2">
        <v>0</v>
      </c>
      <c r="BA152" s="2">
        <v>0</v>
      </c>
      <c r="BB152" s="2">
        <v>0</v>
      </c>
      <c r="BC152" s="2"/>
      <c r="BD152" s="2"/>
      <c r="BE152" s="2"/>
      <c r="BF152" s="2"/>
      <c r="BG152" s="2">
        <v>0</v>
      </c>
      <c r="BH152" s="2"/>
      <c r="BI152" s="2">
        <v>0</v>
      </c>
      <c r="BJ152" s="2"/>
      <c r="BK152" s="2"/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/>
      <c r="CB152" s="2"/>
      <c r="CC152" s="2"/>
      <c r="CD152" s="2"/>
      <c r="CE152" s="2">
        <v>0</v>
      </c>
      <c r="CF152" s="2"/>
      <c r="CG152" s="2">
        <v>0</v>
      </c>
      <c r="CH152" s="2"/>
      <c r="CI152" s="2"/>
      <c r="CJ152" s="2">
        <v>0</v>
      </c>
      <c r="CK152" s="2">
        <v>0</v>
      </c>
      <c r="CL152" s="2">
        <v>0</v>
      </c>
      <c r="CM152" s="2"/>
      <c r="CN152" s="2"/>
      <c r="CO152" s="2"/>
      <c r="CP152" s="2"/>
      <c r="CQ152" s="2">
        <v>0</v>
      </c>
      <c r="CR152" s="2"/>
      <c r="CS152" s="2">
        <v>0</v>
      </c>
      <c r="CT152" s="2"/>
      <c r="CU152" s="2"/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</row>
    <row r="153" spans="1:111" ht="15" x14ac:dyDescent="0.25">
      <c r="A153" s="1" t="s">
        <v>165</v>
      </c>
      <c r="B153" s="1" t="str">
        <f t="shared" si="4"/>
        <v>Dubnica nad Váhom</v>
      </c>
      <c r="C153" s="1" t="s">
        <v>167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</row>
    <row r="154" spans="1:111" ht="15" x14ac:dyDescent="0.25">
      <c r="A154" s="1" t="s">
        <v>165</v>
      </c>
      <c r="B154" s="1" t="str">
        <f t="shared" si="4"/>
        <v>Ilava</v>
      </c>
      <c r="C154" s="1" t="s">
        <v>168</v>
      </c>
      <c r="D154" s="2">
        <v>0</v>
      </c>
      <c r="E154" s="2">
        <v>0</v>
      </c>
      <c r="F154" s="2">
        <v>0</v>
      </c>
      <c r="G154" s="2"/>
      <c r="H154" s="2">
        <v>0</v>
      </c>
      <c r="I154" s="2"/>
      <c r="J154" s="2"/>
      <c r="K154" s="2"/>
      <c r="L154" s="2"/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/>
      <c r="T154" s="2">
        <v>0</v>
      </c>
      <c r="U154" s="2"/>
      <c r="V154" s="2"/>
      <c r="W154" s="2"/>
      <c r="X154" s="2"/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/>
      <c r="AR154" s="2">
        <v>0</v>
      </c>
      <c r="AS154" s="2"/>
      <c r="AT154" s="2"/>
      <c r="AU154" s="2"/>
      <c r="AV154" s="2"/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/>
      <c r="BD154" s="2">
        <v>0</v>
      </c>
      <c r="BE154" s="2"/>
      <c r="BF154" s="2"/>
      <c r="BG154" s="2"/>
      <c r="BH154" s="2"/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/>
      <c r="CB154" s="2">
        <v>0</v>
      </c>
      <c r="CC154" s="2"/>
      <c r="CD154" s="2"/>
      <c r="CE154" s="2"/>
      <c r="CF154" s="2"/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/>
      <c r="CN154" s="2">
        <v>0</v>
      </c>
      <c r="CO154" s="2"/>
      <c r="CP154" s="2"/>
      <c r="CQ154" s="2"/>
      <c r="CR154" s="2"/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</row>
    <row r="155" spans="1:111" ht="15" x14ac:dyDescent="0.25">
      <c r="A155" s="1" t="s">
        <v>165</v>
      </c>
      <c r="B155" s="1" t="str">
        <f t="shared" si="4"/>
        <v>Nová Dubnica</v>
      </c>
      <c r="C155" s="1" t="s">
        <v>169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</row>
    <row r="156" spans="1:111" ht="15" x14ac:dyDescent="0.25">
      <c r="A156" s="1" t="s">
        <v>165</v>
      </c>
      <c r="B156" s="1" t="str">
        <f t="shared" si="4"/>
        <v>Zliechov</v>
      </c>
      <c r="C156" s="1" t="s">
        <v>170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/>
      <c r="K156" s="2"/>
      <c r="L156" s="2"/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/>
      <c r="W156" s="2"/>
      <c r="X156" s="2"/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/>
      <c r="AU156" s="2"/>
      <c r="AV156" s="2"/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/>
      <c r="BG156" s="2"/>
      <c r="BH156" s="2"/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/>
      <c r="CE156" s="2"/>
      <c r="CF156" s="2"/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/>
      <c r="CQ156" s="2"/>
      <c r="CR156" s="2"/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</row>
    <row r="157" spans="1:111" ht="15" x14ac:dyDescent="0.25">
      <c r="A157" s="1" t="s">
        <v>165</v>
      </c>
      <c r="B157" s="1" t="str">
        <f t="shared" si="4"/>
        <v>Vršatské Podhradie</v>
      </c>
      <c r="C157" s="1" t="s">
        <v>171</v>
      </c>
      <c r="D157" s="2">
        <v>0</v>
      </c>
      <c r="E157" s="2">
        <v>0</v>
      </c>
      <c r="F157" s="2">
        <v>0</v>
      </c>
      <c r="G157" s="2"/>
      <c r="H157" s="2"/>
      <c r="I157" s="2"/>
      <c r="J157" s="2"/>
      <c r="K157" s="2"/>
      <c r="L157" s="2"/>
      <c r="M157" s="2"/>
      <c r="N157" s="2"/>
      <c r="O157" s="2">
        <v>0</v>
      </c>
      <c r="P157" s="2">
        <v>0</v>
      </c>
      <c r="Q157" s="2">
        <v>0</v>
      </c>
      <c r="R157" s="2">
        <v>0</v>
      </c>
      <c r="S157" s="2"/>
      <c r="T157" s="2"/>
      <c r="U157" s="2"/>
      <c r="V157" s="2"/>
      <c r="W157" s="2"/>
      <c r="X157" s="2"/>
      <c r="Y157" s="2"/>
      <c r="Z157" s="2"/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>
        <v>0</v>
      </c>
      <c r="AN157" s="2">
        <v>0</v>
      </c>
      <c r="AO157" s="2">
        <v>0</v>
      </c>
      <c r="AP157" s="2">
        <v>0</v>
      </c>
      <c r="AQ157" s="2"/>
      <c r="AR157" s="2"/>
      <c r="AS157" s="2"/>
      <c r="AT157" s="2"/>
      <c r="AU157" s="2"/>
      <c r="AV157" s="2"/>
      <c r="AW157" s="2"/>
      <c r="AX157" s="2"/>
      <c r="AY157" s="2">
        <v>0</v>
      </c>
      <c r="AZ157" s="2">
        <v>0</v>
      </c>
      <c r="BA157" s="2">
        <v>0</v>
      </c>
      <c r="BB157" s="2">
        <v>0</v>
      </c>
      <c r="BC157" s="2"/>
      <c r="BD157" s="2"/>
      <c r="BE157" s="2"/>
      <c r="BF157" s="2"/>
      <c r="BG157" s="2"/>
      <c r="BH157" s="2"/>
      <c r="BI157" s="2"/>
      <c r="BJ157" s="2"/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/>
      <c r="BQ157" s="2"/>
      <c r="BR157" s="2"/>
      <c r="BS157" s="2"/>
      <c r="BT157" s="2"/>
      <c r="BU157" s="2"/>
      <c r="BV157" s="2"/>
      <c r="BW157" s="2">
        <v>0</v>
      </c>
      <c r="BX157" s="2">
        <v>0</v>
      </c>
      <c r="BY157" s="2">
        <v>0</v>
      </c>
      <c r="BZ157" s="2">
        <v>0</v>
      </c>
      <c r="CA157" s="2"/>
      <c r="CB157" s="2"/>
      <c r="CC157" s="2"/>
      <c r="CD157" s="2"/>
      <c r="CE157" s="2"/>
      <c r="CF157" s="2"/>
      <c r="CG157" s="2"/>
      <c r="CH157" s="2"/>
      <c r="CI157" s="2">
        <v>0</v>
      </c>
      <c r="CJ157" s="2">
        <v>0</v>
      </c>
      <c r="CK157" s="2">
        <v>0</v>
      </c>
      <c r="CL157" s="2">
        <v>0</v>
      </c>
      <c r="CM157" s="2"/>
      <c r="CN157" s="2"/>
      <c r="CO157" s="2"/>
      <c r="CP157" s="2"/>
      <c r="CQ157" s="2"/>
      <c r="CR157" s="2"/>
      <c r="CS157" s="2"/>
      <c r="CT157" s="2"/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/>
      <c r="DA157" s="2"/>
      <c r="DB157" s="2"/>
      <c r="DC157" s="2"/>
      <c r="DD157" s="2"/>
      <c r="DE157" s="2"/>
      <c r="DF157" s="2"/>
      <c r="DG157" s="2">
        <v>0</v>
      </c>
    </row>
    <row r="158" spans="1:111" ht="15" x14ac:dyDescent="0.25">
      <c r="A158" s="1" t="s">
        <v>172</v>
      </c>
      <c r="B158" s="1" t="str">
        <f t="shared" si="4"/>
        <v>Obce spolu</v>
      </c>
      <c r="C158" s="1" t="s">
        <v>24</v>
      </c>
      <c r="D158" s="2"/>
      <c r="E158" s="2"/>
      <c r="F158" s="2"/>
      <c r="G158" s="2"/>
      <c r="H158" s="2">
        <v>179</v>
      </c>
      <c r="I158" s="2">
        <v>326</v>
      </c>
      <c r="J158" s="2">
        <v>1515</v>
      </c>
      <c r="K158" s="2">
        <v>1663</v>
      </c>
      <c r="L158" s="2">
        <v>746</v>
      </c>
      <c r="M158" s="2"/>
      <c r="N158" s="2">
        <v>105</v>
      </c>
      <c r="O158" s="2"/>
      <c r="P158" s="2"/>
      <c r="Q158" s="2"/>
      <c r="R158" s="2"/>
      <c r="S158" s="2"/>
      <c r="T158" s="2"/>
      <c r="U158" s="2"/>
      <c r="V158" s="2">
        <v>1403</v>
      </c>
      <c r="W158" s="2">
        <v>1519</v>
      </c>
      <c r="X158" s="2">
        <v>599</v>
      </c>
      <c r="Y158" s="2"/>
      <c r="Z158" s="2">
        <v>48</v>
      </c>
      <c r="AA158" s="2"/>
      <c r="AB158" s="2">
        <v>0</v>
      </c>
      <c r="AC158" s="2"/>
      <c r="AD158" s="2"/>
      <c r="AE158" s="2"/>
      <c r="AF158" s="2"/>
      <c r="AG158" s="2"/>
      <c r="AH158" s="2">
        <v>112</v>
      </c>
      <c r="AI158" s="2">
        <v>144</v>
      </c>
      <c r="AJ158" s="2">
        <v>147</v>
      </c>
      <c r="AK158" s="2"/>
      <c r="AL158" s="2">
        <v>57</v>
      </c>
      <c r="AM158" s="2">
        <v>0</v>
      </c>
      <c r="AN158" s="2"/>
      <c r="AO158" s="2"/>
      <c r="AP158" s="2"/>
      <c r="AQ158" s="2"/>
      <c r="AR158" s="2">
        <v>415</v>
      </c>
      <c r="AS158" s="2">
        <v>745</v>
      </c>
      <c r="AT158" s="2">
        <v>6808</v>
      </c>
      <c r="AU158" s="2">
        <v>6956</v>
      </c>
      <c r="AV158" s="2">
        <v>1240</v>
      </c>
      <c r="AW158" s="2"/>
      <c r="AX158" s="2">
        <v>165</v>
      </c>
      <c r="AY158" s="2"/>
      <c r="AZ158" s="2"/>
      <c r="BA158" s="2"/>
      <c r="BB158" s="2"/>
      <c r="BC158" s="2"/>
      <c r="BD158" s="2"/>
      <c r="BE158" s="2"/>
      <c r="BF158" s="2">
        <v>6554</v>
      </c>
      <c r="BG158" s="2">
        <v>6685</v>
      </c>
      <c r="BH158" s="2">
        <v>978</v>
      </c>
      <c r="BI158" s="2"/>
      <c r="BJ158" s="2">
        <v>72</v>
      </c>
      <c r="BK158" s="2"/>
      <c r="BL158" s="2">
        <v>0</v>
      </c>
      <c r="BM158" s="2"/>
      <c r="BN158" s="2"/>
      <c r="BO158" s="2"/>
      <c r="BP158" s="2"/>
      <c r="BQ158" s="2"/>
      <c r="BR158" s="2">
        <v>254</v>
      </c>
      <c r="BS158" s="2">
        <v>271</v>
      </c>
      <c r="BT158" s="2">
        <v>262</v>
      </c>
      <c r="BU158" s="2"/>
      <c r="BV158" s="2">
        <v>93</v>
      </c>
      <c r="BW158" s="2">
        <v>0</v>
      </c>
      <c r="BX158" s="2"/>
      <c r="BY158" s="2"/>
      <c r="BZ158" s="2"/>
      <c r="CA158" s="2"/>
      <c r="CB158" s="2">
        <v>2.2999999999999998</v>
      </c>
      <c r="CC158" s="2">
        <v>2.2999999999999998</v>
      </c>
      <c r="CD158" s="2">
        <v>4.5</v>
      </c>
      <c r="CE158" s="2">
        <v>4.2</v>
      </c>
      <c r="CF158" s="2">
        <v>1.7</v>
      </c>
      <c r="CG158" s="2"/>
      <c r="CH158" s="2">
        <v>1.6</v>
      </c>
      <c r="CI158" s="2"/>
      <c r="CJ158" s="2"/>
      <c r="CK158" s="2"/>
      <c r="CL158" s="2"/>
      <c r="CM158" s="2"/>
      <c r="CN158" s="2"/>
      <c r="CO158" s="2"/>
      <c r="CP158" s="2">
        <v>4.7</v>
      </c>
      <c r="CQ158" s="2">
        <v>4.4000000000000004</v>
      </c>
      <c r="CR158" s="2">
        <v>1.6</v>
      </c>
      <c r="CS158" s="2"/>
      <c r="CT158" s="2">
        <v>1.5</v>
      </c>
      <c r="CU158" s="2"/>
      <c r="CV158" s="2">
        <v>0</v>
      </c>
      <c r="CW158" s="2"/>
      <c r="CX158" s="2"/>
      <c r="CY158" s="2"/>
      <c r="CZ158" s="2"/>
      <c r="DA158" s="2"/>
      <c r="DB158" s="2">
        <v>2.2999999999999998</v>
      </c>
      <c r="DC158" s="2">
        <v>1.9</v>
      </c>
      <c r="DD158" s="2">
        <v>1.8</v>
      </c>
      <c r="DE158" s="2"/>
      <c r="DF158" s="2">
        <v>1.6</v>
      </c>
      <c r="DG158" s="2">
        <v>0</v>
      </c>
    </row>
    <row r="159" spans="1:111" ht="15" x14ac:dyDescent="0.25">
      <c r="A159" s="1" t="s">
        <v>172</v>
      </c>
      <c r="B159" s="1" t="str">
        <f t="shared" si="4"/>
        <v>Brestovec, okres Myjava</v>
      </c>
      <c r="C159" s="1" t="s">
        <v>173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/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/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/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/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/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/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</row>
    <row r="160" spans="1:111" ht="15" x14ac:dyDescent="0.25">
      <c r="A160" s="1" t="s">
        <v>172</v>
      </c>
      <c r="B160" s="1" t="str">
        <f t="shared" si="4"/>
        <v>Brezová pod Bradlom</v>
      </c>
      <c r="C160" s="1" t="s">
        <v>174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/>
      <c r="J160" s="2"/>
      <c r="K160" s="2"/>
      <c r="L160" s="2"/>
      <c r="M160" s="2">
        <v>0</v>
      </c>
      <c r="N160" s="2">
        <v>0</v>
      </c>
      <c r="O160" s="2"/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/>
      <c r="V160" s="2"/>
      <c r="W160" s="2"/>
      <c r="X160" s="2"/>
      <c r="Y160" s="2">
        <v>0</v>
      </c>
      <c r="Z160" s="2">
        <v>0</v>
      </c>
      <c r="AA160" s="2"/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/>
      <c r="AT160" s="2"/>
      <c r="AU160" s="2"/>
      <c r="AV160" s="2"/>
      <c r="AW160" s="2">
        <v>0</v>
      </c>
      <c r="AX160" s="2">
        <v>0</v>
      </c>
      <c r="AY160" s="2"/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/>
      <c r="BF160" s="2"/>
      <c r="BG160" s="2"/>
      <c r="BH160" s="2"/>
      <c r="BI160" s="2">
        <v>0</v>
      </c>
      <c r="BJ160" s="2">
        <v>0</v>
      </c>
      <c r="BK160" s="2"/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/>
      <c r="CD160" s="2"/>
      <c r="CE160" s="2"/>
      <c r="CF160" s="2"/>
      <c r="CG160" s="2">
        <v>0</v>
      </c>
      <c r="CH160" s="2">
        <v>0</v>
      </c>
      <c r="CI160" s="2"/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/>
      <c r="CP160" s="2"/>
      <c r="CQ160" s="2"/>
      <c r="CR160" s="2"/>
      <c r="CS160" s="2">
        <v>0</v>
      </c>
      <c r="CT160" s="2">
        <v>0</v>
      </c>
      <c r="CU160" s="2"/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</row>
    <row r="161" spans="1:111" ht="15" x14ac:dyDescent="0.25">
      <c r="A161" s="1" t="s">
        <v>172</v>
      </c>
      <c r="B161" s="1" t="str">
        <f t="shared" si="4"/>
        <v>Košariská</v>
      </c>
      <c r="C161" s="1" t="s">
        <v>175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/>
      <c r="K161" s="2"/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/>
      <c r="W161" s="2"/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/>
      <c r="AI161" s="2"/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/>
      <c r="AU161" s="2"/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/>
      <c r="BG161" s="2"/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/>
      <c r="BS161" s="2"/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/>
      <c r="CE161" s="2"/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/>
      <c r="CQ161" s="2"/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/>
      <c r="DC161" s="2"/>
      <c r="DD161" s="2">
        <v>0</v>
      </c>
      <c r="DE161" s="2">
        <v>0</v>
      </c>
      <c r="DF161" s="2">
        <v>0</v>
      </c>
      <c r="DG161" s="2">
        <v>0</v>
      </c>
    </row>
    <row r="162" spans="1:111" ht="15" x14ac:dyDescent="0.25">
      <c r="A162" s="1" t="s">
        <v>172</v>
      </c>
      <c r="B162" s="1" t="str">
        <f t="shared" si="4"/>
        <v>Myjava</v>
      </c>
      <c r="C162" s="1" t="s">
        <v>176</v>
      </c>
      <c r="D162" s="2"/>
      <c r="E162" s="2"/>
      <c r="F162" s="2"/>
      <c r="G162" s="2"/>
      <c r="H162" s="2"/>
      <c r="I162" s="2"/>
      <c r="J162" s="2">
        <v>299</v>
      </c>
      <c r="K162" s="2">
        <v>388</v>
      </c>
      <c r="L162" s="2">
        <v>374</v>
      </c>
      <c r="M162" s="2"/>
      <c r="N162" s="2">
        <v>105</v>
      </c>
      <c r="O162" s="2"/>
      <c r="P162" s="2"/>
      <c r="Q162" s="2"/>
      <c r="R162" s="2"/>
      <c r="S162" s="2"/>
      <c r="T162" s="2"/>
      <c r="U162" s="2"/>
      <c r="V162" s="2">
        <v>201</v>
      </c>
      <c r="W162" s="2">
        <v>257</v>
      </c>
      <c r="X162" s="2">
        <v>227</v>
      </c>
      <c r="Y162" s="2"/>
      <c r="Z162" s="2">
        <v>48</v>
      </c>
      <c r="AA162" s="2"/>
      <c r="AB162" s="2">
        <v>0</v>
      </c>
      <c r="AC162" s="2"/>
      <c r="AD162" s="2"/>
      <c r="AE162" s="2"/>
      <c r="AF162" s="2"/>
      <c r="AG162" s="2"/>
      <c r="AH162" s="2">
        <v>98</v>
      </c>
      <c r="AI162" s="2">
        <v>131</v>
      </c>
      <c r="AJ162" s="2">
        <v>147</v>
      </c>
      <c r="AK162" s="2"/>
      <c r="AL162" s="2">
        <v>57</v>
      </c>
      <c r="AM162" s="2">
        <v>0</v>
      </c>
      <c r="AN162" s="2"/>
      <c r="AO162" s="2"/>
      <c r="AP162" s="2"/>
      <c r="AQ162" s="2"/>
      <c r="AR162" s="2"/>
      <c r="AS162" s="2"/>
      <c r="AT162" s="2">
        <v>568</v>
      </c>
      <c r="AU162" s="2">
        <v>573</v>
      </c>
      <c r="AV162" s="2">
        <v>682</v>
      </c>
      <c r="AW162" s="2"/>
      <c r="AX162" s="2">
        <v>165</v>
      </c>
      <c r="AY162" s="2"/>
      <c r="AZ162" s="2"/>
      <c r="BA162" s="2"/>
      <c r="BB162" s="2"/>
      <c r="BC162" s="2"/>
      <c r="BD162" s="2"/>
      <c r="BE162" s="2"/>
      <c r="BF162" s="2">
        <v>332</v>
      </c>
      <c r="BG162" s="2">
        <v>334</v>
      </c>
      <c r="BH162" s="2">
        <v>420</v>
      </c>
      <c r="BI162" s="2"/>
      <c r="BJ162" s="2">
        <v>72</v>
      </c>
      <c r="BK162" s="2"/>
      <c r="BL162" s="2">
        <v>0</v>
      </c>
      <c r="BM162" s="2"/>
      <c r="BN162" s="2"/>
      <c r="BO162" s="2"/>
      <c r="BP162" s="2"/>
      <c r="BQ162" s="2"/>
      <c r="BR162" s="2">
        <v>236</v>
      </c>
      <c r="BS162" s="2">
        <v>239</v>
      </c>
      <c r="BT162" s="2">
        <v>262</v>
      </c>
      <c r="BU162" s="2"/>
      <c r="BV162" s="2">
        <v>93</v>
      </c>
      <c r="BW162" s="2">
        <v>0</v>
      </c>
      <c r="BX162" s="2"/>
      <c r="BY162" s="2"/>
      <c r="BZ162" s="2"/>
      <c r="CA162" s="2"/>
      <c r="CB162" s="2"/>
      <c r="CC162" s="2"/>
      <c r="CD162" s="2">
        <v>1.9</v>
      </c>
      <c r="CE162" s="2">
        <v>1.5</v>
      </c>
      <c r="CF162" s="2">
        <v>1.8</v>
      </c>
      <c r="CG162" s="2"/>
      <c r="CH162" s="2">
        <v>1.6</v>
      </c>
      <c r="CI162" s="2"/>
      <c r="CJ162" s="2"/>
      <c r="CK162" s="2"/>
      <c r="CL162" s="2"/>
      <c r="CM162" s="2"/>
      <c r="CN162" s="2"/>
      <c r="CO162" s="2"/>
      <c r="CP162" s="2">
        <v>1.7</v>
      </c>
      <c r="CQ162" s="2">
        <v>1.3</v>
      </c>
      <c r="CR162" s="2">
        <v>1.9</v>
      </c>
      <c r="CS162" s="2"/>
      <c r="CT162" s="2">
        <v>1.5</v>
      </c>
      <c r="CU162" s="2"/>
      <c r="CV162" s="2">
        <v>0</v>
      </c>
      <c r="CW162" s="2"/>
      <c r="CX162" s="2"/>
      <c r="CY162" s="2"/>
      <c r="CZ162" s="2"/>
      <c r="DA162" s="2"/>
      <c r="DB162" s="2">
        <v>2.4</v>
      </c>
      <c r="DC162" s="2">
        <v>1.8</v>
      </c>
      <c r="DD162" s="2">
        <v>1.8</v>
      </c>
      <c r="DE162" s="2"/>
      <c r="DF162" s="2">
        <v>1.6</v>
      </c>
      <c r="DG162" s="2">
        <v>0</v>
      </c>
    </row>
    <row r="163" spans="1:111" ht="15" x14ac:dyDescent="0.25">
      <c r="A163" s="1" t="s">
        <v>172</v>
      </c>
      <c r="B163" s="1" t="str">
        <f t="shared" si="4"/>
        <v>Stará Myjava</v>
      </c>
      <c r="C163" s="1" t="s">
        <v>177</v>
      </c>
      <c r="D163" s="2">
        <v>0</v>
      </c>
      <c r="E163" s="2">
        <v>0</v>
      </c>
      <c r="F163" s="2">
        <v>0</v>
      </c>
      <c r="G163" s="2"/>
      <c r="H163" s="2"/>
      <c r="I163" s="2"/>
      <c r="J163" s="2"/>
      <c r="K163" s="2"/>
      <c r="L163" s="2"/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/>
      <c r="T163" s="2"/>
      <c r="U163" s="2"/>
      <c r="V163" s="2"/>
      <c r="W163" s="2"/>
      <c r="X163" s="2"/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/>
      <c r="AR163" s="2"/>
      <c r="AS163" s="2"/>
      <c r="AT163" s="2"/>
      <c r="AU163" s="2"/>
      <c r="AV163" s="2"/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/>
      <c r="BD163" s="2"/>
      <c r="BE163" s="2"/>
      <c r="BF163" s="2"/>
      <c r="BG163" s="2"/>
      <c r="BH163" s="2"/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/>
      <c r="CB163" s="2"/>
      <c r="CC163" s="2"/>
      <c r="CD163" s="2"/>
      <c r="CE163" s="2"/>
      <c r="CF163" s="2"/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/>
      <c r="CN163" s="2"/>
      <c r="CO163" s="2"/>
      <c r="CP163" s="2"/>
      <c r="CQ163" s="2"/>
      <c r="CR163" s="2"/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</row>
    <row r="164" spans="1:111" ht="15" x14ac:dyDescent="0.25">
      <c r="A164" s="1" t="s">
        <v>172</v>
      </c>
      <c r="B164" s="1" t="str">
        <f t="shared" si="4"/>
        <v>Podkylava</v>
      </c>
      <c r="C164" s="1" t="s">
        <v>178</v>
      </c>
      <c r="D164" s="2">
        <v>0</v>
      </c>
      <c r="E164" s="2">
        <v>0</v>
      </c>
      <c r="F164" s="2">
        <v>0</v>
      </c>
      <c r="G164" s="2">
        <v>0</v>
      </c>
      <c r="H164" s="2"/>
      <c r="I164" s="2"/>
      <c r="J164" s="2"/>
      <c r="K164" s="2"/>
      <c r="L164" s="2"/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/>
      <c r="U164" s="2"/>
      <c r="V164" s="2"/>
      <c r="W164" s="2"/>
      <c r="X164" s="2"/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/>
      <c r="AH164" s="2"/>
      <c r="AI164" s="2"/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/>
      <c r="AS164" s="2"/>
      <c r="AT164" s="2"/>
      <c r="AU164" s="2"/>
      <c r="AV164" s="2"/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/>
      <c r="BE164" s="2"/>
      <c r="BF164" s="2"/>
      <c r="BG164" s="2"/>
      <c r="BH164" s="2"/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/>
      <c r="BR164" s="2"/>
      <c r="BS164" s="2"/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/>
      <c r="CC164" s="2"/>
      <c r="CD164" s="2"/>
      <c r="CE164" s="2"/>
      <c r="CF164" s="2"/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/>
      <c r="CO164" s="2"/>
      <c r="CP164" s="2"/>
      <c r="CQ164" s="2"/>
      <c r="CR164" s="2"/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/>
      <c r="DB164" s="2"/>
      <c r="DC164" s="2"/>
      <c r="DD164" s="2">
        <v>0</v>
      </c>
      <c r="DE164" s="2">
        <v>0</v>
      </c>
      <c r="DF164" s="2">
        <v>0</v>
      </c>
      <c r="DG164" s="2">
        <v>0</v>
      </c>
    </row>
    <row r="165" spans="1:111" ht="15" x14ac:dyDescent="0.25">
      <c r="A165" s="1" t="s">
        <v>179</v>
      </c>
      <c r="B165" s="1" t="str">
        <f t="shared" si="4"/>
        <v>Obce spolu</v>
      </c>
      <c r="C165" s="1" t="s">
        <v>24</v>
      </c>
      <c r="D165" s="2"/>
      <c r="E165" s="2"/>
      <c r="F165" s="2"/>
      <c r="G165" s="2">
        <v>101</v>
      </c>
      <c r="H165" s="2">
        <v>282</v>
      </c>
      <c r="I165" s="2">
        <v>599</v>
      </c>
      <c r="J165" s="2">
        <v>2168</v>
      </c>
      <c r="K165" s="2">
        <v>2451</v>
      </c>
      <c r="L165" s="2">
        <v>2057</v>
      </c>
      <c r="M165" s="2">
        <v>833</v>
      </c>
      <c r="N165" s="2">
        <v>238</v>
      </c>
      <c r="O165" s="2"/>
      <c r="P165" s="2"/>
      <c r="Q165" s="2"/>
      <c r="R165" s="2"/>
      <c r="S165" s="2"/>
      <c r="T165" s="2">
        <v>231</v>
      </c>
      <c r="U165" s="2">
        <v>499</v>
      </c>
      <c r="V165" s="2">
        <v>1880</v>
      </c>
      <c r="W165" s="2">
        <v>2021</v>
      </c>
      <c r="X165" s="2">
        <v>1506</v>
      </c>
      <c r="Y165" s="2">
        <v>650</v>
      </c>
      <c r="Z165" s="2">
        <v>142</v>
      </c>
      <c r="AA165" s="2"/>
      <c r="AB165" s="2"/>
      <c r="AC165" s="2"/>
      <c r="AD165" s="2"/>
      <c r="AE165" s="2"/>
      <c r="AF165" s="2">
        <v>51</v>
      </c>
      <c r="AG165" s="2">
        <v>100</v>
      </c>
      <c r="AH165" s="2">
        <v>288</v>
      </c>
      <c r="AI165" s="2">
        <v>430</v>
      </c>
      <c r="AJ165" s="2">
        <v>551</v>
      </c>
      <c r="AK165" s="2">
        <v>183</v>
      </c>
      <c r="AL165" s="2">
        <v>96</v>
      </c>
      <c r="AM165" s="2"/>
      <c r="AN165" s="2"/>
      <c r="AO165" s="2"/>
      <c r="AP165" s="2"/>
      <c r="AQ165" s="2">
        <v>374</v>
      </c>
      <c r="AR165" s="2">
        <v>569</v>
      </c>
      <c r="AS165" s="2">
        <v>1204</v>
      </c>
      <c r="AT165" s="2">
        <v>4820</v>
      </c>
      <c r="AU165" s="2">
        <v>5536</v>
      </c>
      <c r="AV165" s="2">
        <v>3462</v>
      </c>
      <c r="AW165" s="2">
        <v>1525</v>
      </c>
      <c r="AX165" s="2">
        <v>504</v>
      </c>
      <c r="AY165" s="2"/>
      <c r="AZ165" s="2"/>
      <c r="BA165" s="2"/>
      <c r="BB165" s="2"/>
      <c r="BC165" s="2"/>
      <c r="BD165" s="2">
        <v>405</v>
      </c>
      <c r="BE165" s="2">
        <v>920</v>
      </c>
      <c r="BF165" s="2">
        <v>4272</v>
      </c>
      <c r="BG165" s="2">
        <v>4738</v>
      </c>
      <c r="BH165" s="2">
        <v>2338</v>
      </c>
      <c r="BI165" s="2">
        <v>1208</v>
      </c>
      <c r="BJ165" s="2">
        <v>283</v>
      </c>
      <c r="BK165" s="2"/>
      <c r="BL165" s="2"/>
      <c r="BM165" s="2"/>
      <c r="BN165" s="2"/>
      <c r="BO165" s="2"/>
      <c r="BP165" s="2">
        <v>164</v>
      </c>
      <c r="BQ165" s="2">
        <v>284</v>
      </c>
      <c r="BR165" s="2">
        <v>548</v>
      </c>
      <c r="BS165" s="2">
        <v>798</v>
      </c>
      <c r="BT165" s="2">
        <v>1124</v>
      </c>
      <c r="BU165" s="2">
        <v>317</v>
      </c>
      <c r="BV165" s="2">
        <v>221</v>
      </c>
      <c r="BW165" s="2"/>
      <c r="BX165" s="2"/>
      <c r="BY165" s="2"/>
      <c r="BZ165" s="2"/>
      <c r="CA165" s="2">
        <v>3.7</v>
      </c>
      <c r="CB165" s="2">
        <v>2</v>
      </c>
      <c r="CC165" s="2">
        <v>2</v>
      </c>
      <c r="CD165" s="2">
        <v>2.2000000000000002</v>
      </c>
      <c r="CE165" s="2">
        <v>2.2999999999999998</v>
      </c>
      <c r="CF165" s="2">
        <v>1.7</v>
      </c>
      <c r="CG165" s="2">
        <v>1.8</v>
      </c>
      <c r="CH165" s="2">
        <v>2.1</v>
      </c>
      <c r="CI165" s="2"/>
      <c r="CJ165" s="2"/>
      <c r="CK165" s="2"/>
      <c r="CL165" s="2"/>
      <c r="CM165" s="2"/>
      <c r="CN165" s="2">
        <v>1.8</v>
      </c>
      <c r="CO165" s="2">
        <v>1.8</v>
      </c>
      <c r="CP165" s="2">
        <v>2.2999999999999998</v>
      </c>
      <c r="CQ165" s="2">
        <v>2.2999999999999998</v>
      </c>
      <c r="CR165" s="2">
        <v>1.6</v>
      </c>
      <c r="CS165" s="2">
        <v>1.9</v>
      </c>
      <c r="CT165" s="2">
        <v>2</v>
      </c>
      <c r="CU165" s="2"/>
      <c r="CV165" s="2"/>
      <c r="CW165" s="2"/>
      <c r="CX165" s="2"/>
      <c r="CY165" s="2"/>
      <c r="CZ165" s="2">
        <v>3.2</v>
      </c>
      <c r="DA165" s="2">
        <v>2.8</v>
      </c>
      <c r="DB165" s="2">
        <v>1.9</v>
      </c>
      <c r="DC165" s="2">
        <v>1.9</v>
      </c>
      <c r="DD165" s="2">
        <v>2</v>
      </c>
      <c r="DE165" s="2">
        <v>1.7</v>
      </c>
      <c r="DF165" s="2">
        <v>2.2999999999999998</v>
      </c>
      <c r="DG165" s="2"/>
    </row>
    <row r="166" spans="1:111" ht="15" x14ac:dyDescent="0.25">
      <c r="A166" s="1" t="s">
        <v>179</v>
      </c>
      <c r="B166" s="1" t="str">
        <f t="shared" si="4"/>
        <v>Beckov</v>
      </c>
      <c r="C166" s="1" t="s">
        <v>180</v>
      </c>
      <c r="D166" s="2">
        <v>0</v>
      </c>
      <c r="E166" s="2">
        <v>0</v>
      </c>
      <c r="F166" s="2">
        <v>0</v>
      </c>
      <c r="G166" s="2"/>
      <c r="H166" s="2"/>
      <c r="I166" s="2"/>
      <c r="J166" s="2"/>
      <c r="K166" s="2"/>
      <c r="L166" s="2"/>
      <c r="M166" s="2"/>
      <c r="N166" s="2"/>
      <c r="O166" s="2">
        <v>0</v>
      </c>
      <c r="P166" s="2">
        <v>0</v>
      </c>
      <c r="Q166" s="2">
        <v>0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>
        <v>0</v>
      </c>
      <c r="AN166" s="2">
        <v>0</v>
      </c>
      <c r="AO166" s="2">
        <v>0</v>
      </c>
      <c r="AP166" s="2">
        <v>0</v>
      </c>
      <c r="AQ166" s="2"/>
      <c r="AR166" s="2"/>
      <c r="AS166" s="2"/>
      <c r="AT166" s="2"/>
      <c r="AU166" s="2"/>
      <c r="AV166" s="2"/>
      <c r="AW166" s="2"/>
      <c r="AX166" s="2"/>
      <c r="AY166" s="2">
        <v>0</v>
      </c>
      <c r="AZ166" s="2">
        <v>0</v>
      </c>
      <c r="BA166" s="2">
        <v>0</v>
      </c>
      <c r="BB166" s="2">
        <v>0</v>
      </c>
      <c r="BC166" s="2"/>
      <c r="BD166" s="2"/>
      <c r="BE166" s="2"/>
      <c r="BF166" s="2"/>
      <c r="BG166" s="2"/>
      <c r="BH166" s="2"/>
      <c r="BI166" s="2"/>
      <c r="BJ166" s="2"/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/>
      <c r="BQ166" s="2"/>
      <c r="BR166" s="2"/>
      <c r="BS166" s="2"/>
      <c r="BT166" s="2"/>
      <c r="BU166" s="2"/>
      <c r="BV166" s="2"/>
      <c r="BW166" s="2">
        <v>0</v>
      </c>
      <c r="BX166" s="2">
        <v>0</v>
      </c>
      <c r="BY166" s="2">
        <v>0</v>
      </c>
      <c r="BZ166" s="2">
        <v>0</v>
      </c>
      <c r="CA166" s="2"/>
      <c r="CB166" s="2"/>
      <c r="CC166" s="2"/>
      <c r="CD166" s="2"/>
      <c r="CE166" s="2"/>
      <c r="CF166" s="2"/>
      <c r="CG166" s="2"/>
      <c r="CH166" s="2"/>
      <c r="CI166" s="2">
        <v>0</v>
      </c>
      <c r="CJ166" s="2">
        <v>0</v>
      </c>
      <c r="CK166" s="2">
        <v>0</v>
      </c>
      <c r="CL166" s="2">
        <v>0</v>
      </c>
      <c r="CM166" s="2"/>
      <c r="CN166" s="2"/>
      <c r="CO166" s="2"/>
      <c r="CP166" s="2"/>
      <c r="CQ166" s="2"/>
      <c r="CR166" s="2"/>
      <c r="CS166" s="2"/>
      <c r="CT166" s="2"/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/>
      <c r="DA166" s="2"/>
      <c r="DB166" s="2"/>
      <c r="DC166" s="2"/>
      <c r="DD166" s="2"/>
      <c r="DE166" s="2"/>
      <c r="DF166" s="2"/>
      <c r="DG166" s="2">
        <v>0</v>
      </c>
    </row>
    <row r="167" spans="1:111" ht="15" x14ac:dyDescent="0.25">
      <c r="A167" s="1" t="s">
        <v>179</v>
      </c>
      <c r="B167" s="1" t="str">
        <f t="shared" si="4"/>
        <v>Bzince pod Javorinou</v>
      </c>
      <c r="C167" s="1" t="s">
        <v>181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/>
      <c r="J167" s="2"/>
      <c r="K167" s="2"/>
      <c r="L167" s="2"/>
      <c r="M167" s="2"/>
      <c r="N167" s="2"/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/>
      <c r="V167" s="2"/>
      <c r="W167" s="2"/>
      <c r="X167" s="2"/>
      <c r="Y167" s="2"/>
      <c r="Z167" s="2"/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/>
      <c r="AH167" s="2"/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/>
      <c r="AT167" s="2"/>
      <c r="AU167" s="2"/>
      <c r="AV167" s="2"/>
      <c r="AW167" s="2"/>
      <c r="AX167" s="2"/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/>
      <c r="BF167" s="2"/>
      <c r="BG167" s="2"/>
      <c r="BH167" s="2"/>
      <c r="BI167" s="2"/>
      <c r="BJ167" s="2"/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/>
      <c r="BR167" s="2"/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/>
      <c r="CD167" s="2"/>
      <c r="CE167" s="2"/>
      <c r="CF167" s="2"/>
      <c r="CG167" s="2"/>
      <c r="CH167" s="2"/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/>
      <c r="CP167" s="2"/>
      <c r="CQ167" s="2"/>
      <c r="CR167" s="2"/>
      <c r="CS167" s="2"/>
      <c r="CT167" s="2"/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/>
      <c r="DB167" s="2"/>
      <c r="DC167" s="2">
        <v>0</v>
      </c>
      <c r="DD167" s="2">
        <v>0</v>
      </c>
      <c r="DE167" s="2">
        <v>0</v>
      </c>
      <c r="DF167" s="2">
        <v>0</v>
      </c>
      <c r="DG167" s="2">
        <v>0</v>
      </c>
    </row>
    <row r="168" spans="1:111" ht="15" x14ac:dyDescent="0.25">
      <c r="A168" s="1" t="s">
        <v>179</v>
      </c>
      <c r="B168" s="1" t="str">
        <f t="shared" si="4"/>
        <v>Čachtice</v>
      </c>
      <c r="C168" s="1" t="s">
        <v>182</v>
      </c>
      <c r="D168" s="2"/>
      <c r="E168" s="2"/>
      <c r="F168" s="2">
        <v>0</v>
      </c>
      <c r="G168" s="2"/>
      <c r="H168" s="2"/>
      <c r="I168" s="2"/>
      <c r="J168" s="2"/>
      <c r="K168" s="2"/>
      <c r="L168" s="2"/>
      <c r="M168" s="2"/>
      <c r="N168" s="2"/>
      <c r="O168" s="2">
        <v>0</v>
      </c>
      <c r="P168" s="2"/>
      <c r="Q168" s="2"/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/>
      <c r="AG168" s="2"/>
      <c r="AH168" s="2"/>
      <c r="AI168" s="2"/>
      <c r="AJ168" s="2"/>
      <c r="AK168" s="2">
        <v>0</v>
      </c>
      <c r="AL168" s="2">
        <v>0</v>
      </c>
      <c r="AM168" s="2">
        <v>0</v>
      </c>
      <c r="AN168" s="2"/>
      <c r="AO168" s="2"/>
      <c r="AP168" s="2">
        <v>0</v>
      </c>
      <c r="AQ168" s="2"/>
      <c r="AR168" s="2"/>
      <c r="AS168" s="2"/>
      <c r="AT168" s="2"/>
      <c r="AU168" s="2"/>
      <c r="AV168" s="2"/>
      <c r="AW168" s="2"/>
      <c r="AX168" s="2"/>
      <c r="AY168" s="2">
        <v>0</v>
      </c>
      <c r="AZ168" s="2"/>
      <c r="BA168" s="2"/>
      <c r="BB168" s="2">
        <v>0</v>
      </c>
      <c r="BC168" s="2"/>
      <c r="BD168" s="2"/>
      <c r="BE168" s="2"/>
      <c r="BF168" s="2"/>
      <c r="BG168" s="2"/>
      <c r="BH168" s="2"/>
      <c r="BI168" s="2"/>
      <c r="BJ168" s="2"/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/>
      <c r="BQ168" s="2"/>
      <c r="BR168" s="2"/>
      <c r="BS168" s="2"/>
      <c r="BT168" s="2"/>
      <c r="BU168" s="2">
        <v>0</v>
      </c>
      <c r="BV168" s="2">
        <v>0</v>
      </c>
      <c r="BW168" s="2">
        <v>0</v>
      </c>
      <c r="BX168" s="2"/>
      <c r="BY168" s="2"/>
      <c r="BZ168" s="2">
        <v>0</v>
      </c>
      <c r="CA168" s="2"/>
      <c r="CB168" s="2"/>
      <c r="CC168" s="2"/>
      <c r="CD168" s="2"/>
      <c r="CE168" s="2"/>
      <c r="CF168" s="2"/>
      <c r="CG168" s="2"/>
      <c r="CH168" s="2"/>
      <c r="CI168" s="2">
        <v>0</v>
      </c>
      <c r="CJ168" s="2"/>
      <c r="CK168" s="2"/>
      <c r="CL168" s="2">
        <v>0</v>
      </c>
      <c r="CM168" s="2"/>
      <c r="CN168" s="2"/>
      <c r="CO168" s="2"/>
      <c r="CP168" s="2"/>
      <c r="CQ168" s="2"/>
      <c r="CR168" s="2"/>
      <c r="CS168" s="2"/>
      <c r="CT168" s="2"/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/>
      <c r="DA168" s="2"/>
      <c r="DB168" s="2"/>
      <c r="DC168" s="2"/>
      <c r="DD168" s="2"/>
      <c r="DE168" s="2">
        <v>0</v>
      </c>
      <c r="DF168" s="2">
        <v>0</v>
      </c>
      <c r="DG168" s="2">
        <v>0</v>
      </c>
    </row>
    <row r="169" spans="1:111" ht="15" x14ac:dyDescent="0.25">
      <c r="A169" s="1" t="s">
        <v>179</v>
      </c>
      <c r="B169" s="1" t="str">
        <f t="shared" si="4"/>
        <v>Kálnica</v>
      </c>
      <c r="C169" s="1" t="s">
        <v>183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/>
      <c r="K169" s="2"/>
      <c r="L169" s="2"/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/>
      <c r="W169" s="2"/>
      <c r="X169" s="2"/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/>
      <c r="AU169" s="2"/>
      <c r="AV169" s="2"/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/>
      <c r="BG169" s="2"/>
      <c r="BH169" s="2"/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/>
      <c r="CE169" s="2"/>
      <c r="CF169" s="2"/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/>
      <c r="CQ169" s="2"/>
      <c r="CR169" s="2"/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</row>
    <row r="170" spans="1:111" ht="15" x14ac:dyDescent="0.25">
      <c r="A170" s="1" t="s">
        <v>179</v>
      </c>
      <c r="B170" s="1" t="str">
        <f t="shared" si="4"/>
        <v>Kočovce</v>
      </c>
      <c r="C170" s="1" t="s">
        <v>184</v>
      </c>
      <c r="D170" s="2">
        <v>0</v>
      </c>
      <c r="E170" s="2">
        <v>0</v>
      </c>
      <c r="F170" s="2">
        <v>0</v>
      </c>
      <c r="G170" s="2">
        <v>0</v>
      </c>
      <c r="H170" s="2"/>
      <c r="I170" s="2"/>
      <c r="J170" s="2"/>
      <c r="K170" s="2"/>
      <c r="L170" s="2"/>
      <c r="M170" s="2"/>
      <c r="N170" s="2">
        <v>0</v>
      </c>
      <c r="O170" s="2"/>
      <c r="P170" s="2">
        <v>0</v>
      </c>
      <c r="Q170" s="2">
        <v>0</v>
      </c>
      <c r="R170" s="2">
        <v>0</v>
      </c>
      <c r="S170" s="2">
        <v>0</v>
      </c>
      <c r="T170" s="2"/>
      <c r="U170" s="2"/>
      <c r="V170" s="2"/>
      <c r="W170" s="2"/>
      <c r="X170" s="2"/>
      <c r="Y170" s="2"/>
      <c r="Z170" s="2">
        <v>0</v>
      </c>
      <c r="AA170" s="2"/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/>
      <c r="AI170" s="2"/>
      <c r="AJ170" s="2"/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/>
      <c r="AS170" s="2"/>
      <c r="AT170" s="2"/>
      <c r="AU170" s="2"/>
      <c r="AV170" s="2"/>
      <c r="AW170" s="2"/>
      <c r="AX170" s="2">
        <v>0</v>
      </c>
      <c r="AY170" s="2"/>
      <c r="AZ170" s="2">
        <v>0</v>
      </c>
      <c r="BA170" s="2">
        <v>0</v>
      </c>
      <c r="BB170" s="2">
        <v>0</v>
      </c>
      <c r="BC170" s="2">
        <v>0</v>
      </c>
      <c r="BD170" s="2"/>
      <c r="BE170" s="2"/>
      <c r="BF170" s="2"/>
      <c r="BG170" s="2"/>
      <c r="BH170" s="2"/>
      <c r="BI170" s="2"/>
      <c r="BJ170" s="2">
        <v>0</v>
      </c>
      <c r="BK170" s="2"/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/>
      <c r="BS170" s="2"/>
      <c r="BT170" s="2"/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/>
      <c r="CC170" s="2"/>
      <c r="CD170" s="2"/>
      <c r="CE170" s="2"/>
      <c r="CF170" s="2"/>
      <c r="CG170" s="2"/>
      <c r="CH170" s="2">
        <v>0</v>
      </c>
      <c r="CI170" s="2"/>
      <c r="CJ170" s="2">
        <v>0</v>
      </c>
      <c r="CK170" s="2">
        <v>0</v>
      </c>
      <c r="CL170" s="2">
        <v>0</v>
      </c>
      <c r="CM170" s="2">
        <v>0</v>
      </c>
      <c r="CN170" s="2"/>
      <c r="CO170" s="2"/>
      <c r="CP170" s="2"/>
      <c r="CQ170" s="2"/>
      <c r="CR170" s="2"/>
      <c r="CS170" s="2"/>
      <c r="CT170" s="2">
        <v>0</v>
      </c>
      <c r="CU170" s="2"/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/>
      <c r="DC170" s="2"/>
      <c r="DD170" s="2"/>
      <c r="DE170" s="2">
        <v>0</v>
      </c>
      <c r="DF170" s="2">
        <v>0</v>
      </c>
      <c r="DG170" s="2">
        <v>0</v>
      </c>
    </row>
    <row r="171" spans="1:111" ht="15" x14ac:dyDescent="0.25">
      <c r="A171" s="1" t="s">
        <v>179</v>
      </c>
      <c r="B171" s="1" t="str">
        <f t="shared" si="4"/>
        <v>Lubina</v>
      </c>
      <c r="C171" s="1" t="s">
        <v>185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/>
      <c r="J171" s="2">
        <v>194</v>
      </c>
      <c r="K171" s="2"/>
      <c r="L171" s="2"/>
      <c r="M171" s="2"/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/>
      <c r="V171" s="2">
        <v>167</v>
      </c>
      <c r="W171" s="2"/>
      <c r="X171" s="2"/>
      <c r="Y171" s="2"/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27</v>
      </c>
      <c r="AI171" s="2"/>
      <c r="AJ171" s="2"/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/>
      <c r="AT171" s="2">
        <v>316</v>
      </c>
      <c r="AU171" s="2"/>
      <c r="AV171" s="2"/>
      <c r="AW171" s="2"/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/>
      <c r="BF171" s="2">
        <v>289</v>
      </c>
      <c r="BG171" s="2"/>
      <c r="BH171" s="2"/>
      <c r="BI171" s="2"/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27</v>
      </c>
      <c r="BS171" s="2"/>
      <c r="BT171" s="2"/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/>
      <c r="CD171" s="2">
        <v>1.6</v>
      </c>
      <c r="CE171" s="2"/>
      <c r="CF171" s="2"/>
      <c r="CG171" s="2"/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/>
      <c r="CP171" s="2">
        <v>1.7</v>
      </c>
      <c r="CQ171" s="2"/>
      <c r="CR171" s="2"/>
      <c r="CS171" s="2"/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1</v>
      </c>
      <c r="DC171" s="2"/>
      <c r="DD171" s="2"/>
      <c r="DE171" s="2">
        <v>0</v>
      </c>
      <c r="DF171" s="2">
        <v>0</v>
      </c>
      <c r="DG171" s="2">
        <v>0</v>
      </c>
    </row>
    <row r="172" spans="1:111" ht="15" x14ac:dyDescent="0.25">
      <c r="A172" s="1" t="s">
        <v>179</v>
      </c>
      <c r="B172" s="1" t="str">
        <f t="shared" si="4"/>
        <v>Modrová</v>
      </c>
      <c r="C172" s="1" t="s">
        <v>186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/>
      <c r="K172" s="2">
        <v>0</v>
      </c>
      <c r="L172" s="2"/>
      <c r="M172" s="2">
        <v>0</v>
      </c>
      <c r="N172" s="2">
        <v>0</v>
      </c>
      <c r="O172" s="2"/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/>
      <c r="W172" s="2">
        <v>0</v>
      </c>
      <c r="X172" s="2"/>
      <c r="Y172" s="2">
        <v>0</v>
      </c>
      <c r="Z172" s="2">
        <v>0</v>
      </c>
      <c r="AA172" s="2"/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/>
      <c r="AU172" s="2">
        <v>0</v>
      </c>
      <c r="AV172" s="2"/>
      <c r="AW172" s="2">
        <v>0</v>
      </c>
      <c r="AX172" s="2">
        <v>0</v>
      </c>
      <c r="AY172" s="2"/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/>
      <c r="BG172" s="2">
        <v>0</v>
      </c>
      <c r="BH172" s="2"/>
      <c r="BI172" s="2">
        <v>0</v>
      </c>
      <c r="BJ172" s="2">
        <v>0</v>
      </c>
      <c r="BK172" s="2"/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/>
      <c r="CE172" s="2">
        <v>0</v>
      </c>
      <c r="CF172" s="2"/>
      <c r="CG172" s="2">
        <v>0</v>
      </c>
      <c r="CH172" s="2">
        <v>0</v>
      </c>
      <c r="CI172" s="2"/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/>
      <c r="CQ172" s="2">
        <v>0</v>
      </c>
      <c r="CR172" s="2"/>
      <c r="CS172" s="2">
        <v>0</v>
      </c>
      <c r="CT172" s="2">
        <v>0</v>
      </c>
      <c r="CU172" s="2"/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</row>
    <row r="173" spans="1:111" ht="15" x14ac:dyDescent="0.25">
      <c r="A173" s="1" t="s">
        <v>179</v>
      </c>
      <c r="B173" s="1" t="str">
        <f t="shared" si="4"/>
        <v>Nová Lehota</v>
      </c>
      <c r="C173" s="1" t="s">
        <v>187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/>
      <c r="L173" s="2"/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/>
      <c r="X173" s="2"/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/>
      <c r="AJ173" s="2"/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/>
      <c r="AV173" s="2"/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/>
      <c r="BH173" s="2"/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/>
      <c r="BT173" s="2"/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/>
      <c r="CF173" s="2"/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/>
      <c r="CR173" s="2"/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/>
      <c r="DD173" s="2"/>
      <c r="DE173" s="2">
        <v>0</v>
      </c>
      <c r="DF173" s="2">
        <v>0</v>
      </c>
      <c r="DG173" s="2">
        <v>0</v>
      </c>
    </row>
    <row r="174" spans="1:111" ht="15" x14ac:dyDescent="0.25">
      <c r="A174" s="1" t="s">
        <v>179</v>
      </c>
      <c r="B174" s="1" t="str">
        <f t="shared" si="4"/>
        <v>Nové Mesto nad Váhom</v>
      </c>
      <c r="C174" s="1" t="s">
        <v>188</v>
      </c>
      <c r="D174" s="2"/>
      <c r="E174" s="2"/>
      <c r="F174" s="2"/>
      <c r="G174" s="2"/>
      <c r="H174" s="2"/>
      <c r="I174" s="2"/>
      <c r="J174" s="2">
        <v>573</v>
      </c>
      <c r="K174" s="2">
        <v>476</v>
      </c>
      <c r="L174" s="2">
        <v>496</v>
      </c>
      <c r="M174" s="2">
        <v>348</v>
      </c>
      <c r="N174" s="2"/>
      <c r="O174" s="2"/>
      <c r="P174" s="2"/>
      <c r="Q174" s="2"/>
      <c r="R174" s="2"/>
      <c r="S174" s="2"/>
      <c r="T174" s="2"/>
      <c r="U174" s="2"/>
      <c r="V174" s="2">
        <v>523</v>
      </c>
      <c r="W174" s="2">
        <v>407</v>
      </c>
      <c r="X174" s="2">
        <v>347</v>
      </c>
      <c r="Y174" s="2">
        <v>244</v>
      </c>
      <c r="Z174" s="2"/>
      <c r="AA174" s="2"/>
      <c r="AB174" s="2"/>
      <c r="AC174" s="2"/>
      <c r="AD174" s="2"/>
      <c r="AE174" s="2"/>
      <c r="AF174" s="2"/>
      <c r="AG174" s="2"/>
      <c r="AH174" s="2">
        <v>50</v>
      </c>
      <c r="AI174" s="2">
        <v>69</v>
      </c>
      <c r="AJ174" s="2">
        <v>149</v>
      </c>
      <c r="AK174" s="2">
        <v>104</v>
      </c>
      <c r="AL174" s="2"/>
      <c r="AM174" s="2"/>
      <c r="AN174" s="2"/>
      <c r="AO174" s="2"/>
      <c r="AP174" s="2"/>
      <c r="AQ174" s="2"/>
      <c r="AR174" s="2"/>
      <c r="AS174" s="2"/>
      <c r="AT174" s="2">
        <v>1052</v>
      </c>
      <c r="AU174" s="2">
        <v>864</v>
      </c>
      <c r="AV174" s="2">
        <v>878</v>
      </c>
      <c r="AW174" s="2">
        <v>829</v>
      </c>
      <c r="AX174" s="2"/>
      <c r="AY174" s="2"/>
      <c r="AZ174" s="2"/>
      <c r="BA174" s="2"/>
      <c r="BB174" s="2"/>
      <c r="BC174" s="2"/>
      <c r="BD174" s="2"/>
      <c r="BE174" s="2"/>
      <c r="BF174" s="2">
        <v>922</v>
      </c>
      <c r="BG174" s="2">
        <v>719</v>
      </c>
      <c r="BH174" s="2">
        <v>556</v>
      </c>
      <c r="BI174" s="2">
        <v>635</v>
      </c>
      <c r="BJ174" s="2"/>
      <c r="BK174" s="2"/>
      <c r="BL174" s="2"/>
      <c r="BM174" s="2"/>
      <c r="BN174" s="2"/>
      <c r="BO174" s="2"/>
      <c r="BP174" s="2"/>
      <c r="BQ174" s="2"/>
      <c r="BR174" s="2">
        <v>130</v>
      </c>
      <c r="BS174" s="2">
        <v>145</v>
      </c>
      <c r="BT174" s="2">
        <v>322</v>
      </c>
      <c r="BU174" s="2">
        <v>194</v>
      </c>
      <c r="BV174" s="2"/>
      <c r="BW174" s="2"/>
      <c r="BX174" s="2"/>
      <c r="BY174" s="2"/>
      <c r="BZ174" s="2"/>
      <c r="CA174" s="2"/>
      <c r="CB174" s="2"/>
      <c r="CC174" s="2"/>
      <c r="CD174" s="2">
        <v>1.8</v>
      </c>
      <c r="CE174" s="2">
        <v>1.8</v>
      </c>
      <c r="CF174" s="2">
        <v>1.8</v>
      </c>
      <c r="CG174" s="2">
        <v>2.4</v>
      </c>
      <c r="CH174" s="2"/>
      <c r="CI174" s="2"/>
      <c r="CJ174" s="2"/>
      <c r="CK174" s="2"/>
      <c r="CL174" s="2"/>
      <c r="CM174" s="2"/>
      <c r="CN174" s="2"/>
      <c r="CO174" s="2"/>
      <c r="CP174" s="2">
        <v>1.8</v>
      </c>
      <c r="CQ174" s="2">
        <v>1.8</v>
      </c>
      <c r="CR174" s="2">
        <v>1.6</v>
      </c>
      <c r="CS174" s="2">
        <v>2.6</v>
      </c>
      <c r="CT174" s="2"/>
      <c r="CU174" s="2"/>
      <c r="CV174" s="2"/>
      <c r="CW174" s="2"/>
      <c r="CX174" s="2"/>
      <c r="CY174" s="2"/>
      <c r="CZ174" s="2"/>
      <c r="DA174" s="2"/>
      <c r="DB174" s="2">
        <v>2.6</v>
      </c>
      <c r="DC174" s="2">
        <v>2.1</v>
      </c>
      <c r="DD174" s="2">
        <v>2.2000000000000002</v>
      </c>
      <c r="DE174" s="2">
        <v>1.9</v>
      </c>
      <c r="DF174" s="2"/>
      <c r="DG174" s="2"/>
    </row>
    <row r="175" spans="1:111" ht="15" x14ac:dyDescent="0.25">
      <c r="A175" s="1" t="s">
        <v>179</v>
      </c>
      <c r="B175" s="1" t="str">
        <f t="shared" si="4"/>
        <v>Podolie</v>
      </c>
      <c r="C175" s="1" t="s">
        <v>189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/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/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/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/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</row>
    <row r="176" spans="1:111" ht="15" x14ac:dyDescent="0.25">
      <c r="A176" s="1" t="s">
        <v>179</v>
      </c>
      <c r="B176" s="1" t="str">
        <f t="shared" si="4"/>
        <v>Stará Turá</v>
      </c>
      <c r="C176" s="1" t="s">
        <v>190</v>
      </c>
      <c r="D176" s="2">
        <v>0</v>
      </c>
      <c r="E176" s="2">
        <v>0</v>
      </c>
      <c r="F176" s="2">
        <v>0</v>
      </c>
      <c r="G176" s="2"/>
      <c r="H176" s="2"/>
      <c r="I176" s="2"/>
      <c r="J176" s="2">
        <v>194</v>
      </c>
      <c r="K176" s="2">
        <v>153</v>
      </c>
      <c r="L176" s="2">
        <v>148</v>
      </c>
      <c r="M176" s="2">
        <v>112</v>
      </c>
      <c r="N176" s="2"/>
      <c r="O176" s="2">
        <v>35</v>
      </c>
      <c r="P176" s="2">
        <v>0</v>
      </c>
      <c r="Q176" s="2">
        <v>0</v>
      </c>
      <c r="R176" s="2">
        <v>0</v>
      </c>
      <c r="S176" s="2"/>
      <c r="T176" s="2"/>
      <c r="U176" s="2"/>
      <c r="V176" s="2">
        <v>188</v>
      </c>
      <c r="W176" s="2">
        <v>152</v>
      </c>
      <c r="X176" s="2">
        <v>147</v>
      </c>
      <c r="Y176" s="2">
        <v>112</v>
      </c>
      <c r="Z176" s="2"/>
      <c r="AA176" s="2">
        <v>35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6</v>
      </c>
      <c r="AI176" s="2">
        <v>1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/>
      <c r="AR176" s="2"/>
      <c r="AS176" s="2"/>
      <c r="AT176" s="2">
        <v>533</v>
      </c>
      <c r="AU176" s="2">
        <v>383</v>
      </c>
      <c r="AV176" s="2">
        <v>274</v>
      </c>
      <c r="AW176" s="2">
        <v>222</v>
      </c>
      <c r="AX176" s="2"/>
      <c r="AY176" s="2">
        <v>90</v>
      </c>
      <c r="AZ176" s="2">
        <v>0</v>
      </c>
      <c r="BA176" s="2">
        <v>0</v>
      </c>
      <c r="BB176" s="2">
        <v>0</v>
      </c>
      <c r="BC176" s="2"/>
      <c r="BD176" s="2"/>
      <c r="BE176" s="2"/>
      <c r="BF176" s="2">
        <v>513</v>
      </c>
      <c r="BG176" s="2">
        <v>360</v>
      </c>
      <c r="BH176" s="2">
        <v>251</v>
      </c>
      <c r="BI176" s="2">
        <v>222</v>
      </c>
      <c r="BJ176" s="2"/>
      <c r="BK176" s="2">
        <v>90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20</v>
      </c>
      <c r="BS176" s="2">
        <v>23</v>
      </c>
      <c r="BT176" s="2">
        <v>23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/>
      <c r="CB176" s="2"/>
      <c r="CC176" s="2"/>
      <c r="CD176" s="2">
        <v>2.7</v>
      </c>
      <c r="CE176" s="2">
        <v>2.5</v>
      </c>
      <c r="CF176" s="2">
        <v>1.9</v>
      </c>
      <c r="CG176" s="2">
        <v>2</v>
      </c>
      <c r="CH176" s="2"/>
      <c r="CI176" s="2">
        <v>2.6</v>
      </c>
      <c r="CJ176" s="2">
        <v>0</v>
      </c>
      <c r="CK176" s="2">
        <v>0</v>
      </c>
      <c r="CL176" s="2">
        <v>0</v>
      </c>
      <c r="CM176" s="2"/>
      <c r="CN176" s="2"/>
      <c r="CO176" s="2"/>
      <c r="CP176" s="2">
        <v>2.7</v>
      </c>
      <c r="CQ176" s="2">
        <v>2.4</v>
      </c>
      <c r="CR176" s="2">
        <v>1.7</v>
      </c>
      <c r="CS176" s="2">
        <v>2</v>
      </c>
      <c r="CT176" s="2"/>
      <c r="CU176" s="2">
        <v>2.6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3.3</v>
      </c>
      <c r="DC176" s="2">
        <v>23</v>
      </c>
      <c r="DD176" s="2">
        <v>23</v>
      </c>
      <c r="DE176" s="2">
        <v>0</v>
      </c>
      <c r="DF176" s="2">
        <v>0</v>
      </c>
      <c r="DG176" s="2">
        <v>0</v>
      </c>
    </row>
    <row r="177" spans="1:111" ht="15" x14ac:dyDescent="0.25">
      <c r="A177" s="1" t="s">
        <v>179</v>
      </c>
      <c r="B177" s="1" t="str">
        <f t="shared" si="4"/>
        <v>Trenčianske Bohuslavice</v>
      </c>
      <c r="C177" s="1" t="s">
        <v>191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/>
      <c r="K177" s="2"/>
      <c r="L177" s="2"/>
      <c r="M177" s="2"/>
      <c r="N177" s="2"/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/>
      <c r="W177" s="2"/>
      <c r="X177" s="2"/>
      <c r="Y177" s="2"/>
      <c r="Z177" s="2"/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/>
      <c r="AI177" s="2"/>
      <c r="AJ177" s="2"/>
      <c r="AK177" s="2"/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/>
      <c r="AU177" s="2"/>
      <c r="AV177" s="2"/>
      <c r="AW177" s="2"/>
      <c r="AX177" s="2"/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/>
      <c r="BG177" s="2"/>
      <c r="BH177" s="2"/>
      <c r="BI177" s="2"/>
      <c r="BJ177" s="2"/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/>
      <c r="BS177" s="2"/>
      <c r="BT177" s="2"/>
      <c r="BU177" s="2"/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/>
      <c r="CE177" s="2"/>
      <c r="CF177" s="2"/>
      <c r="CG177" s="2"/>
      <c r="CH177" s="2"/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/>
      <c r="CQ177" s="2"/>
      <c r="CR177" s="2"/>
      <c r="CS177" s="2"/>
      <c r="CT177" s="2"/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/>
      <c r="DC177" s="2"/>
      <c r="DD177" s="2"/>
      <c r="DE177" s="2"/>
      <c r="DF177" s="2">
        <v>0</v>
      </c>
      <c r="DG177" s="2">
        <v>0</v>
      </c>
    </row>
    <row r="178" spans="1:111" ht="15" x14ac:dyDescent="0.25">
      <c r="A178" s="1" t="s">
        <v>179</v>
      </c>
      <c r="B178" s="1" t="str">
        <f t="shared" si="4"/>
        <v>Višňové, okres Nové Mesto nad Váhom</v>
      </c>
      <c r="C178" s="1" t="s">
        <v>192</v>
      </c>
      <c r="D178" s="2">
        <v>0</v>
      </c>
      <c r="E178" s="2">
        <v>0</v>
      </c>
      <c r="F178" s="2">
        <v>0</v>
      </c>
      <c r="G178" s="2">
        <v>0</v>
      </c>
      <c r="H178" s="2"/>
      <c r="I178" s="2"/>
      <c r="J178" s="2"/>
      <c r="K178" s="2"/>
      <c r="L178" s="2"/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/>
      <c r="U178" s="2"/>
      <c r="V178" s="2"/>
      <c r="W178" s="2"/>
      <c r="X178" s="2"/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/>
      <c r="AG178" s="2"/>
      <c r="AH178" s="2"/>
      <c r="AI178" s="2"/>
      <c r="AJ178" s="2"/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/>
      <c r="AS178" s="2"/>
      <c r="AT178" s="2"/>
      <c r="AU178" s="2"/>
      <c r="AV178" s="2"/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/>
      <c r="BE178" s="2"/>
      <c r="BF178" s="2"/>
      <c r="BG178" s="2"/>
      <c r="BH178" s="2"/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/>
      <c r="BQ178" s="2"/>
      <c r="BR178" s="2"/>
      <c r="BS178" s="2"/>
      <c r="BT178" s="2"/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/>
      <c r="CC178" s="2"/>
      <c r="CD178" s="2"/>
      <c r="CE178" s="2"/>
      <c r="CF178" s="2"/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/>
      <c r="CO178" s="2"/>
      <c r="CP178" s="2"/>
      <c r="CQ178" s="2"/>
      <c r="CR178" s="2"/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/>
      <c r="DA178" s="2"/>
      <c r="DB178" s="2"/>
      <c r="DC178" s="2"/>
      <c r="DD178" s="2"/>
      <c r="DE178" s="2">
        <v>0</v>
      </c>
      <c r="DF178" s="2">
        <v>0</v>
      </c>
      <c r="DG178" s="2">
        <v>0</v>
      </c>
    </row>
    <row r="179" spans="1:111" ht="15" x14ac:dyDescent="0.25">
      <c r="A179" s="1" t="s">
        <v>193</v>
      </c>
      <c r="B179" s="1" t="str">
        <f t="shared" si="4"/>
        <v>Obce spolu</v>
      </c>
      <c r="C179" s="1" t="s">
        <v>24</v>
      </c>
      <c r="D179" s="2">
        <v>13</v>
      </c>
      <c r="E179" s="2">
        <v>41</v>
      </c>
      <c r="F179" s="2">
        <v>47</v>
      </c>
      <c r="G179" s="2">
        <v>70</v>
      </c>
      <c r="H179" s="2">
        <v>171</v>
      </c>
      <c r="I179" s="2">
        <v>990</v>
      </c>
      <c r="J179" s="2">
        <v>1458</v>
      </c>
      <c r="K179" s="2">
        <v>1576</v>
      </c>
      <c r="L179" s="2">
        <v>1260</v>
      </c>
      <c r="M179" s="2">
        <v>239</v>
      </c>
      <c r="N179" s="2">
        <v>104</v>
      </c>
      <c r="O179" s="2">
        <v>93</v>
      </c>
      <c r="P179" s="2"/>
      <c r="Q179" s="2">
        <v>21</v>
      </c>
      <c r="R179" s="2"/>
      <c r="S179" s="2">
        <v>46</v>
      </c>
      <c r="T179" s="2">
        <v>124</v>
      </c>
      <c r="U179" s="2">
        <v>423</v>
      </c>
      <c r="V179" s="2">
        <v>835</v>
      </c>
      <c r="W179" s="2">
        <v>1112</v>
      </c>
      <c r="X179" s="2">
        <v>447</v>
      </c>
      <c r="Y179" s="2">
        <v>148</v>
      </c>
      <c r="Z179" s="2"/>
      <c r="AA179" s="2"/>
      <c r="AB179" s="2"/>
      <c r="AC179" s="2">
        <v>20</v>
      </c>
      <c r="AD179" s="2"/>
      <c r="AE179" s="2">
        <v>24</v>
      </c>
      <c r="AF179" s="2">
        <v>47</v>
      </c>
      <c r="AG179" s="2">
        <v>567</v>
      </c>
      <c r="AH179" s="2">
        <v>623</v>
      </c>
      <c r="AI179" s="2">
        <v>464</v>
      </c>
      <c r="AJ179" s="2">
        <v>813</v>
      </c>
      <c r="AK179" s="2">
        <v>91</v>
      </c>
      <c r="AL179" s="2"/>
      <c r="AM179" s="2"/>
      <c r="AN179" s="2">
        <v>32</v>
      </c>
      <c r="AO179" s="2">
        <v>150</v>
      </c>
      <c r="AP179" s="2">
        <v>147</v>
      </c>
      <c r="AQ179" s="2">
        <v>173</v>
      </c>
      <c r="AR179" s="2">
        <v>325</v>
      </c>
      <c r="AS179" s="2">
        <v>2480</v>
      </c>
      <c r="AT179" s="2">
        <v>3553</v>
      </c>
      <c r="AU179" s="2">
        <v>3914</v>
      </c>
      <c r="AV179" s="2">
        <v>3096</v>
      </c>
      <c r="AW179" s="2">
        <v>354</v>
      </c>
      <c r="AX179" s="2">
        <v>184</v>
      </c>
      <c r="AY179" s="2">
        <v>154</v>
      </c>
      <c r="AZ179" s="2"/>
      <c r="BA179" s="2">
        <v>60</v>
      </c>
      <c r="BB179" s="2"/>
      <c r="BC179" s="2">
        <v>114</v>
      </c>
      <c r="BD179" s="2">
        <v>214</v>
      </c>
      <c r="BE179" s="2">
        <v>840</v>
      </c>
      <c r="BF179" s="2">
        <v>2075</v>
      </c>
      <c r="BG179" s="2">
        <v>2690</v>
      </c>
      <c r="BH179" s="2">
        <v>951</v>
      </c>
      <c r="BI179" s="2">
        <v>191</v>
      </c>
      <c r="BJ179" s="2"/>
      <c r="BK179" s="2"/>
      <c r="BL179" s="2"/>
      <c r="BM179" s="2">
        <v>90</v>
      </c>
      <c r="BN179" s="2"/>
      <c r="BO179" s="2">
        <v>59</v>
      </c>
      <c r="BP179" s="2">
        <v>111</v>
      </c>
      <c r="BQ179" s="2">
        <v>1640</v>
      </c>
      <c r="BR179" s="2">
        <v>1478</v>
      </c>
      <c r="BS179" s="2">
        <v>1224</v>
      </c>
      <c r="BT179" s="2">
        <v>2145</v>
      </c>
      <c r="BU179" s="2">
        <v>163</v>
      </c>
      <c r="BV179" s="2"/>
      <c r="BW179" s="2"/>
      <c r="BX179" s="2">
        <v>2.5</v>
      </c>
      <c r="BY179" s="2">
        <v>3.7</v>
      </c>
      <c r="BZ179" s="2">
        <v>3.1</v>
      </c>
      <c r="CA179" s="2">
        <v>2.5</v>
      </c>
      <c r="CB179" s="2">
        <v>1.9</v>
      </c>
      <c r="CC179" s="2">
        <v>2.5</v>
      </c>
      <c r="CD179" s="2">
        <v>2.4</v>
      </c>
      <c r="CE179" s="2">
        <v>2.5</v>
      </c>
      <c r="CF179" s="2">
        <v>2.5</v>
      </c>
      <c r="CG179" s="2">
        <v>1.5</v>
      </c>
      <c r="CH179" s="2">
        <v>1.8</v>
      </c>
      <c r="CI179" s="2">
        <v>1.7</v>
      </c>
      <c r="CJ179" s="2"/>
      <c r="CK179" s="2">
        <v>2.9</v>
      </c>
      <c r="CL179" s="2"/>
      <c r="CM179" s="2">
        <v>2.5</v>
      </c>
      <c r="CN179" s="2">
        <v>1.7</v>
      </c>
      <c r="CO179" s="2">
        <v>2</v>
      </c>
      <c r="CP179" s="2">
        <v>2.5</v>
      </c>
      <c r="CQ179" s="2">
        <v>2.4</v>
      </c>
      <c r="CR179" s="2">
        <v>2.1</v>
      </c>
      <c r="CS179" s="2">
        <v>1.3</v>
      </c>
      <c r="CT179" s="2"/>
      <c r="CU179" s="2"/>
      <c r="CV179" s="2"/>
      <c r="CW179" s="2">
        <v>4.5</v>
      </c>
      <c r="CX179" s="2"/>
      <c r="CY179" s="2">
        <v>2.5</v>
      </c>
      <c r="CZ179" s="2">
        <v>2.4</v>
      </c>
      <c r="DA179" s="2">
        <v>2.9</v>
      </c>
      <c r="DB179" s="2">
        <v>2.4</v>
      </c>
      <c r="DC179" s="2">
        <v>2.6</v>
      </c>
      <c r="DD179" s="2">
        <v>2.6</v>
      </c>
      <c r="DE179" s="2">
        <v>1.8</v>
      </c>
      <c r="DF179" s="2"/>
      <c r="DG179" s="2"/>
    </row>
    <row r="180" spans="1:111" ht="15" x14ac:dyDescent="0.25">
      <c r="A180" s="1" t="s">
        <v>193</v>
      </c>
      <c r="B180" s="1" t="str">
        <f t="shared" si="4"/>
        <v>Ostratice</v>
      </c>
      <c r="C180" s="1" t="s">
        <v>194</v>
      </c>
      <c r="D180" s="2">
        <v>0</v>
      </c>
      <c r="E180" s="2">
        <v>0</v>
      </c>
      <c r="F180" s="2"/>
      <c r="G180" s="2"/>
      <c r="H180" s="2"/>
      <c r="I180" s="2"/>
      <c r="J180" s="2"/>
      <c r="K180" s="2"/>
      <c r="L180" s="2"/>
      <c r="M180" s="2"/>
      <c r="N180" s="2"/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  <c r="U180" s="2"/>
      <c r="V180" s="2"/>
      <c r="W180" s="2"/>
      <c r="X180" s="2"/>
      <c r="Y180" s="2"/>
      <c r="Z180" s="2"/>
      <c r="AA180" s="2">
        <v>0</v>
      </c>
      <c r="AB180" s="2">
        <v>0</v>
      </c>
      <c r="AC180" s="2">
        <v>0</v>
      </c>
      <c r="AD180" s="2"/>
      <c r="AE180" s="2"/>
      <c r="AF180" s="2">
        <v>0</v>
      </c>
      <c r="AG180" s="2"/>
      <c r="AH180" s="2"/>
      <c r="AI180" s="2"/>
      <c r="AJ180" s="2"/>
      <c r="AK180" s="2"/>
      <c r="AL180" s="2"/>
      <c r="AM180" s="2">
        <v>0</v>
      </c>
      <c r="AN180" s="2">
        <v>0</v>
      </c>
      <c r="AO180" s="2">
        <v>0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/>
      <c r="BE180" s="2"/>
      <c r="BF180" s="2"/>
      <c r="BG180" s="2"/>
      <c r="BH180" s="2"/>
      <c r="BI180" s="2"/>
      <c r="BJ180" s="2"/>
      <c r="BK180" s="2">
        <v>0</v>
      </c>
      <c r="BL180" s="2">
        <v>0</v>
      </c>
      <c r="BM180" s="2">
        <v>0</v>
      </c>
      <c r="BN180" s="2"/>
      <c r="BO180" s="2"/>
      <c r="BP180" s="2">
        <v>0</v>
      </c>
      <c r="BQ180" s="2"/>
      <c r="BR180" s="2"/>
      <c r="BS180" s="2"/>
      <c r="BT180" s="2"/>
      <c r="BU180" s="2"/>
      <c r="BV180" s="2"/>
      <c r="BW180" s="2">
        <v>0</v>
      </c>
      <c r="BX180" s="2">
        <v>0</v>
      </c>
      <c r="BY180" s="2">
        <v>0</v>
      </c>
      <c r="BZ180" s="2"/>
      <c r="CA180" s="2"/>
      <c r="CB180" s="2"/>
      <c r="CC180" s="2"/>
      <c r="CD180" s="2"/>
      <c r="CE180" s="2"/>
      <c r="CF180" s="2"/>
      <c r="CG180" s="2"/>
      <c r="CH180" s="2"/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/>
      <c r="CO180" s="2"/>
      <c r="CP180" s="2"/>
      <c r="CQ180" s="2"/>
      <c r="CR180" s="2"/>
      <c r="CS180" s="2"/>
      <c r="CT180" s="2"/>
      <c r="CU180" s="2">
        <v>0</v>
      </c>
      <c r="CV180" s="2">
        <v>0</v>
      </c>
      <c r="CW180" s="2">
        <v>0</v>
      </c>
      <c r="CX180" s="2"/>
      <c r="CY180" s="2"/>
      <c r="CZ180" s="2">
        <v>0</v>
      </c>
      <c r="DA180" s="2"/>
      <c r="DB180" s="2"/>
      <c r="DC180" s="2"/>
      <c r="DD180" s="2"/>
      <c r="DE180" s="2"/>
      <c r="DF180" s="2"/>
      <c r="DG180" s="2">
        <v>0</v>
      </c>
    </row>
    <row r="181" spans="1:111" ht="15" x14ac:dyDescent="0.25">
      <c r="A181" s="1" t="s">
        <v>193</v>
      </c>
      <c r="B181" s="1" t="str">
        <f t="shared" si="4"/>
        <v>Partizánske</v>
      </c>
      <c r="C181" s="1" t="s">
        <v>195</v>
      </c>
      <c r="D181" s="2"/>
      <c r="E181" s="2"/>
      <c r="F181" s="2"/>
      <c r="G181" s="2"/>
      <c r="H181" s="2"/>
      <c r="I181" s="2">
        <v>791</v>
      </c>
      <c r="J181" s="2"/>
      <c r="K181" s="2"/>
      <c r="L181" s="2"/>
      <c r="M181" s="2">
        <v>173</v>
      </c>
      <c r="N181" s="2"/>
      <c r="O181" s="2"/>
      <c r="P181" s="2"/>
      <c r="Q181" s="2"/>
      <c r="R181" s="2"/>
      <c r="S181" s="2">
        <v>0</v>
      </c>
      <c r="T181" s="2"/>
      <c r="U181" s="2">
        <v>237</v>
      </c>
      <c r="V181" s="2"/>
      <c r="W181" s="2"/>
      <c r="X181" s="2"/>
      <c r="Y181" s="2">
        <v>93</v>
      </c>
      <c r="Z181" s="2"/>
      <c r="AA181" s="2"/>
      <c r="AB181" s="2"/>
      <c r="AC181" s="2"/>
      <c r="AD181" s="2"/>
      <c r="AE181" s="2"/>
      <c r="AF181" s="2"/>
      <c r="AG181" s="2">
        <v>554</v>
      </c>
      <c r="AH181" s="2"/>
      <c r="AI181" s="2"/>
      <c r="AJ181" s="2"/>
      <c r="AK181" s="2">
        <v>80</v>
      </c>
      <c r="AL181" s="2"/>
      <c r="AM181" s="2"/>
      <c r="AN181" s="2"/>
      <c r="AO181" s="2"/>
      <c r="AP181" s="2"/>
      <c r="AQ181" s="2"/>
      <c r="AR181" s="2"/>
      <c r="AS181" s="2">
        <v>2112</v>
      </c>
      <c r="AT181" s="2"/>
      <c r="AU181" s="2"/>
      <c r="AV181" s="2"/>
      <c r="AW181" s="2">
        <v>266</v>
      </c>
      <c r="AX181" s="2"/>
      <c r="AY181" s="2"/>
      <c r="AZ181" s="2"/>
      <c r="BA181" s="2"/>
      <c r="BB181" s="2"/>
      <c r="BC181" s="2">
        <v>0</v>
      </c>
      <c r="BD181" s="2"/>
      <c r="BE181" s="2">
        <v>501</v>
      </c>
      <c r="BF181" s="2"/>
      <c r="BG181" s="2"/>
      <c r="BH181" s="2"/>
      <c r="BI181" s="2">
        <v>123</v>
      </c>
      <c r="BJ181" s="2"/>
      <c r="BK181" s="2"/>
      <c r="BL181" s="2"/>
      <c r="BM181" s="2"/>
      <c r="BN181" s="2"/>
      <c r="BO181" s="2"/>
      <c r="BP181" s="2"/>
      <c r="BQ181" s="2">
        <v>1611</v>
      </c>
      <c r="BR181" s="2"/>
      <c r="BS181" s="2"/>
      <c r="BT181" s="2"/>
      <c r="BU181" s="2">
        <v>143</v>
      </c>
      <c r="BV181" s="2"/>
      <c r="BW181" s="2"/>
      <c r="BX181" s="2"/>
      <c r="BY181" s="2"/>
      <c r="BZ181" s="2"/>
      <c r="CA181" s="2"/>
      <c r="CB181" s="2"/>
      <c r="CC181" s="2">
        <v>2.7</v>
      </c>
      <c r="CD181" s="2"/>
      <c r="CE181" s="2"/>
      <c r="CF181" s="2"/>
      <c r="CG181" s="2">
        <v>1.5</v>
      </c>
      <c r="CH181" s="2"/>
      <c r="CI181" s="2"/>
      <c r="CJ181" s="2"/>
      <c r="CK181" s="2"/>
      <c r="CL181" s="2"/>
      <c r="CM181" s="2">
        <v>0</v>
      </c>
      <c r="CN181" s="2"/>
      <c r="CO181" s="2">
        <v>2.1</v>
      </c>
      <c r="CP181" s="2"/>
      <c r="CQ181" s="2"/>
      <c r="CR181" s="2"/>
      <c r="CS181" s="2">
        <v>1.3</v>
      </c>
      <c r="CT181" s="2"/>
      <c r="CU181" s="2"/>
      <c r="CV181" s="2"/>
      <c r="CW181" s="2"/>
      <c r="CX181" s="2"/>
      <c r="CY181" s="2"/>
      <c r="CZ181" s="2"/>
      <c r="DA181" s="2">
        <v>2.9</v>
      </c>
      <c r="DB181" s="2"/>
      <c r="DC181" s="2"/>
      <c r="DD181" s="2"/>
      <c r="DE181" s="2">
        <v>1.8</v>
      </c>
      <c r="DF181" s="2"/>
      <c r="DG181" s="2"/>
    </row>
    <row r="182" spans="1:111" ht="15" x14ac:dyDescent="0.25">
      <c r="A182" s="1" t="s">
        <v>193</v>
      </c>
      <c r="B182" s="1" t="str">
        <f t="shared" si="4"/>
        <v>Veľké Uherce</v>
      </c>
      <c r="C182" s="1" t="s">
        <v>196</v>
      </c>
      <c r="D182" s="2">
        <v>0</v>
      </c>
      <c r="E182" s="2"/>
      <c r="F182" s="2">
        <v>0</v>
      </c>
      <c r="G182" s="2"/>
      <c r="H182" s="2"/>
      <c r="I182" s="2"/>
      <c r="J182" s="2"/>
      <c r="K182" s="2"/>
      <c r="L182" s="2"/>
      <c r="M182" s="2">
        <v>0</v>
      </c>
      <c r="N182" s="2"/>
      <c r="O182" s="2">
        <v>0</v>
      </c>
      <c r="P182" s="2">
        <v>0</v>
      </c>
      <c r="Q182" s="2"/>
      <c r="R182" s="2">
        <v>0</v>
      </c>
      <c r="S182" s="2"/>
      <c r="T182" s="2"/>
      <c r="U182" s="2"/>
      <c r="V182" s="2"/>
      <c r="W182" s="2"/>
      <c r="X182" s="2"/>
      <c r="Y182" s="2">
        <v>0</v>
      </c>
      <c r="Z182" s="2"/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/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/>
      <c r="AP182" s="2">
        <v>0</v>
      </c>
      <c r="AQ182" s="2"/>
      <c r="AR182" s="2"/>
      <c r="AS182" s="2"/>
      <c r="AT182" s="2"/>
      <c r="AU182" s="2"/>
      <c r="AV182" s="2"/>
      <c r="AW182" s="2">
        <v>0</v>
      </c>
      <c r="AX182" s="2"/>
      <c r="AY182" s="2">
        <v>0</v>
      </c>
      <c r="AZ182" s="2">
        <v>0</v>
      </c>
      <c r="BA182" s="2"/>
      <c r="BB182" s="2">
        <v>0</v>
      </c>
      <c r="BC182" s="2"/>
      <c r="BD182" s="2"/>
      <c r="BE182" s="2"/>
      <c r="BF182" s="2"/>
      <c r="BG182" s="2"/>
      <c r="BH182" s="2"/>
      <c r="BI182" s="2">
        <v>0</v>
      </c>
      <c r="BJ182" s="2"/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/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/>
      <c r="BZ182" s="2">
        <v>0</v>
      </c>
      <c r="CA182" s="2"/>
      <c r="CB182" s="2"/>
      <c r="CC182" s="2"/>
      <c r="CD182" s="2"/>
      <c r="CE182" s="2"/>
      <c r="CF182" s="2"/>
      <c r="CG182" s="2">
        <v>0</v>
      </c>
      <c r="CH182" s="2"/>
      <c r="CI182" s="2">
        <v>0</v>
      </c>
      <c r="CJ182" s="2">
        <v>0</v>
      </c>
      <c r="CK182" s="2"/>
      <c r="CL182" s="2">
        <v>0</v>
      </c>
      <c r="CM182" s="2"/>
      <c r="CN182" s="2"/>
      <c r="CO182" s="2"/>
      <c r="CP182" s="2"/>
      <c r="CQ182" s="2"/>
      <c r="CR182" s="2"/>
      <c r="CS182" s="2">
        <v>0</v>
      </c>
      <c r="CT182" s="2"/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/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</row>
    <row r="183" spans="1:111" ht="15" x14ac:dyDescent="0.25">
      <c r="A183" s="1" t="s">
        <v>193</v>
      </c>
      <c r="B183" s="1" t="str">
        <f t="shared" si="4"/>
        <v>Veľký Klíž</v>
      </c>
      <c r="C183" s="1" t="s">
        <v>197</v>
      </c>
      <c r="D183" s="2">
        <v>0</v>
      </c>
      <c r="E183" s="2">
        <v>0</v>
      </c>
      <c r="F183" s="2">
        <v>0</v>
      </c>
      <c r="G183" s="2">
        <v>0</v>
      </c>
      <c r="H183" s="2"/>
      <c r="I183" s="2"/>
      <c r="J183" s="2"/>
      <c r="K183" s="2"/>
      <c r="L183" s="2"/>
      <c r="M183" s="2"/>
      <c r="N183" s="2">
        <v>0</v>
      </c>
      <c r="O183" s="2"/>
      <c r="P183" s="2">
        <v>0</v>
      </c>
      <c r="Q183" s="2">
        <v>0</v>
      </c>
      <c r="R183" s="2">
        <v>0</v>
      </c>
      <c r="S183" s="2">
        <v>0</v>
      </c>
      <c r="T183" s="2"/>
      <c r="U183" s="2"/>
      <c r="V183" s="2"/>
      <c r="W183" s="2"/>
      <c r="X183" s="2"/>
      <c r="Y183" s="2"/>
      <c r="Z183" s="2">
        <v>0</v>
      </c>
      <c r="AA183" s="2"/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/>
      <c r="AS183" s="2"/>
      <c r="AT183" s="2"/>
      <c r="AU183" s="2"/>
      <c r="AV183" s="2"/>
      <c r="AW183" s="2"/>
      <c r="AX183" s="2">
        <v>0</v>
      </c>
      <c r="AY183" s="2"/>
      <c r="AZ183" s="2">
        <v>0</v>
      </c>
      <c r="BA183" s="2">
        <v>0</v>
      </c>
      <c r="BB183" s="2">
        <v>0</v>
      </c>
      <c r="BC183" s="2">
        <v>0</v>
      </c>
      <c r="BD183" s="2"/>
      <c r="BE183" s="2"/>
      <c r="BF183" s="2"/>
      <c r="BG183" s="2"/>
      <c r="BH183" s="2"/>
      <c r="BI183" s="2"/>
      <c r="BJ183" s="2">
        <v>0</v>
      </c>
      <c r="BK183" s="2"/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/>
      <c r="CC183" s="2"/>
      <c r="CD183" s="2"/>
      <c r="CE183" s="2"/>
      <c r="CF183" s="2"/>
      <c r="CG183" s="2"/>
      <c r="CH183" s="2">
        <v>0</v>
      </c>
      <c r="CI183" s="2"/>
      <c r="CJ183" s="2">
        <v>0</v>
      </c>
      <c r="CK183" s="2">
        <v>0</v>
      </c>
      <c r="CL183" s="2">
        <v>0</v>
      </c>
      <c r="CM183" s="2">
        <v>0</v>
      </c>
      <c r="CN183" s="2"/>
      <c r="CO183" s="2"/>
      <c r="CP183" s="2"/>
      <c r="CQ183" s="2"/>
      <c r="CR183" s="2"/>
      <c r="CS183" s="2"/>
      <c r="CT183" s="2">
        <v>0</v>
      </c>
      <c r="CU183" s="2"/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</row>
    <row r="184" spans="1:111" ht="15" x14ac:dyDescent="0.25">
      <c r="A184" s="1" t="s">
        <v>193</v>
      </c>
      <c r="B184" s="1" t="str">
        <f t="shared" si="4"/>
        <v>Žabokreky nad Nitrou</v>
      </c>
      <c r="C184" s="1" t="s">
        <v>198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/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/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/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/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/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/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</row>
    <row r="185" spans="1:111" ht="15" x14ac:dyDescent="0.25">
      <c r="A185" s="1" t="s">
        <v>193</v>
      </c>
      <c r="B185" s="1" t="str">
        <f t="shared" si="4"/>
        <v>Chynorany</v>
      </c>
      <c r="C185" s="1" t="s">
        <v>199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>
        <v>0</v>
      </c>
      <c r="P185" s="2">
        <v>0</v>
      </c>
      <c r="Q185" s="2">
        <v>0</v>
      </c>
      <c r="R185" s="2">
        <v>0</v>
      </c>
      <c r="S185" s="2"/>
      <c r="T185" s="2">
        <v>0</v>
      </c>
      <c r="U185" s="2"/>
      <c r="V185" s="2">
        <v>0</v>
      </c>
      <c r="W185" s="2"/>
      <c r="X185" s="2">
        <v>0</v>
      </c>
      <c r="Y185" s="2"/>
      <c r="Z185" s="2">
        <v>0</v>
      </c>
      <c r="AA185" s="2">
        <v>0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>
        <v>0</v>
      </c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>
        <v>0</v>
      </c>
      <c r="AZ185" s="2">
        <v>0</v>
      </c>
      <c r="BA185" s="2">
        <v>0</v>
      </c>
      <c r="BB185" s="2">
        <v>0</v>
      </c>
      <c r="BC185" s="2"/>
      <c r="BD185" s="2">
        <v>0</v>
      </c>
      <c r="BE185" s="2"/>
      <c r="BF185" s="2">
        <v>0</v>
      </c>
      <c r="BG185" s="2"/>
      <c r="BH185" s="2">
        <v>0</v>
      </c>
      <c r="BI185" s="2"/>
      <c r="BJ185" s="2">
        <v>0</v>
      </c>
      <c r="BK185" s="2">
        <v>0</v>
      </c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>
        <v>0</v>
      </c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>
        <v>0</v>
      </c>
      <c r="CJ185" s="2">
        <v>0</v>
      </c>
      <c r="CK185" s="2">
        <v>0</v>
      </c>
      <c r="CL185" s="2">
        <v>0</v>
      </c>
      <c r="CM185" s="2"/>
      <c r="CN185" s="2">
        <v>0</v>
      </c>
      <c r="CO185" s="2"/>
      <c r="CP185" s="2">
        <v>0</v>
      </c>
      <c r="CQ185" s="2"/>
      <c r="CR185" s="2">
        <v>0</v>
      </c>
      <c r="CS185" s="2"/>
      <c r="CT185" s="2">
        <v>0</v>
      </c>
      <c r="CU185" s="2">
        <v>0</v>
      </c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>
        <v>0</v>
      </c>
    </row>
    <row r="186" spans="1:111" ht="15" x14ac:dyDescent="0.25">
      <c r="A186" s="1" t="s">
        <v>193</v>
      </c>
      <c r="B186" s="1" t="str">
        <f t="shared" si="4"/>
        <v>Klátova Nová Ves</v>
      </c>
      <c r="C186" s="1" t="s">
        <v>200</v>
      </c>
      <c r="D186" s="2">
        <v>0</v>
      </c>
      <c r="E186" s="2">
        <v>0</v>
      </c>
      <c r="F186" s="2">
        <v>0</v>
      </c>
      <c r="G186" s="2">
        <v>0</v>
      </c>
      <c r="H186" s="2"/>
      <c r="I186" s="2">
        <v>109</v>
      </c>
      <c r="J186" s="2"/>
      <c r="K186" s="2"/>
      <c r="L186" s="2"/>
      <c r="M186" s="2"/>
      <c r="N186" s="2"/>
      <c r="O186" s="2"/>
      <c r="P186" s="2">
        <v>0</v>
      </c>
      <c r="Q186" s="2">
        <v>0</v>
      </c>
      <c r="R186" s="2">
        <v>0</v>
      </c>
      <c r="S186" s="2">
        <v>0</v>
      </c>
      <c r="T186" s="2"/>
      <c r="U186" s="2">
        <v>109</v>
      </c>
      <c r="V186" s="2"/>
      <c r="W186" s="2"/>
      <c r="X186" s="2"/>
      <c r="Y186" s="2"/>
      <c r="Z186" s="2"/>
      <c r="AA186" s="2"/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/>
      <c r="AI186" s="2"/>
      <c r="AJ186" s="2"/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/>
      <c r="AS186" s="2">
        <v>200</v>
      </c>
      <c r="AT186" s="2"/>
      <c r="AU186" s="2"/>
      <c r="AV186" s="2"/>
      <c r="AW186" s="2"/>
      <c r="AX186" s="2"/>
      <c r="AY186" s="2"/>
      <c r="AZ186" s="2">
        <v>0</v>
      </c>
      <c r="BA186" s="2">
        <v>0</v>
      </c>
      <c r="BB186" s="2">
        <v>0</v>
      </c>
      <c r="BC186" s="2">
        <v>0</v>
      </c>
      <c r="BD186" s="2"/>
      <c r="BE186" s="2">
        <v>200</v>
      </c>
      <c r="BF186" s="2"/>
      <c r="BG186" s="2"/>
      <c r="BH186" s="2"/>
      <c r="BI186" s="2"/>
      <c r="BJ186" s="2"/>
      <c r="BK186" s="2"/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/>
      <c r="BS186" s="2"/>
      <c r="BT186" s="2"/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/>
      <c r="CC186" s="2">
        <v>1.8</v>
      </c>
      <c r="CD186" s="2"/>
      <c r="CE186" s="2"/>
      <c r="CF186" s="2"/>
      <c r="CG186" s="2"/>
      <c r="CH186" s="2"/>
      <c r="CI186" s="2"/>
      <c r="CJ186" s="2">
        <v>0</v>
      </c>
      <c r="CK186" s="2">
        <v>0</v>
      </c>
      <c r="CL186" s="2">
        <v>0</v>
      </c>
      <c r="CM186" s="2">
        <v>0</v>
      </c>
      <c r="CN186" s="2"/>
      <c r="CO186" s="2">
        <v>1.8</v>
      </c>
      <c r="CP186" s="2"/>
      <c r="CQ186" s="2"/>
      <c r="CR186" s="2"/>
      <c r="CS186" s="2"/>
      <c r="CT186" s="2"/>
      <c r="CU186" s="2"/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/>
      <c r="DC186" s="2"/>
      <c r="DD186" s="2"/>
      <c r="DE186" s="2">
        <v>0</v>
      </c>
      <c r="DF186" s="2">
        <v>0</v>
      </c>
      <c r="DG186" s="2">
        <v>0</v>
      </c>
    </row>
    <row r="187" spans="1:111" ht="15" x14ac:dyDescent="0.25">
      <c r="A187" s="1" t="s">
        <v>193</v>
      </c>
      <c r="B187" s="1" t="str">
        <f t="shared" si="4"/>
        <v>Kolačno</v>
      </c>
      <c r="C187" s="1" t="s">
        <v>201</v>
      </c>
      <c r="D187" s="2">
        <v>0</v>
      </c>
      <c r="E187" s="2">
        <v>0</v>
      </c>
      <c r="F187" s="2">
        <v>0</v>
      </c>
      <c r="G187" s="2">
        <v>0</v>
      </c>
      <c r="H187" s="2"/>
      <c r="I187" s="2"/>
      <c r="J187" s="2"/>
      <c r="K187" s="2">
        <v>0</v>
      </c>
      <c r="L187" s="2">
        <v>0</v>
      </c>
      <c r="M187" s="2"/>
      <c r="N187" s="2"/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/>
      <c r="U187" s="2"/>
      <c r="V187" s="2">
        <v>0</v>
      </c>
      <c r="W187" s="2">
        <v>0</v>
      </c>
      <c r="X187" s="2">
        <v>0</v>
      </c>
      <c r="Y187" s="2">
        <v>0</v>
      </c>
      <c r="Z187" s="2"/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/>
      <c r="AH187" s="2"/>
      <c r="AI187" s="2">
        <v>0</v>
      </c>
      <c r="AJ187" s="2">
        <v>0</v>
      </c>
      <c r="AK187" s="2"/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/>
      <c r="AS187" s="2"/>
      <c r="AT187" s="2"/>
      <c r="AU187" s="2">
        <v>0</v>
      </c>
      <c r="AV187" s="2">
        <v>0</v>
      </c>
      <c r="AW187" s="2"/>
      <c r="AX187" s="2"/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/>
      <c r="BE187" s="2"/>
      <c r="BF187" s="2">
        <v>0</v>
      </c>
      <c r="BG187" s="2">
        <v>0</v>
      </c>
      <c r="BH187" s="2">
        <v>0</v>
      </c>
      <c r="BI187" s="2">
        <v>0</v>
      </c>
      <c r="BJ187" s="2"/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/>
      <c r="BR187" s="2"/>
      <c r="BS187" s="2">
        <v>0</v>
      </c>
      <c r="BT187" s="2">
        <v>0</v>
      </c>
      <c r="BU187" s="2"/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/>
      <c r="CC187" s="2"/>
      <c r="CD187" s="2"/>
      <c r="CE187" s="2">
        <v>0</v>
      </c>
      <c r="CF187" s="2">
        <v>0</v>
      </c>
      <c r="CG187" s="2"/>
      <c r="CH187" s="2"/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/>
      <c r="CO187" s="2"/>
      <c r="CP187" s="2">
        <v>0</v>
      </c>
      <c r="CQ187" s="2">
        <v>0</v>
      </c>
      <c r="CR187" s="2">
        <v>0</v>
      </c>
      <c r="CS187" s="2">
        <v>0</v>
      </c>
      <c r="CT187" s="2"/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/>
      <c r="DB187" s="2"/>
      <c r="DC187" s="2">
        <v>0</v>
      </c>
      <c r="DD187" s="2">
        <v>0</v>
      </c>
      <c r="DE187" s="2"/>
      <c r="DF187" s="2">
        <v>0</v>
      </c>
      <c r="DG187" s="2">
        <v>0</v>
      </c>
    </row>
    <row r="188" spans="1:111" ht="15" x14ac:dyDescent="0.25">
      <c r="A188" s="1" t="s">
        <v>202</v>
      </c>
      <c r="B188" s="1" t="str">
        <f t="shared" si="4"/>
        <v>Obce spolu</v>
      </c>
      <c r="C188" s="1" t="s">
        <v>24</v>
      </c>
      <c r="D188" s="2">
        <v>215</v>
      </c>
      <c r="E188" s="2">
        <v>171</v>
      </c>
      <c r="F188" s="2">
        <v>222</v>
      </c>
      <c r="G188" s="2">
        <v>277</v>
      </c>
      <c r="H188" s="2">
        <v>612</v>
      </c>
      <c r="I188" s="2">
        <v>1328</v>
      </c>
      <c r="J188" s="2">
        <v>2750</v>
      </c>
      <c r="K188" s="2">
        <v>2667</v>
      </c>
      <c r="L188" s="2">
        <v>1832</v>
      </c>
      <c r="M188" s="2">
        <v>1278</v>
      </c>
      <c r="N188" s="2">
        <v>582</v>
      </c>
      <c r="O188" s="2">
        <v>375</v>
      </c>
      <c r="P188" s="2"/>
      <c r="Q188" s="2">
        <v>136</v>
      </c>
      <c r="R188" s="2"/>
      <c r="S188" s="2"/>
      <c r="T188" s="2"/>
      <c r="U188" s="2">
        <v>1113</v>
      </c>
      <c r="V188" s="2">
        <v>2226</v>
      </c>
      <c r="W188" s="2">
        <v>2132</v>
      </c>
      <c r="X188" s="2">
        <v>1427</v>
      </c>
      <c r="Y188" s="2">
        <v>977</v>
      </c>
      <c r="Z188" s="2">
        <v>356</v>
      </c>
      <c r="AA188" s="2">
        <v>290</v>
      </c>
      <c r="AB188" s="2"/>
      <c r="AC188" s="2">
        <v>35</v>
      </c>
      <c r="AD188" s="2"/>
      <c r="AE188" s="2"/>
      <c r="AF188" s="2"/>
      <c r="AG188" s="2">
        <v>215</v>
      </c>
      <c r="AH188" s="2">
        <v>524</v>
      </c>
      <c r="AI188" s="2">
        <v>535</v>
      </c>
      <c r="AJ188" s="2">
        <v>405</v>
      </c>
      <c r="AK188" s="2">
        <v>301</v>
      </c>
      <c r="AL188" s="2">
        <v>226</v>
      </c>
      <c r="AM188" s="2">
        <v>85</v>
      </c>
      <c r="AN188" s="2">
        <v>657</v>
      </c>
      <c r="AO188" s="2">
        <v>473</v>
      </c>
      <c r="AP188" s="2">
        <v>546</v>
      </c>
      <c r="AQ188" s="2">
        <v>649</v>
      </c>
      <c r="AR188" s="2">
        <v>1310</v>
      </c>
      <c r="AS188" s="2">
        <v>2602</v>
      </c>
      <c r="AT188" s="2">
        <v>6051</v>
      </c>
      <c r="AU188" s="2">
        <v>5343</v>
      </c>
      <c r="AV188" s="2">
        <v>3077</v>
      </c>
      <c r="AW188" s="2">
        <v>2621</v>
      </c>
      <c r="AX188" s="2">
        <v>1350</v>
      </c>
      <c r="AY188" s="2">
        <v>816</v>
      </c>
      <c r="AZ188" s="2"/>
      <c r="BA188" s="2">
        <v>317</v>
      </c>
      <c r="BB188" s="2"/>
      <c r="BC188" s="2"/>
      <c r="BD188" s="2"/>
      <c r="BE188" s="2">
        <v>2020</v>
      </c>
      <c r="BF188" s="2">
        <v>4794</v>
      </c>
      <c r="BG188" s="2">
        <v>4291</v>
      </c>
      <c r="BH188" s="2">
        <v>2244</v>
      </c>
      <c r="BI188" s="2">
        <v>1807</v>
      </c>
      <c r="BJ188" s="2">
        <v>686</v>
      </c>
      <c r="BK188" s="2">
        <v>572</v>
      </c>
      <c r="BL188" s="2"/>
      <c r="BM188" s="2">
        <v>156</v>
      </c>
      <c r="BN188" s="2"/>
      <c r="BO188" s="2"/>
      <c r="BP188" s="2"/>
      <c r="BQ188" s="2">
        <v>582</v>
      </c>
      <c r="BR188" s="2">
        <v>1257</v>
      </c>
      <c r="BS188" s="2">
        <v>1052</v>
      </c>
      <c r="BT188" s="2">
        <v>833</v>
      </c>
      <c r="BU188" s="2">
        <v>814</v>
      </c>
      <c r="BV188" s="2">
        <v>664</v>
      </c>
      <c r="BW188" s="2">
        <v>244</v>
      </c>
      <c r="BX188" s="2">
        <v>3.1</v>
      </c>
      <c r="BY188" s="2">
        <v>2.8</v>
      </c>
      <c r="BZ188" s="2">
        <v>2.5</v>
      </c>
      <c r="CA188" s="2">
        <v>2.2999999999999998</v>
      </c>
      <c r="CB188" s="2">
        <v>2.1</v>
      </c>
      <c r="CC188" s="2">
        <v>2</v>
      </c>
      <c r="CD188" s="2">
        <v>2.2000000000000002</v>
      </c>
      <c r="CE188" s="2">
        <v>2</v>
      </c>
      <c r="CF188" s="2">
        <v>1.7</v>
      </c>
      <c r="CG188" s="2">
        <v>2.1</v>
      </c>
      <c r="CH188" s="2">
        <v>2.2999999999999998</v>
      </c>
      <c r="CI188" s="2">
        <v>2.2000000000000002</v>
      </c>
      <c r="CJ188" s="2"/>
      <c r="CK188" s="2">
        <v>2.2999999999999998</v>
      </c>
      <c r="CL188" s="2"/>
      <c r="CM188" s="2"/>
      <c r="CN188" s="2"/>
      <c r="CO188" s="2">
        <v>1.8</v>
      </c>
      <c r="CP188" s="2">
        <v>2.2000000000000002</v>
      </c>
      <c r="CQ188" s="2">
        <v>2</v>
      </c>
      <c r="CR188" s="2">
        <v>1.6</v>
      </c>
      <c r="CS188" s="2">
        <v>1.8</v>
      </c>
      <c r="CT188" s="2">
        <v>1.9</v>
      </c>
      <c r="CU188" s="2">
        <v>2</v>
      </c>
      <c r="CV188" s="2"/>
      <c r="CW188" s="2">
        <v>4.5</v>
      </c>
      <c r="CX188" s="2"/>
      <c r="CY188" s="2"/>
      <c r="CZ188" s="2"/>
      <c r="DA188" s="2">
        <v>2.7</v>
      </c>
      <c r="DB188" s="2">
        <v>2.4</v>
      </c>
      <c r="DC188" s="2">
        <v>2</v>
      </c>
      <c r="DD188" s="2">
        <v>2.1</v>
      </c>
      <c r="DE188" s="2">
        <v>2.7</v>
      </c>
      <c r="DF188" s="2">
        <v>2.9</v>
      </c>
      <c r="DG188" s="2">
        <v>2.9</v>
      </c>
    </row>
    <row r="189" spans="1:111" ht="15" x14ac:dyDescent="0.25">
      <c r="A189" s="1" t="s">
        <v>202</v>
      </c>
      <c r="B189" s="1" t="str">
        <f t="shared" si="4"/>
        <v>Považská Bystrica</v>
      </c>
      <c r="C189" s="1" t="s">
        <v>203</v>
      </c>
      <c r="D189" s="2"/>
      <c r="E189" s="2">
        <v>171</v>
      </c>
      <c r="F189" s="2"/>
      <c r="G189" s="2"/>
      <c r="H189" s="2"/>
      <c r="I189" s="2">
        <v>1152</v>
      </c>
      <c r="J189" s="2">
        <v>2256</v>
      </c>
      <c r="K189" s="2">
        <v>2272</v>
      </c>
      <c r="L189" s="2">
        <v>1573</v>
      </c>
      <c r="M189" s="2">
        <v>1185</v>
      </c>
      <c r="N189" s="2">
        <v>529</v>
      </c>
      <c r="O189" s="2">
        <v>349</v>
      </c>
      <c r="P189" s="2"/>
      <c r="Q189" s="2">
        <v>136</v>
      </c>
      <c r="R189" s="2"/>
      <c r="S189" s="2"/>
      <c r="T189" s="2"/>
      <c r="U189" s="2">
        <v>941</v>
      </c>
      <c r="V189" s="2">
        <v>1757</v>
      </c>
      <c r="W189" s="2">
        <v>1778</v>
      </c>
      <c r="X189" s="2">
        <v>1194</v>
      </c>
      <c r="Y189" s="2"/>
      <c r="Z189" s="2"/>
      <c r="AA189" s="2">
        <v>264</v>
      </c>
      <c r="AB189" s="2"/>
      <c r="AC189" s="2">
        <v>35</v>
      </c>
      <c r="AD189" s="2"/>
      <c r="AE189" s="2"/>
      <c r="AF189" s="2"/>
      <c r="AG189" s="2">
        <v>211</v>
      </c>
      <c r="AH189" s="2">
        <v>499</v>
      </c>
      <c r="AI189" s="2">
        <v>494</v>
      </c>
      <c r="AJ189" s="2">
        <v>379</v>
      </c>
      <c r="AK189" s="2"/>
      <c r="AL189" s="2"/>
      <c r="AM189" s="2">
        <v>85</v>
      </c>
      <c r="AN189" s="2"/>
      <c r="AO189" s="2">
        <v>473</v>
      </c>
      <c r="AP189" s="2"/>
      <c r="AQ189" s="2"/>
      <c r="AR189" s="2"/>
      <c r="AS189" s="2">
        <v>2233</v>
      </c>
      <c r="AT189" s="2">
        <v>4278</v>
      </c>
      <c r="AU189" s="2">
        <v>4306</v>
      </c>
      <c r="AV189" s="2">
        <v>2659</v>
      </c>
      <c r="AW189" s="2">
        <v>2319</v>
      </c>
      <c r="AX189" s="2">
        <v>1199</v>
      </c>
      <c r="AY189" s="2">
        <v>763</v>
      </c>
      <c r="AZ189" s="2"/>
      <c r="BA189" s="2">
        <v>317</v>
      </c>
      <c r="BB189" s="2"/>
      <c r="BC189" s="2"/>
      <c r="BD189" s="2"/>
      <c r="BE189" s="2">
        <v>1661</v>
      </c>
      <c r="BF189" s="2">
        <v>3090</v>
      </c>
      <c r="BG189" s="2">
        <v>3351</v>
      </c>
      <c r="BH189" s="2">
        <v>1876</v>
      </c>
      <c r="BI189" s="2"/>
      <c r="BJ189" s="2"/>
      <c r="BK189" s="2">
        <v>519</v>
      </c>
      <c r="BL189" s="2"/>
      <c r="BM189" s="2">
        <v>156</v>
      </c>
      <c r="BN189" s="2"/>
      <c r="BO189" s="2"/>
      <c r="BP189" s="2"/>
      <c r="BQ189" s="2">
        <v>572</v>
      </c>
      <c r="BR189" s="2">
        <v>1188</v>
      </c>
      <c r="BS189" s="2">
        <v>955</v>
      </c>
      <c r="BT189" s="2">
        <v>783</v>
      </c>
      <c r="BU189" s="2"/>
      <c r="BV189" s="2"/>
      <c r="BW189" s="2">
        <v>244</v>
      </c>
      <c r="BX189" s="2"/>
      <c r="BY189" s="2">
        <v>2.8</v>
      </c>
      <c r="BZ189" s="2"/>
      <c r="CA189" s="2"/>
      <c r="CB189" s="2"/>
      <c r="CC189" s="2">
        <v>1.9</v>
      </c>
      <c r="CD189" s="2">
        <v>1.9</v>
      </c>
      <c r="CE189" s="2">
        <v>1.9</v>
      </c>
      <c r="CF189" s="2">
        <v>1.7</v>
      </c>
      <c r="CG189" s="2">
        <v>2</v>
      </c>
      <c r="CH189" s="2">
        <v>2.2999999999999998</v>
      </c>
      <c r="CI189" s="2">
        <v>2.2000000000000002</v>
      </c>
      <c r="CJ189" s="2"/>
      <c r="CK189" s="2">
        <v>2.2999999999999998</v>
      </c>
      <c r="CL189" s="2"/>
      <c r="CM189" s="2"/>
      <c r="CN189" s="2"/>
      <c r="CO189" s="2">
        <v>1.8</v>
      </c>
      <c r="CP189" s="2">
        <v>1.8</v>
      </c>
      <c r="CQ189" s="2">
        <v>1.9</v>
      </c>
      <c r="CR189" s="2">
        <v>1.6</v>
      </c>
      <c r="CS189" s="2"/>
      <c r="CT189" s="2"/>
      <c r="CU189" s="2">
        <v>2</v>
      </c>
      <c r="CV189" s="2"/>
      <c r="CW189" s="2">
        <v>4.5</v>
      </c>
      <c r="CX189" s="2"/>
      <c r="CY189" s="2"/>
      <c r="CZ189" s="2"/>
      <c r="DA189" s="2">
        <v>2.7</v>
      </c>
      <c r="DB189" s="2">
        <v>2.4</v>
      </c>
      <c r="DC189" s="2">
        <v>1.9</v>
      </c>
      <c r="DD189" s="2">
        <v>2.1</v>
      </c>
      <c r="DE189" s="2"/>
      <c r="DF189" s="2"/>
      <c r="DG189" s="2">
        <v>2.9</v>
      </c>
    </row>
    <row r="190" spans="1:111" ht="15" x14ac:dyDescent="0.25">
      <c r="A190" s="1" t="s">
        <v>202</v>
      </c>
      <c r="B190" s="1" t="str">
        <f t="shared" si="4"/>
        <v>Domaniža</v>
      </c>
      <c r="C190" s="1" t="s">
        <v>204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/>
      <c r="L190" s="2"/>
      <c r="M190" s="2">
        <v>0</v>
      </c>
      <c r="N190" s="2">
        <v>0</v>
      </c>
      <c r="O190" s="2"/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/>
      <c r="X190" s="2"/>
      <c r="Y190" s="2">
        <v>0</v>
      </c>
      <c r="Z190" s="2">
        <v>0</v>
      </c>
      <c r="AA190" s="2"/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/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/>
      <c r="AV190" s="2"/>
      <c r="AW190" s="2">
        <v>0</v>
      </c>
      <c r="AX190" s="2">
        <v>0</v>
      </c>
      <c r="AY190" s="2"/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/>
      <c r="BH190" s="2"/>
      <c r="BI190" s="2">
        <v>0</v>
      </c>
      <c r="BJ190" s="2">
        <v>0</v>
      </c>
      <c r="BK190" s="2"/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/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/>
      <c r="CF190" s="2"/>
      <c r="CG190" s="2">
        <v>0</v>
      </c>
      <c r="CH190" s="2">
        <v>0</v>
      </c>
      <c r="CI190" s="2"/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/>
      <c r="CR190" s="2"/>
      <c r="CS190" s="2">
        <v>0</v>
      </c>
      <c r="CT190" s="2">
        <v>0</v>
      </c>
      <c r="CU190" s="2"/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/>
      <c r="DD190" s="2">
        <v>0</v>
      </c>
      <c r="DE190" s="2">
        <v>0</v>
      </c>
      <c r="DF190" s="2">
        <v>0</v>
      </c>
      <c r="DG190" s="2">
        <v>0</v>
      </c>
    </row>
    <row r="191" spans="1:111" ht="15" x14ac:dyDescent="0.25">
      <c r="A191" s="1" t="s">
        <v>202</v>
      </c>
      <c r="B191" s="1" t="str">
        <f t="shared" si="4"/>
        <v>Horná Mariková</v>
      </c>
      <c r="C191" s="1" t="s">
        <v>205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/>
      <c r="J191" s="2"/>
      <c r="K191" s="2"/>
      <c r="L191" s="2"/>
      <c r="M191" s="2"/>
      <c r="N191" s="2"/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/>
      <c r="V191" s="2"/>
      <c r="W191" s="2"/>
      <c r="X191" s="2"/>
      <c r="Y191" s="2"/>
      <c r="Z191" s="2"/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/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/>
      <c r="AT191" s="2"/>
      <c r="AU191" s="2"/>
      <c r="AV191" s="2"/>
      <c r="AW191" s="2"/>
      <c r="AX191" s="2"/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/>
      <c r="BF191" s="2"/>
      <c r="BG191" s="2"/>
      <c r="BH191" s="2"/>
      <c r="BI191" s="2"/>
      <c r="BJ191" s="2"/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/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/>
      <c r="CD191" s="2"/>
      <c r="CE191" s="2"/>
      <c r="CF191" s="2"/>
      <c r="CG191" s="2"/>
      <c r="CH191" s="2"/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/>
      <c r="CP191" s="2"/>
      <c r="CQ191" s="2"/>
      <c r="CR191" s="2"/>
      <c r="CS191" s="2"/>
      <c r="CT191" s="2"/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/>
      <c r="DC191" s="2">
        <v>0</v>
      </c>
      <c r="DD191" s="2">
        <v>0</v>
      </c>
      <c r="DE191" s="2">
        <v>0</v>
      </c>
      <c r="DF191" s="2">
        <v>0</v>
      </c>
      <c r="DG191" s="2">
        <v>0</v>
      </c>
    </row>
    <row r="192" spans="1:111" ht="15" x14ac:dyDescent="0.25">
      <c r="A192" s="1" t="s">
        <v>202</v>
      </c>
      <c r="B192" s="1" t="str">
        <f t="shared" si="4"/>
        <v>Papradno</v>
      </c>
      <c r="C192" s="1" t="s">
        <v>206</v>
      </c>
      <c r="D192" s="2"/>
      <c r="E192" s="2">
        <v>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0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/>
      <c r="AH192" s="2"/>
      <c r="AI192" s="2"/>
      <c r="AJ192" s="2"/>
      <c r="AK192" s="2"/>
      <c r="AL192" s="2"/>
      <c r="AM192" s="2">
        <v>0</v>
      </c>
      <c r="AN192" s="2"/>
      <c r="AO192" s="2">
        <v>0</v>
      </c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>
        <v>0</v>
      </c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/>
      <c r="BR192" s="2"/>
      <c r="BS192" s="2"/>
      <c r="BT192" s="2"/>
      <c r="BU192" s="2"/>
      <c r="BV192" s="2"/>
      <c r="BW192" s="2">
        <v>0</v>
      </c>
      <c r="BX192" s="2"/>
      <c r="BY192" s="2">
        <v>0</v>
      </c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>
        <v>0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/>
      <c r="DB192" s="2"/>
      <c r="DC192" s="2"/>
      <c r="DD192" s="2"/>
      <c r="DE192" s="2"/>
      <c r="DF192" s="2"/>
      <c r="DG192" s="2">
        <v>0</v>
      </c>
    </row>
    <row r="193" spans="1:111" ht="15" x14ac:dyDescent="0.25">
      <c r="A193" s="1" t="s">
        <v>202</v>
      </c>
      <c r="B193" s="1" t="str">
        <f t="shared" si="4"/>
        <v>Plevník-Drienové</v>
      </c>
      <c r="C193" s="1" t="s">
        <v>207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/>
      <c r="K193" s="2"/>
      <c r="L193" s="2"/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/>
      <c r="W193" s="2"/>
      <c r="X193" s="2"/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/>
      <c r="AJ193" s="2"/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/>
      <c r="AU193" s="2"/>
      <c r="AV193" s="2"/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/>
      <c r="BG193" s="2"/>
      <c r="BH193" s="2"/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/>
      <c r="BT193" s="2"/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/>
      <c r="CE193" s="2"/>
      <c r="CF193" s="2"/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/>
      <c r="CQ193" s="2"/>
      <c r="CR193" s="2"/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/>
      <c r="DD193" s="2"/>
      <c r="DE193" s="2">
        <v>0</v>
      </c>
      <c r="DF193" s="2">
        <v>0</v>
      </c>
      <c r="DG193" s="2">
        <v>0</v>
      </c>
    </row>
    <row r="194" spans="1:111" ht="15" x14ac:dyDescent="0.25">
      <c r="A194" s="1" t="s">
        <v>202</v>
      </c>
      <c r="B194" s="1" t="str">
        <f t="shared" si="4"/>
        <v>Pružina</v>
      </c>
      <c r="C194" s="1" t="s">
        <v>208</v>
      </c>
      <c r="D194" s="2">
        <v>0</v>
      </c>
      <c r="E194" s="2">
        <v>0</v>
      </c>
      <c r="F194" s="2">
        <v>0</v>
      </c>
      <c r="G194" s="2">
        <v>0</v>
      </c>
      <c r="H194" s="2"/>
      <c r="I194" s="2"/>
      <c r="J194" s="2">
        <v>196</v>
      </c>
      <c r="K194" s="2"/>
      <c r="L194" s="2"/>
      <c r="M194" s="2"/>
      <c r="N194" s="2"/>
      <c r="O194" s="2"/>
      <c r="P194" s="2">
        <v>0</v>
      </c>
      <c r="Q194" s="2">
        <v>0</v>
      </c>
      <c r="R194" s="2">
        <v>0</v>
      </c>
      <c r="S194" s="2">
        <v>0</v>
      </c>
      <c r="T194" s="2"/>
      <c r="U194" s="2"/>
      <c r="V194" s="2">
        <v>194</v>
      </c>
      <c r="W194" s="2"/>
      <c r="X194" s="2"/>
      <c r="Y194" s="2"/>
      <c r="Z194" s="2"/>
      <c r="AA194" s="2"/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/>
      <c r="AH194" s="2">
        <v>2</v>
      </c>
      <c r="AI194" s="2"/>
      <c r="AJ194" s="2"/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/>
      <c r="AS194" s="2"/>
      <c r="AT194" s="2">
        <v>837</v>
      </c>
      <c r="AU194" s="2"/>
      <c r="AV194" s="2"/>
      <c r="AW194" s="2"/>
      <c r="AX194" s="2"/>
      <c r="AY194" s="2"/>
      <c r="AZ194" s="2">
        <v>0</v>
      </c>
      <c r="BA194" s="2">
        <v>0</v>
      </c>
      <c r="BB194" s="2">
        <v>0</v>
      </c>
      <c r="BC194" s="2">
        <v>0</v>
      </c>
      <c r="BD194" s="2"/>
      <c r="BE194" s="2"/>
      <c r="BF194" s="2">
        <v>833</v>
      </c>
      <c r="BG194" s="2"/>
      <c r="BH194" s="2"/>
      <c r="BI194" s="2"/>
      <c r="BJ194" s="2"/>
      <c r="BK194" s="2"/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/>
      <c r="BR194" s="2">
        <v>4</v>
      </c>
      <c r="BS194" s="2"/>
      <c r="BT194" s="2"/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/>
      <c r="CC194" s="2"/>
      <c r="CD194" s="2">
        <v>4.3</v>
      </c>
      <c r="CE194" s="2"/>
      <c r="CF194" s="2"/>
      <c r="CG194" s="2"/>
      <c r="CH194" s="2"/>
      <c r="CI194" s="2"/>
      <c r="CJ194" s="2">
        <v>0</v>
      </c>
      <c r="CK194" s="2">
        <v>0</v>
      </c>
      <c r="CL194" s="2">
        <v>0</v>
      </c>
      <c r="CM194" s="2">
        <v>0</v>
      </c>
      <c r="CN194" s="2"/>
      <c r="CO194" s="2"/>
      <c r="CP194" s="2">
        <v>4.3</v>
      </c>
      <c r="CQ194" s="2"/>
      <c r="CR194" s="2"/>
      <c r="CS194" s="2"/>
      <c r="CT194" s="2"/>
      <c r="CU194" s="2"/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/>
      <c r="DB194" s="2">
        <v>2</v>
      </c>
      <c r="DC194" s="2"/>
      <c r="DD194" s="2"/>
      <c r="DE194" s="2">
        <v>0</v>
      </c>
      <c r="DF194" s="2">
        <v>0</v>
      </c>
      <c r="DG194" s="2">
        <v>0</v>
      </c>
    </row>
    <row r="195" spans="1:111" ht="15" x14ac:dyDescent="0.25">
      <c r="A195" s="1" t="s">
        <v>202</v>
      </c>
      <c r="B195" s="1" t="str">
        <f t="shared" si="4"/>
        <v>Podskalie</v>
      </c>
      <c r="C195" s="1" t="s">
        <v>209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/>
      <c r="K195" s="2"/>
      <c r="L195" s="2"/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/>
      <c r="W195" s="2"/>
      <c r="X195" s="2"/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/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/>
      <c r="AU195" s="2"/>
      <c r="AV195" s="2"/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/>
      <c r="BG195" s="2"/>
      <c r="BH195" s="2"/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/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/>
      <c r="CE195" s="2"/>
      <c r="CF195" s="2"/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/>
      <c r="CQ195" s="2"/>
      <c r="CR195" s="2"/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/>
      <c r="DE195" s="2">
        <v>0</v>
      </c>
      <c r="DF195" s="2">
        <v>0</v>
      </c>
      <c r="DG195" s="2">
        <v>0</v>
      </c>
    </row>
    <row r="196" spans="1:111" ht="15" x14ac:dyDescent="0.25">
      <c r="A196" s="1" t="s">
        <v>210</v>
      </c>
      <c r="B196" s="1" t="str">
        <f t="shared" si="4"/>
        <v>Obce spolu</v>
      </c>
      <c r="C196" s="1" t="s">
        <v>24</v>
      </c>
      <c r="D196" s="2">
        <v>291</v>
      </c>
      <c r="E196" s="2">
        <v>437</v>
      </c>
      <c r="F196" s="2">
        <v>408</v>
      </c>
      <c r="G196" s="2">
        <v>831</v>
      </c>
      <c r="H196" s="2">
        <v>1871</v>
      </c>
      <c r="I196" s="2">
        <v>5295</v>
      </c>
      <c r="J196" s="2">
        <v>12379</v>
      </c>
      <c r="K196" s="2">
        <v>13745</v>
      </c>
      <c r="L196" s="2">
        <v>7214</v>
      </c>
      <c r="M196" s="2">
        <v>4382</v>
      </c>
      <c r="N196" s="2">
        <v>2173</v>
      </c>
      <c r="O196" s="2">
        <v>636</v>
      </c>
      <c r="P196" s="2">
        <v>241</v>
      </c>
      <c r="Q196" s="2">
        <v>410</v>
      </c>
      <c r="R196" s="2">
        <v>378</v>
      </c>
      <c r="S196" s="2">
        <v>768</v>
      </c>
      <c r="T196" s="2">
        <v>1785</v>
      </c>
      <c r="U196" s="2">
        <v>4988</v>
      </c>
      <c r="V196" s="2">
        <v>11681</v>
      </c>
      <c r="W196" s="2">
        <v>12940</v>
      </c>
      <c r="X196" s="2">
        <v>6309</v>
      </c>
      <c r="Y196" s="2">
        <v>3876</v>
      </c>
      <c r="Z196" s="2">
        <v>1897</v>
      </c>
      <c r="AA196" s="2">
        <v>549</v>
      </c>
      <c r="AB196" s="2">
        <v>50</v>
      </c>
      <c r="AC196" s="2">
        <v>27</v>
      </c>
      <c r="AD196" s="2">
        <v>30</v>
      </c>
      <c r="AE196" s="2">
        <v>63</v>
      </c>
      <c r="AF196" s="2">
        <v>86</v>
      </c>
      <c r="AG196" s="2">
        <v>307</v>
      </c>
      <c r="AH196" s="2">
        <v>698</v>
      </c>
      <c r="AI196" s="2">
        <v>805</v>
      </c>
      <c r="AJ196" s="2">
        <v>905</v>
      </c>
      <c r="AK196" s="2">
        <v>506</v>
      </c>
      <c r="AL196" s="2">
        <v>276</v>
      </c>
      <c r="AM196" s="2">
        <v>87</v>
      </c>
      <c r="AN196" s="2">
        <v>3768</v>
      </c>
      <c r="AO196" s="2">
        <v>4827</v>
      </c>
      <c r="AP196" s="2">
        <v>5107</v>
      </c>
      <c r="AQ196" s="2">
        <v>6728</v>
      </c>
      <c r="AR196" s="2">
        <v>11483</v>
      </c>
      <c r="AS196" s="2">
        <v>23531</v>
      </c>
      <c r="AT196" s="2">
        <v>54629</v>
      </c>
      <c r="AU196" s="2">
        <v>54760</v>
      </c>
      <c r="AV196" s="2">
        <v>30215</v>
      </c>
      <c r="AW196" s="2">
        <v>23108</v>
      </c>
      <c r="AX196" s="2">
        <v>15312</v>
      </c>
      <c r="AY196" s="2">
        <v>3542</v>
      </c>
      <c r="AZ196" s="2">
        <v>3513</v>
      </c>
      <c r="BA196" s="2">
        <v>4712</v>
      </c>
      <c r="BB196" s="2">
        <v>5013</v>
      </c>
      <c r="BC196" s="2">
        <v>6431</v>
      </c>
      <c r="BD196" s="2">
        <v>11247</v>
      </c>
      <c r="BE196" s="2">
        <v>22498</v>
      </c>
      <c r="BF196" s="2">
        <v>52129</v>
      </c>
      <c r="BG196" s="2">
        <v>52217</v>
      </c>
      <c r="BH196" s="2">
        <v>26305</v>
      </c>
      <c r="BI196" s="2">
        <v>21082</v>
      </c>
      <c r="BJ196" s="2">
        <v>13764</v>
      </c>
      <c r="BK196" s="2">
        <v>3268</v>
      </c>
      <c r="BL196" s="2">
        <v>255</v>
      </c>
      <c r="BM196" s="2">
        <v>115</v>
      </c>
      <c r="BN196" s="2">
        <v>94</v>
      </c>
      <c r="BO196" s="2">
        <v>297</v>
      </c>
      <c r="BP196" s="2">
        <v>236</v>
      </c>
      <c r="BQ196" s="2">
        <v>1033</v>
      </c>
      <c r="BR196" s="2">
        <v>2500</v>
      </c>
      <c r="BS196" s="2">
        <v>2543</v>
      </c>
      <c r="BT196" s="2">
        <v>3910</v>
      </c>
      <c r="BU196" s="2">
        <v>2026</v>
      </c>
      <c r="BV196" s="2">
        <v>1548</v>
      </c>
      <c r="BW196" s="2">
        <v>274</v>
      </c>
      <c r="BX196" s="2">
        <v>12.9</v>
      </c>
      <c r="BY196" s="2">
        <v>11</v>
      </c>
      <c r="BZ196" s="2">
        <v>12.5</v>
      </c>
      <c r="CA196" s="2">
        <v>8.1</v>
      </c>
      <c r="CB196" s="2">
        <v>6.1</v>
      </c>
      <c r="CC196" s="2">
        <v>4.4000000000000004</v>
      </c>
      <c r="CD196" s="2">
        <v>4.4000000000000004</v>
      </c>
      <c r="CE196" s="2">
        <v>4</v>
      </c>
      <c r="CF196" s="2">
        <v>4.2</v>
      </c>
      <c r="CG196" s="2">
        <v>5.3</v>
      </c>
      <c r="CH196" s="2">
        <v>7</v>
      </c>
      <c r="CI196" s="2">
        <v>5.6</v>
      </c>
      <c r="CJ196" s="2">
        <v>14.6</v>
      </c>
      <c r="CK196" s="2">
        <v>11.5</v>
      </c>
      <c r="CL196" s="2">
        <v>13.3</v>
      </c>
      <c r="CM196" s="2">
        <v>8.4</v>
      </c>
      <c r="CN196" s="2">
        <v>6.3</v>
      </c>
      <c r="CO196" s="2">
        <v>4.5</v>
      </c>
      <c r="CP196" s="2">
        <v>4.5</v>
      </c>
      <c r="CQ196" s="2">
        <v>4</v>
      </c>
      <c r="CR196" s="2">
        <v>4.2</v>
      </c>
      <c r="CS196" s="2">
        <v>5.4</v>
      </c>
      <c r="CT196" s="2">
        <v>7.3</v>
      </c>
      <c r="CU196" s="2">
        <v>6</v>
      </c>
      <c r="CV196" s="2">
        <v>5.0999999999999996</v>
      </c>
      <c r="CW196" s="2">
        <v>4.3</v>
      </c>
      <c r="CX196" s="2">
        <v>3.1</v>
      </c>
      <c r="CY196" s="2">
        <v>4.7</v>
      </c>
      <c r="CZ196" s="2">
        <v>2.7</v>
      </c>
      <c r="DA196" s="2">
        <v>3.4</v>
      </c>
      <c r="DB196" s="2">
        <v>3.6</v>
      </c>
      <c r="DC196" s="2">
        <v>3.2</v>
      </c>
      <c r="DD196" s="2">
        <v>4.3</v>
      </c>
      <c r="DE196" s="2">
        <v>4</v>
      </c>
      <c r="DF196" s="2">
        <v>5.6</v>
      </c>
      <c r="DG196" s="2">
        <v>3.1</v>
      </c>
    </row>
    <row r="197" spans="1:111" ht="15" x14ac:dyDescent="0.25">
      <c r="A197" s="1" t="s">
        <v>210</v>
      </c>
      <c r="B197" s="1" t="str">
        <f t="shared" si="4"/>
        <v>Prievidza</v>
      </c>
      <c r="C197" s="1" t="s">
        <v>211</v>
      </c>
      <c r="D197" s="2"/>
      <c r="E197" s="2"/>
      <c r="F197" s="2"/>
      <c r="G197" s="2">
        <v>248</v>
      </c>
      <c r="H197" s="2">
        <v>183</v>
      </c>
      <c r="I197" s="2">
        <v>536</v>
      </c>
      <c r="J197" s="2">
        <v>917</v>
      </c>
      <c r="K197" s="2">
        <v>1201</v>
      </c>
      <c r="L197" s="2">
        <v>574</v>
      </c>
      <c r="M197" s="2">
        <v>495</v>
      </c>
      <c r="N197" s="2">
        <v>229</v>
      </c>
      <c r="O197" s="2">
        <v>191</v>
      </c>
      <c r="P197" s="2"/>
      <c r="Q197" s="2"/>
      <c r="R197" s="2"/>
      <c r="S197" s="2">
        <v>230</v>
      </c>
      <c r="T197" s="2">
        <v>162</v>
      </c>
      <c r="U197" s="2">
        <v>460</v>
      </c>
      <c r="V197" s="2">
        <v>809</v>
      </c>
      <c r="W197" s="2">
        <v>1054</v>
      </c>
      <c r="X197" s="2">
        <v>500</v>
      </c>
      <c r="Y197" s="2">
        <v>452</v>
      </c>
      <c r="Z197" s="2">
        <v>188</v>
      </c>
      <c r="AA197" s="2">
        <v>170</v>
      </c>
      <c r="AB197" s="2"/>
      <c r="AC197" s="2"/>
      <c r="AD197" s="2"/>
      <c r="AE197" s="2">
        <v>18</v>
      </c>
      <c r="AF197" s="2">
        <v>21</v>
      </c>
      <c r="AG197" s="2">
        <v>76</v>
      </c>
      <c r="AH197" s="2">
        <v>108</v>
      </c>
      <c r="AI197" s="2">
        <v>147</v>
      </c>
      <c r="AJ197" s="2">
        <v>74</v>
      </c>
      <c r="AK197" s="2">
        <v>43</v>
      </c>
      <c r="AL197" s="2">
        <v>41</v>
      </c>
      <c r="AM197" s="2">
        <v>21</v>
      </c>
      <c r="AN197" s="2"/>
      <c r="AO197" s="2"/>
      <c r="AP197" s="2"/>
      <c r="AQ197" s="2">
        <v>387</v>
      </c>
      <c r="AR197" s="2">
        <v>275</v>
      </c>
      <c r="AS197" s="2">
        <v>783</v>
      </c>
      <c r="AT197" s="2">
        <v>1941</v>
      </c>
      <c r="AU197" s="2">
        <v>2468</v>
      </c>
      <c r="AV197" s="2">
        <v>899</v>
      </c>
      <c r="AW197" s="2">
        <v>759</v>
      </c>
      <c r="AX197" s="2">
        <v>404</v>
      </c>
      <c r="AY197" s="2">
        <v>297</v>
      </c>
      <c r="AZ197" s="2"/>
      <c r="BA197" s="2"/>
      <c r="BB197" s="2"/>
      <c r="BC197" s="2">
        <v>344</v>
      </c>
      <c r="BD197" s="2">
        <v>231</v>
      </c>
      <c r="BE197" s="2">
        <v>636</v>
      </c>
      <c r="BF197" s="2">
        <v>1512</v>
      </c>
      <c r="BG197" s="2">
        <v>1825</v>
      </c>
      <c r="BH197" s="2">
        <v>774</v>
      </c>
      <c r="BI197" s="2">
        <v>700</v>
      </c>
      <c r="BJ197" s="2">
        <v>326</v>
      </c>
      <c r="BK197" s="2">
        <v>260</v>
      </c>
      <c r="BL197" s="2"/>
      <c r="BM197" s="2"/>
      <c r="BN197" s="2"/>
      <c r="BO197" s="2">
        <v>43</v>
      </c>
      <c r="BP197" s="2">
        <v>44</v>
      </c>
      <c r="BQ197" s="2">
        <v>147</v>
      </c>
      <c r="BR197" s="2">
        <v>429</v>
      </c>
      <c r="BS197" s="2">
        <v>643</v>
      </c>
      <c r="BT197" s="2">
        <v>125</v>
      </c>
      <c r="BU197" s="2">
        <v>59</v>
      </c>
      <c r="BV197" s="2">
        <v>78</v>
      </c>
      <c r="BW197" s="2">
        <v>37</v>
      </c>
      <c r="BX197" s="2"/>
      <c r="BY197" s="2"/>
      <c r="BZ197" s="2"/>
      <c r="CA197" s="2">
        <v>1.6</v>
      </c>
      <c r="CB197" s="2">
        <v>1.5</v>
      </c>
      <c r="CC197" s="2">
        <v>1.5</v>
      </c>
      <c r="CD197" s="2">
        <v>2.1</v>
      </c>
      <c r="CE197" s="2">
        <v>2.1</v>
      </c>
      <c r="CF197" s="2">
        <v>1.6</v>
      </c>
      <c r="CG197" s="2">
        <v>1.5</v>
      </c>
      <c r="CH197" s="2">
        <v>1.8</v>
      </c>
      <c r="CI197" s="2">
        <v>1.6</v>
      </c>
      <c r="CJ197" s="2"/>
      <c r="CK197" s="2"/>
      <c r="CL197" s="2"/>
      <c r="CM197" s="2">
        <v>1.5</v>
      </c>
      <c r="CN197" s="2">
        <v>1.4</v>
      </c>
      <c r="CO197" s="2">
        <v>1.4</v>
      </c>
      <c r="CP197" s="2">
        <v>1.9</v>
      </c>
      <c r="CQ197" s="2">
        <v>1.7</v>
      </c>
      <c r="CR197" s="2">
        <v>1.5</v>
      </c>
      <c r="CS197" s="2">
        <v>1.5</v>
      </c>
      <c r="CT197" s="2">
        <v>1.7</v>
      </c>
      <c r="CU197" s="2">
        <v>1.5</v>
      </c>
      <c r="CV197" s="2"/>
      <c r="CW197" s="2"/>
      <c r="CX197" s="2"/>
      <c r="CY197" s="2">
        <v>2.4</v>
      </c>
      <c r="CZ197" s="2">
        <v>2.1</v>
      </c>
      <c r="DA197" s="2">
        <v>1.9</v>
      </c>
      <c r="DB197" s="2">
        <v>4</v>
      </c>
      <c r="DC197" s="2">
        <v>4.4000000000000004</v>
      </c>
      <c r="DD197" s="2">
        <v>1.7</v>
      </c>
      <c r="DE197" s="2">
        <v>1.4</v>
      </c>
      <c r="DF197" s="2">
        <v>1.9</v>
      </c>
      <c r="DG197" s="2">
        <v>1.8</v>
      </c>
    </row>
    <row r="198" spans="1:111" ht="15" x14ac:dyDescent="0.25">
      <c r="A198" s="1" t="s">
        <v>210</v>
      </c>
      <c r="B198" s="1" t="str">
        <f t="shared" si="4"/>
        <v>Bojnice</v>
      </c>
      <c r="C198" s="1" t="s">
        <v>212</v>
      </c>
      <c r="D198" s="2"/>
      <c r="E198" s="2"/>
      <c r="F198" s="2"/>
      <c r="G198" s="2">
        <v>492</v>
      </c>
      <c r="H198" s="2">
        <v>1207</v>
      </c>
      <c r="I198" s="2">
        <v>3372</v>
      </c>
      <c r="J198" s="2">
        <v>7209</v>
      </c>
      <c r="K198" s="2">
        <v>7844</v>
      </c>
      <c r="L198" s="2">
        <v>4393</v>
      </c>
      <c r="M198" s="2"/>
      <c r="N198" s="2"/>
      <c r="O198" s="2">
        <v>310</v>
      </c>
      <c r="P198" s="2"/>
      <c r="Q198" s="2"/>
      <c r="R198" s="2"/>
      <c r="S198" s="2">
        <v>471</v>
      </c>
      <c r="T198" s="2">
        <v>1155</v>
      </c>
      <c r="U198" s="2">
        <v>3183</v>
      </c>
      <c r="V198" s="2">
        <v>6773</v>
      </c>
      <c r="W198" s="2">
        <v>7414</v>
      </c>
      <c r="X198" s="2">
        <v>3667</v>
      </c>
      <c r="Y198" s="2"/>
      <c r="Z198" s="2"/>
      <c r="AA198" s="2">
        <v>248</v>
      </c>
      <c r="AB198" s="2"/>
      <c r="AC198" s="2"/>
      <c r="AD198" s="2"/>
      <c r="AE198" s="2">
        <v>21</v>
      </c>
      <c r="AF198" s="2">
        <v>52</v>
      </c>
      <c r="AG198" s="2">
        <v>189</v>
      </c>
      <c r="AH198" s="2">
        <v>436</v>
      </c>
      <c r="AI198" s="2">
        <v>430</v>
      </c>
      <c r="AJ198" s="2">
        <v>726</v>
      </c>
      <c r="AK198" s="2"/>
      <c r="AL198" s="2"/>
      <c r="AM198" s="2">
        <v>62</v>
      </c>
      <c r="AN198" s="2"/>
      <c r="AO198" s="2"/>
      <c r="AP198" s="2"/>
      <c r="AQ198" s="2">
        <v>6086</v>
      </c>
      <c r="AR198" s="2">
        <v>10171</v>
      </c>
      <c r="AS198" s="2">
        <v>19793</v>
      </c>
      <c r="AT198" s="2">
        <v>34813</v>
      </c>
      <c r="AU198" s="2">
        <v>35375</v>
      </c>
      <c r="AV198" s="2">
        <v>24230</v>
      </c>
      <c r="AW198" s="2"/>
      <c r="AX198" s="2"/>
      <c r="AY198" s="2">
        <v>2934</v>
      </c>
      <c r="AZ198" s="2"/>
      <c r="BA198" s="2"/>
      <c r="BB198" s="2"/>
      <c r="BC198" s="2">
        <v>5913</v>
      </c>
      <c r="BD198" s="2">
        <v>10007</v>
      </c>
      <c r="BE198" s="2">
        <v>18991</v>
      </c>
      <c r="BF198" s="2">
        <v>33168</v>
      </c>
      <c r="BG198" s="2">
        <v>33952</v>
      </c>
      <c r="BH198" s="2">
        <v>20667</v>
      </c>
      <c r="BI198" s="2"/>
      <c r="BJ198" s="2"/>
      <c r="BK198" s="2">
        <v>2704</v>
      </c>
      <c r="BL198" s="2"/>
      <c r="BM198" s="2"/>
      <c r="BN198" s="2"/>
      <c r="BO198" s="2">
        <v>173</v>
      </c>
      <c r="BP198" s="2">
        <v>164</v>
      </c>
      <c r="BQ198" s="2">
        <v>802</v>
      </c>
      <c r="BR198" s="2">
        <v>1645</v>
      </c>
      <c r="BS198" s="2">
        <v>1423</v>
      </c>
      <c r="BT198" s="2">
        <v>3563</v>
      </c>
      <c r="BU198" s="2"/>
      <c r="BV198" s="2"/>
      <c r="BW198" s="2">
        <v>230</v>
      </c>
      <c r="BX198" s="2"/>
      <c r="BY198" s="2"/>
      <c r="BZ198" s="2"/>
      <c r="CA198" s="2">
        <v>12.4</v>
      </c>
      <c r="CB198" s="2">
        <v>8.4</v>
      </c>
      <c r="CC198" s="2">
        <v>5.9</v>
      </c>
      <c r="CD198" s="2">
        <v>4.8</v>
      </c>
      <c r="CE198" s="2">
        <v>4.5</v>
      </c>
      <c r="CF198" s="2">
        <v>5.5</v>
      </c>
      <c r="CG198" s="2"/>
      <c r="CH198" s="2"/>
      <c r="CI198" s="2">
        <v>9.5</v>
      </c>
      <c r="CJ198" s="2"/>
      <c r="CK198" s="2"/>
      <c r="CL198" s="2"/>
      <c r="CM198" s="2">
        <v>12.6</v>
      </c>
      <c r="CN198" s="2">
        <v>8.6999999999999993</v>
      </c>
      <c r="CO198" s="2">
        <v>6</v>
      </c>
      <c r="CP198" s="2">
        <v>4.9000000000000004</v>
      </c>
      <c r="CQ198" s="2">
        <v>4.5999999999999996</v>
      </c>
      <c r="CR198" s="2">
        <v>5.6</v>
      </c>
      <c r="CS198" s="2"/>
      <c r="CT198" s="2"/>
      <c r="CU198" s="2">
        <v>10.9</v>
      </c>
      <c r="CV198" s="2"/>
      <c r="CW198" s="2"/>
      <c r="CX198" s="2"/>
      <c r="CY198" s="2">
        <v>8.1999999999999993</v>
      </c>
      <c r="CZ198" s="2">
        <v>3.2</v>
      </c>
      <c r="DA198" s="2">
        <v>4.2</v>
      </c>
      <c r="DB198" s="2">
        <v>3.8</v>
      </c>
      <c r="DC198" s="2">
        <v>3.3</v>
      </c>
      <c r="DD198" s="2">
        <v>4.9000000000000004</v>
      </c>
      <c r="DE198" s="2"/>
      <c r="DF198" s="2"/>
      <c r="DG198" s="2">
        <v>3.7</v>
      </c>
    </row>
    <row r="199" spans="1:111" ht="15" x14ac:dyDescent="0.25">
      <c r="A199" s="1" t="s">
        <v>210</v>
      </c>
      <c r="B199" s="1" t="str">
        <f t="shared" si="4"/>
        <v>Bystričany</v>
      </c>
      <c r="C199" s="1" t="s">
        <v>213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/>
      <c r="J199" s="2"/>
      <c r="K199" s="2"/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/>
      <c r="V199" s="2"/>
      <c r="W199" s="2"/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/>
      <c r="AH199" s="2"/>
      <c r="AI199" s="2"/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/>
      <c r="AT199" s="2"/>
      <c r="AU199" s="2"/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/>
      <c r="BF199" s="2"/>
      <c r="BG199" s="2"/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/>
      <c r="BR199" s="2"/>
      <c r="BS199" s="2"/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/>
      <c r="CD199" s="2"/>
      <c r="CE199" s="2"/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/>
      <c r="CP199" s="2"/>
      <c r="CQ199" s="2"/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/>
      <c r="DB199" s="2"/>
      <c r="DC199" s="2"/>
      <c r="DD199" s="2">
        <v>0</v>
      </c>
      <c r="DE199" s="2">
        <v>0</v>
      </c>
      <c r="DF199" s="2">
        <v>0</v>
      </c>
      <c r="DG199" s="2">
        <v>0</v>
      </c>
    </row>
    <row r="200" spans="1:111" ht="15" x14ac:dyDescent="0.25">
      <c r="A200" s="1" t="s">
        <v>210</v>
      </c>
      <c r="B200" s="1" t="str">
        <f t="shared" si="4"/>
        <v>Handlová</v>
      </c>
      <c r="C200" s="1" t="s">
        <v>214</v>
      </c>
      <c r="D200" s="2"/>
      <c r="E200" s="2"/>
      <c r="F200" s="2"/>
      <c r="G200" s="2"/>
      <c r="H200" s="2"/>
      <c r="I200" s="2"/>
      <c r="J200" s="2"/>
      <c r="K200" s="2">
        <v>328</v>
      </c>
      <c r="L200" s="2">
        <v>178</v>
      </c>
      <c r="M200" s="2">
        <v>81</v>
      </c>
      <c r="N200" s="2"/>
      <c r="O200" s="2"/>
      <c r="P200" s="2"/>
      <c r="Q200" s="2"/>
      <c r="R200" s="2"/>
      <c r="S200" s="2"/>
      <c r="T200" s="2"/>
      <c r="U200" s="2"/>
      <c r="V200" s="2"/>
      <c r="W200" s="2">
        <v>314</v>
      </c>
      <c r="X200" s="2">
        <v>168</v>
      </c>
      <c r="Y200" s="2">
        <v>80</v>
      </c>
      <c r="Z200" s="2"/>
      <c r="AA200" s="2"/>
      <c r="AB200" s="2"/>
      <c r="AC200" s="2">
        <v>0</v>
      </c>
      <c r="AD200" s="2"/>
      <c r="AE200" s="2">
        <v>0</v>
      </c>
      <c r="AF200" s="2">
        <v>0</v>
      </c>
      <c r="AG200" s="2"/>
      <c r="AH200" s="2"/>
      <c r="AI200" s="2">
        <v>14</v>
      </c>
      <c r="AJ200" s="2">
        <v>10</v>
      </c>
      <c r="AK200" s="2">
        <v>1</v>
      </c>
      <c r="AL200" s="2"/>
      <c r="AM200" s="2"/>
      <c r="AN200" s="2"/>
      <c r="AO200" s="2"/>
      <c r="AP200" s="2"/>
      <c r="AQ200" s="2"/>
      <c r="AR200" s="2"/>
      <c r="AS200" s="2"/>
      <c r="AT200" s="2"/>
      <c r="AU200" s="2">
        <v>753</v>
      </c>
      <c r="AV200" s="2">
        <v>301</v>
      </c>
      <c r="AW200" s="2">
        <v>167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>
        <v>729</v>
      </c>
      <c r="BH200" s="2">
        <v>285</v>
      </c>
      <c r="BI200" s="2">
        <v>164</v>
      </c>
      <c r="BJ200" s="2"/>
      <c r="BK200" s="2"/>
      <c r="BL200" s="2"/>
      <c r="BM200" s="2">
        <v>0</v>
      </c>
      <c r="BN200" s="2"/>
      <c r="BO200" s="2">
        <v>0</v>
      </c>
      <c r="BP200" s="2">
        <v>0</v>
      </c>
      <c r="BQ200" s="2"/>
      <c r="BR200" s="2"/>
      <c r="BS200" s="2">
        <v>24</v>
      </c>
      <c r="BT200" s="2">
        <v>16</v>
      </c>
      <c r="BU200" s="2">
        <v>3</v>
      </c>
      <c r="BV200" s="2"/>
      <c r="BW200" s="2"/>
      <c r="BX200" s="2"/>
      <c r="BY200" s="2"/>
      <c r="BZ200" s="2"/>
      <c r="CA200" s="2"/>
      <c r="CB200" s="2"/>
      <c r="CC200" s="2"/>
      <c r="CD200" s="2"/>
      <c r="CE200" s="2">
        <v>2.2999999999999998</v>
      </c>
      <c r="CF200" s="2">
        <v>1.7</v>
      </c>
      <c r="CG200" s="2">
        <v>2.1</v>
      </c>
      <c r="CH200" s="2"/>
      <c r="CI200" s="2"/>
      <c r="CJ200" s="2"/>
      <c r="CK200" s="2"/>
      <c r="CL200" s="2"/>
      <c r="CM200" s="2"/>
      <c r="CN200" s="2"/>
      <c r="CO200" s="2"/>
      <c r="CP200" s="2"/>
      <c r="CQ200" s="2">
        <v>2.2999999999999998</v>
      </c>
      <c r="CR200" s="2">
        <v>1.7</v>
      </c>
      <c r="CS200" s="2">
        <v>2</v>
      </c>
      <c r="CT200" s="2"/>
      <c r="CU200" s="2"/>
      <c r="CV200" s="2"/>
      <c r="CW200" s="2">
        <v>0</v>
      </c>
      <c r="CX200" s="2"/>
      <c r="CY200" s="2">
        <v>0</v>
      </c>
      <c r="CZ200" s="2">
        <v>0</v>
      </c>
      <c r="DA200" s="2"/>
      <c r="DB200" s="2"/>
      <c r="DC200" s="2">
        <v>1.7</v>
      </c>
      <c r="DD200" s="2">
        <v>1.6</v>
      </c>
      <c r="DE200" s="2">
        <v>3</v>
      </c>
      <c r="DF200" s="2"/>
      <c r="DG200" s="2"/>
    </row>
    <row r="201" spans="1:111" ht="15" x14ac:dyDescent="0.25">
      <c r="A201" s="1" t="s">
        <v>210</v>
      </c>
      <c r="B201" s="1" t="str">
        <f t="shared" si="4"/>
        <v>Horná Ves, okres Prievidza</v>
      </c>
      <c r="C201" s="1" t="s">
        <v>215</v>
      </c>
      <c r="D201" s="2">
        <v>0</v>
      </c>
      <c r="E201" s="2">
        <v>0</v>
      </c>
      <c r="F201" s="2">
        <v>0</v>
      </c>
      <c r="G201" s="2">
        <v>0</v>
      </c>
      <c r="H201" s="2"/>
      <c r="I201" s="2">
        <v>0</v>
      </c>
      <c r="J201" s="2"/>
      <c r="K201" s="2"/>
      <c r="L201" s="2"/>
      <c r="M201" s="2"/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/>
      <c r="U201" s="2">
        <v>0</v>
      </c>
      <c r="V201" s="2"/>
      <c r="W201" s="2"/>
      <c r="X201" s="2"/>
      <c r="Y201" s="2"/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/>
      <c r="AS201" s="2">
        <v>0</v>
      </c>
      <c r="AT201" s="2"/>
      <c r="AU201" s="2"/>
      <c r="AV201" s="2"/>
      <c r="AW201" s="2"/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/>
      <c r="BE201" s="2">
        <v>0</v>
      </c>
      <c r="BF201" s="2"/>
      <c r="BG201" s="2"/>
      <c r="BH201" s="2"/>
      <c r="BI201" s="2"/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/>
      <c r="CC201" s="2">
        <v>0</v>
      </c>
      <c r="CD201" s="2"/>
      <c r="CE201" s="2"/>
      <c r="CF201" s="2"/>
      <c r="CG201" s="2"/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/>
      <c r="CO201" s="2">
        <v>0</v>
      </c>
      <c r="CP201" s="2"/>
      <c r="CQ201" s="2"/>
      <c r="CR201" s="2"/>
      <c r="CS201" s="2"/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</row>
    <row r="202" spans="1:111" ht="15" x14ac:dyDescent="0.25">
      <c r="A202" s="1" t="s">
        <v>210</v>
      </c>
      <c r="B202" s="1" t="str">
        <f t="shared" si="4"/>
        <v>Chvojnica, okres Prievidza</v>
      </c>
      <c r="C202" s="1" t="s">
        <v>216</v>
      </c>
      <c r="D202" s="2"/>
      <c r="E202" s="2">
        <v>0</v>
      </c>
      <c r="F202" s="2">
        <v>0</v>
      </c>
      <c r="G202" s="2">
        <v>0</v>
      </c>
      <c r="H202" s="2"/>
      <c r="I202" s="2"/>
      <c r="J202" s="2"/>
      <c r="K202" s="2"/>
      <c r="L202" s="2"/>
      <c r="M202" s="2">
        <v>0</v>
      </c>
      <c r="N202" s="2"/>
      <c r="O202" s="2">
        <v>0</v>
      </c>
      <c r="P202" s="2"/>
      <c r="Q202" s="2">
        <v>0</v>
      </c>
      <c r="R202" s="2">
        <v>0</v>
      </c>
      <c r="S202" s="2">
        <v>0</v>
      </c>
      <c r="T202" s="2"/>
      <c r="U202" s="2"/>
      <c r="V202" s="2"/>
      <c r="W202" s="2"/>
      <c r="X202" s="2"/>
      <c r="Y202" s="2">
        <v>0</v>
      </c>
      <c r="Z202" s="2"/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/>
      <c r="AJ202" s="2">
        <v>0</v>
      </c>
      <c r="AK202" s="2">
        <v>0</v>
      </c>
      <c r="AL202" s="2">
        <v>0</v>
      </c>
      <c r="AM202" s="2">
        <v>0</v>
      </c>
      <c r="AN202" s="2"/>
      <c r="AO202" s="2">
        <v>0</v>
      </c>
      <c r="AP202" s="2">
        <v>0</v>
      </c>
      <c r="AQ202" s="2">
        <v>0</v>
      </c>
      <c r="AR202" s="2"/>
      <c r="AS202" s="2"/>
      <c r="AT202" s="2"/>
      <c r="AU202" s="2"/>
      <c r="AV202" s="2"/>
      <c r="AW202" s="2">
        <v>0</v>
      </c>
      <c r="AX202" s="2"/>
      <c r="AY202" s="2">
        <v>0</v>
      </c>
      <c r="AZ202" s="2"/>
      <c r="BA202" s="2">
        <v>0</v>
      </c>
      <c r="BB202" s="2">
        <v>0</v>
      </c>
      <c r="BC202" s="2">
        <v>0</v>
      </c>
      <c r="BD202" s="2"/>
      <c r="BE202" s="2"/>
      <c r="BF202" s="2"/>
      <c r="BG202" s="2"/>
      <c r="BH202" s="2"/>
      <c r="BI202" s="2">
        <v>0</v>
      </c>
      <c r="BJ202" s="2"/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/>
      <c r="BT202" s="2">
        <v>0</v>
      </c>
      <c r="BU202" s="2">
        <v>0</v>
      </c>
      <c r="BV202" s="2">
        <v>0</v>
      </c>
      <c r="BW202" s="2">
        <v>0</v>
      </c>
      <c r="BX202" s="2"/>
      <c r="BY202" s="2">
        <v>0</v>
      </c>
      <c r="BZ202" s="2">
        <v>0</v>
      </c>
      <c r="CA202" s="2">
        <v>0</v>
      </c>
      <c r="CB202" s="2"/>
      <c r="CC202" s="2"/>
      <c r="CD202" s="2"/>
      <c r="CE202" s="2"/>
      <c r="CF202" s="2"/>
      <c r="CG202" s="2">
        <v>0</v>
      </c>
      <c r="CH202" s="2"/>
      <c r="CI202" s="2">
        <v>0</v>
      </c>
      <c r="CJ202" s="2"/>
      <c r="CK202" s="2">
        <v>0</v>
      </c>
      <c r="CL202" s="2">
        <v>0</v>
      </c>
      <c r="CM202" s="2">
        <v>0</v>
      </c>
      <c r="CN202" s="2"/>
      <c r="CO202" s="2"/>
      <c r="CP202" s="2"/>
      <c r="CQ202" s="2"/>
      <c r="CR202" s="2"/>
      <c r="CS202" s="2">
        <v>0</v>
      </c>
      <c r="CT202" s="2"/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/>
      <c r="DD202" s="2">
        <v>0</v>
      </c>
      <c r="DE202" s="2">
        <v>0</v>
      </c>
      <c r="DF202" s="2">
        <v>0</v>
      </c>
      <c r="DG202" s="2">
        <v>0</v>
      </c>
    </row>
    <row r="203" spans="1:111" ht="15" x14ac:dyDescent="0.25">
      <c r="A203" s="1" t="s">
        <v>210</v>
      </c>
      <c r="B203" s="1" t="str">
        <f t="shared" ref="B203:B266" si="5">C203</f>
        <v>Kamenec pod Vtáčnikom</v>
      </c>
      <c r="C203" s="1" t="s">
        <v>217</v>
      </c>
      <c r="D203" s="2">
        <v>0</v>
      </c>
      <c r="E203" s="2">
        <v>0</v>
      </c>
      <c r="F203" s="2">
        <v>0</v>
      </c>
      <c r="G203" s="2"/>
      <c r="H203" s="2">
        <v>0</v>
      </c>
      <c r="I203" s="2"/>
      <c r="J203" s="2">
        <v>0</v>
      </c>
      <c r="K203" s="2"/>
      <c r="L203" s="2"/>
      <c r="M203" s="2"/>
      <c r="N203" s="2"/>
      <c r="O203" s="2">
        <v>0</v>
      </c>
      <c r="P203" s="2">
        <v>0</v>
      </c>
      <c r="Q203" s="2">
        <v>0</v>
      </c>
      <c r="R203" s="2">
        <v>0</v>
      </c>
      <c r="S203" s="2"/>
      <c r="T203" s="2">
        <v>0</v>
      </c>
      <c r="U203" s="2"/>
      <c r="V203" s="2">
        <v>0</v>
      </c>
      <c r="W203" s="2"/>
      <c r="X203" s="2"/>
      <c r="Y203" s="2"/>
      <c r="Z203" s="2"/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/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/>
      <c r="AR203" s="2">
        <v>0</v>
      </c>
      <c r="AS203" s="2"/>
      <c r="AT203" s="2">
        <v>0</v>
      </c>
      <c r="AU203" s="2"/>
      <c r="AV203" s="2"/>
      <c r="AW203" s="2"/>
      <c r="AX203" s="2"/>
      <c r="AY203" s="2">
        <v>0</v>
      </c>
      <c r="AZ203" s="2">
        <v>0</v>
      </c>
      <c r="BA203" s="2">
        <v>0</v>
      </c>
      <c r="BB203" s="2">
        <v>0</v>
      </c>
      <c r="BC203" s="2"/>
      <c r="BD203" s="2">
        <v>0</v>
      </c>
      <c r="BE203" s="2"/>
      <c r="BF203" s="2">
        <v>0</v>
      </c>
      <c r="BG203" s="2"/>
      <c r="BH203" s="2"/>
      <c r="BI203" s="2"/>
      <c r="BJ203" s="2"/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/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/>
      <c r="CB203" s="2">
        <v>0</v>
      </c>
      <c r="CC203" s="2"/>
      <c r="CD203" s="2">
        <v>0</v>
      </c>
      <c r="CE203" s="2"/>
      <c r="CF203" s="2"/>
      <c r="CG203" s="2"/>
      <c r="CH203" s="2"/>
      <c r="CI203" s="2">
        <v>0</v>
      </c>
      <c r="CJ203" s="2">
        <v>0</v>
      </c>
      <c r="CK203" s="2">
        <v>0</v>
      </c>
      <c r="CL203" s="2">
        <v>0</v>
      </c>
      <c r="CM203" s="2"/>
      <c r="CN203" s="2">
        <v>0</v>
      </c>
      <c r="CO203" s="2"/>
      <c r="CP203" s="2">
        <v>0</v>
      </c>
      <c r="CQ203" s="2"/>
      <c r="CR203" s="2"/>
      <c r="CS203" s="2"/>
      <c r="CT203" s="2"/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/>
      <c r="DD203" s="2">
        <v>0</v>
      </c>
      <c r="DE203" s="2">
        <v>0</v>
      </c>
      <c r="DF203" s="2">
        <v>0</v>
      </c>
      <c r="DG203" s="2">
        <v>0</v>
      </c>
    </row>
    <row r="204" spans="1:111" ht="15" x14ac:dyDescent="0.25">
      <c r="A204" s="1" t="s">
        <v>210</v>
      </c>
      <c r="B204" s="1" t="str">
        <f t="shared" si="5"/>
        <v>Kanianka</v>
      </c>
      <c r="C204" s="1" t="s">
        <v>218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/>
      <c r="K204" s="2"/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/>
      <c r="W204" s="2"/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/>
      <c r="AU204" s="2"/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/>
      <c r="BG204" s="2"/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/>
      <c r="CE204" s="2"/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/>
      <c r="CQ204" s="2"/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</row>
    <row r="205" spans="1:111" ht="15" x14ac:dyDescent="0.25">
      <c r="A205" s="1" t="s">
        <v>210</v>
      </c>
      <c r="B205" s="1" t="str">
        <f t="shared" si="5"/>
        <v>Kľačno</v>
      </c>
      <c r="C205" s="1" t="s">
        <v>219</v>
      </c>
      <c r="D205" s="2">
        <v>0</v>
      </c>
      <c r="E205" s="2">
        <v>0</v>
      </c>
      <c r="F205" s="2">
        <v>0</v>
      </c>
      <c r="G205" s="2">
        <v>0</v>
      </c>
      <c r="H205" s="2">
        <v>35</v>
      </c>
      <c r="I205" s="2"/>
      <c r="J205" s="2"/>
      <c r="K205" s="2"/>
      <c r="L205" s="2"/>
      <c r="M205" s="2">
        <v>101</v>
      </c>
      <c r="N205" s="2"/>
      <c r="O205" s="2"/>
      <c r="P205" s="2">
        <v>0</v>
      </c>
      <c r="Q205" s="2">
        <v>0</v>
      </c>
      <c r="R205" s="2">
        <v>0</v>
      </c>
      <c r="S205" s="2">
        <v>0</v>
      </c>
      <c r="T205" s="2">
        <v>35</v>
      </c>
      <c r="U205" s="2"/>
      <c r="V205" s="2"/>
      <c r="W205" s="2"/>
      <c r="X205" s="2"/>
      <c r="Y205" s="2">
        <v>86</v>
      </c>
      <c r="Z205" s="2"/>
      <c r="AA205" s="2"/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/>
      <c r="AI205" s="2"/>
      <c r="AJ205" s="2"/>
      <c r="AK205" s="2">
        <v>15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74</v>
      </c>
      <c r="AS205" s="2"/>
      <c r="AT205" s="2"/>
      <c r="AU205" s="2"/>
      <c r="AV205" s="2"/>
      <c r="AW205" s="2">
        <v>226</v>
      </c>
      <c r="AX205" s="2"/>
      <c r="AY205" s="2"/>
      <c r="AZ205" s="2">
        <v>0</v>
      </c>
      <c r="BA205" s="2">
        <v>0</v>
      </c>
      <c r="BB205" s="2">
        <v>0</v>
      </c>
      <c r="BC205" s="2">
        <v>0</v>
      </c>
      <c r="BD205" s="2">
        <v>74</v>
      </c>
      <c r="BE205" s="2"/>
      <c r="BF205" s="2"/>
      <c r="BG205" s="2"/>
      <c r="BH205" s="2"/>
      <c r="BI205" s="2">
        <v>207</v>
      </c>
      <c r="BJ205" s="2"/>
      <c r="BK205" s="2"/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/>
      <c r="BS205" s="2"/>
      <c r="BT205" s="2"/>
      <c r="BU205" s="2">
        <v>19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2.1</v>
      </c>
      <c r="CC205" s="2"/>
      <c r="CD205" s="2"/>
      <c r="CE205" s="2"/>
      <c r="CF205" s="2"/>
      <c r="CG205" s="2">
        <v>2.2000000000000002</v>
      </c>
      <c r="CH205" s="2"/>
      <c r="CI205" s="2"/>
      <c r="CJ205" s="2">
        <v>0</v>
      </c>
      <c r="CK205" s="2">
        <v>0</v>
      </c>
      <c r="CL205" s="2">
        <v>0</v>
      </c>
      <c r="CM205" s="2">
        <v>0</v>
      </c>
      <c r="CN205" s="2">
        <v>2.1</v>
      </c>
      <c r="CO205" s="2"/>
      <c r="CP205" s="2"/>
      <c r="CQ205" s="2"/>
      <c r="CR205" s="2"/>
      <c r="CS205" s="2">
        <v>2.4</v>
      </c>
      <c r="CT205" s="2"/>
      <c r="CU205" s="2"/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/>
      <c r="DC205" s="2"/>
      <c r="DD205" s="2"/>
      <c r="DE205" s="2">
        <v>1.3</v>
      </c>
      <c r="DF205" s="2">
        <v>0</v>
      </c>
      <c r="DG205" s="2">
        <v>0</v>
      </c>
    </row>
    <row r="206" spans="1:111" ht="15" x14ac:dyDescent="0.25">
      <c r="A206" s="1" t="s">
        <v>210</v>
      </c>
      <c r="B206" s="1" t="str">
        <f t="shared" si="5"/>
        <v>Kocurany</v>
      </c>
      <c r="C206" s="1" t="s">
        <v>220</v>
      </c>
      <c r="D206" s="2"/>
      <c r="E206" s="2">
        <v>0</v>
      </c>
      <c r="F206" s="2">
        <v>0</v>
      </c>
      <c r="G206" s="2"/>
      <c r="H206" s="2"/>
      <c r="I206" s="2"/>
      <c r="J206" s="2"/>
      <c r="K206" s="2"/>
      <c r="L206" s="2"/>
      <c r="M206" s="2">
        <v>0</v>
      </c>
      <c r="N206" s="2"/>
      <c r="O206" s="2">
        <v>0</v>
      </c>
      <c r="P206" s="2"/>
      <c r="Q206" s="2">
        <v>0</v>
      </c>
      <c r="R206" s="2">
        <v>0</v>
      </c>
      <c r="S206" s="2"/>
      <c r="T206" s="2"/>
      <c r="U206" s="2"/>
      <c r="V206" s="2"/>
      <c r="W206" s="2"/>
      <c r="X206" s="2"/>
      <c r="Y206" s="2">
        <v>0</v>
      </c>
      <c r="Z206" s="2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/>
      <c r="AO206" s="2">
        <v>0</v>
      </c>
      <c r="AP206" s="2">
        <v>0</v>
      </c>
      <c r="AQ206" s="2"/>
      <c r="AR206" s="2"/>
      <c r="AS206" s="2"/>
      <c r="AT206" s="2"/>
      <c r="AU206" s="2"/>
      <c r="AV206" s="2"/>
      <c r="AW206" s="2">
        <v>0</v>
      </c>
      <c r="AX206" s="2"/>
      <c r="AY206" s="2">
        <v>0</v>
      </c>
      <c r="AZ206" s="2"/>
      <c r="BA206" s="2">
        <v>0</v>
      </c>
      <c r="BB206" s="2">
        <v>0</v>
      </c>
      <c r="BC206" s="2"/>
      <c r="BD206" s="2"/>
      <c r="BE206" s="2"/>
      <c r="BF206" s="2"/>
      <c r="BG206" s="2"/>
      <c r="BH206" s="2"/>
      <c r="BI206" s="2">
        <v>0</v>
      </c>
      <c r="BJ206" s="2"/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/>
      <c r="BY206" s="2">
        <v>0</v>
      </c>
      <c r="BZ206" s="2">
        <v>0</v>
      </c>
      <c r="CA206" s="2"/>
      <c r="CB206" s="2"/>
      <c r="CC206" s="2"/>
      <c r="CD206" s="2"/>
      <c r="CE206" s="2"/>
      <c r="CF206" s="2"/>
      <c r="CG206" s="2">
        <v>0</v>
      </c>
      <c r="CH206" s="2"/>
      <c r="CI206" s="2">
        <v>0</v>
      </c>
      <c r="CJ206" s="2"/>
      <c r="CK206" s="2">
        <v>0</v>
      </c>
      <c r="CL206" s="2">
        <v>0</v>
      </c>
      <c r="CM206" s="2"/>
      <c r="CN206" s="2"/>
      <c r="CO206" s="2"/>
      <c r="CP206" s="2"/>
      <c r="CQ206" s="2"/>
      <c r="CR206" s="2"/>
      <c r="CS206" s="2">
        <v>0</v>
      </c>
      <c r="CT206" s="2"/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</row>
    <row r="207" spans="1:111" ht="15" x14ac:dyDescent="0.25">
      <c r="A207" s="1" t="s">
        <v>210</v>
      </c>
      <c r="B207" s="1" t="str">
        <f t="shared" si="5"/>
        <v>Lazany</v>
      </c>
      <c r="C207" s="1" t="s">
        <v>221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/>
      <c r="J207" s="2"/>
      <c r="K207" s="2"/>
      <c r="L207" s="2"/>
      <c r="M207" s="2"/>
      <c r="N207" s="2"/>
      <c r="O207" s="2"/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/>
      <c r="V207" s="2"/>
      <c r="W207" s="2"/>
      <c r="X207" s="2"/>
      <c r="Y207" s="2"/>
      <c r="Z207" s="2"/>
      <c r="AA207" s="2"/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/>
      <c r="AJ207" s="2">
        <v>0</v>
      </c>
      <c r="AK207" s="2"/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/>
      <c r="AT207" s="2"/>
      <c r="AU207" s="2"/>
      <c r="AV207" s="2"/>
      <c r="AW207" s="2"/>
      <c r="AX207" s="2"/>
      <c r="AY207" s="2"/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/>
      <c r="BF207" s="2"/>
      <c r="BG207" s="2"/>
      <c r="BH207" s="2"/>
      <c r="BI207" s="2"/>
      <c r="BJ207" s="2"/>
      <c r="BK207" s="2"/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/>
      <c r="BT207" s="2">
        <v>0</v>
      </c>
      <c r="BU207" s="2"/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/>
      <c r="CD207" s="2"/>
      <c r="CE207" s="2"/>
      <c r="CF207" s="2"/>
      <c r="CG207" s="2"/>
      <c r="CH207" s="2"/>
      <c r="CI207" s="2"/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/>
      <c r="CP207" s="2"/>
      <c r="CQ207" s="2"/>
      <c r="CR207" s="2"/>
      <c r="CS207" s="2"/>
      <c r="CT207" s="2"/>
      <c r="CU207" s="2"/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/>
      <c r="DD207" s="2">
        <v>0</v>
      </c>
      <c r="DE207" s="2"/>
      <c r="DF207" s="2">
        <v>0</v>
      </c>
      <c r="DG207" s="2">
        <v>0</v>
      </c>
    </row>
    <row r="208" spans="1:111" ht="15" x14ac:dyDescent="0.25">
      <c r="A208" s="1" t="s">
        <v>210</v>
      </c>
      <c r="B208" s="1" t="str">
        <f t="shared" si="5"/>
        <v>Lehota pod Vtáčnikom</v>
      </c>
      <c r="C208" s="1" t="s">
        <v>222</v>
      </c>
      <c r="D208" s="2">
        <v>0</v>
      </c>
      <c r="E208" s="2">
        <v>0</v>
      </c>
      <c r="F208" s="2">
        <v>0</v>
      </c>
      <c r="G208" s="2">
        <v>0</v>
      </c>
      <c r="H208" s="2"/>
      <c r="I208" s="2"/>
      <c r="J208" s="2"/>
      <c r="K208" s="2"/>
      <c r="L208" s="2"/>
      <c r="M208" s="2"/>
      <c r="N208" s="2"/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/>
      <c r="U208" s="2"/>
      <c r="V208" s="2"/>
      <c r="W208" s="2"/>
      <c r="X208" s="2"/>
      <c r="Y208" s="2"/>
      <c r="Z208" s="2"/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/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/>
      <c r="AS208" s="2"/>
      <c r="AT208" s="2"/>
      <c r="AU208" s="2"/>
      <c r="AV208" s="2"/>
      <c r="AW208" s="2"/>
      <c r="AX208" s="2"/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/>
      <c r="BE208" s="2"/>
      <c r="BF208" s="2"/>
      <c r="BG208" s="2"/>
      <c r="BH208" s="2"/>
      <c r="BI208" s="2"/>
      <c r="BJ208" s="2"/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/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/>
      <c r="CC208" s="2"/>
      <c r="CD208" s="2"/>
      <c r="CE208" s="2"/>
      <c r="CF208" s="2"/>
      <c r="CG208" s="2"/>
      <c r="CH208" s="2"/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/>
      <c r="CO208" s="2"/>
      <c r="CP208" s="2"/>
      <c r="CQ208" s="2"/>
      <c r="CR208" s="2"/>
      <c r="CS208" s="2"/>
      <c r="CT208" s="2"/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/>
      <c r="DE208" s="2">
        <v>0</v>
      </c>
      <c r="DF208" s="2">
        <v>0</v>
      </c>
      <c r="DG208" s="2">
        <v>0</v>
      </c>
    </row>
    <row r="209" spans="1:111" ht="15" x14ac:dyDescent="0.25">
      <c r="A209" s="1" t="s">
        <v>210</v>
      </c>
      <c r="B209" s="1" t="str">
        <f t="shared" si="5"/>
        <v>Liešťany</v>
      </c>
      <c r="C209" s="1" t="s">
        <v>223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/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/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/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/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/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/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</row>
    <row r="210" spans="1:111" ht="15" x14ac:dyDescent="0.25">
      <c r="A210" s="1" t="s">
        <v>210</v>
      </c>
      <c r="B210" s="1" t="str">
        <f t="shared" si="5"/>
        <v>Nedožery-Brezany</v>
      </c>
      <c r="C210" s="1" t="s">
        <v>224</v>
      </c>
      <c r="D210" s="2">
        <v>0</v>
      </c>
      <c r="E210" s="2"/>
      <c r="F210" s="2">
        <v>0</v>
      </c>
      <c r="G210" s="2"/>
      <c r="H210" s="2">
        <v>0</v>
      </c>
      <c r="I210" s="2"/>
      <c r="J210" s="2"/>
      <c r="K210" s="2"/>
      <c r="L210" s="2"/>
      <c r="M210" s="2">
        <v>0</v>
      </c>
      <c r="N210" s="2">
        <v>0</v>
      </c>
      <c r="O210" s="2">
        <v>0</v>
      </c>
      <c r="P210" s="2">
        <v>0</v>
      </c>
      <c r="Q210" s="2"/>
      <c r="R210" s="2">
        <v>0</v>
      </c>
      <c r="S210" s="2"/>
      <c r="T210" s="2">
        <v>0</v>
      </c>
      <c r="U210" s="2"/>
      <c r="V210" s="2"/>
      <c r="W210" s="2"/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/>
      <c r="AK210" s="2">
        <v>0</v>
      </c>
      <c r="AL210" s="2">
        <v>0</v>
      </c>
      <c r="AM210" s="2">
        <v>0</v>
      </c>
      <c r="AN210" s="2">
        <v>0</v>
      </c>
      <c r="AO210" s="2"/>
      <c r="AP210" s="2">
        <v>0</v>
      </c>
      <c r="AQ210" s="2"/>
      <c r="AR210" s="2">
        <v>0</v>
      </c>
      <c r="AS210" s="2"/>
      <c r="AT210" s="2"/>
      <c r="AU210" s="2"/>
      <c r="AV210" s="2"/>
      <c r="AW210" s="2">
        <v>0</v>
      </c>
      <c r="AX210" s="2">
        <v>0</v>
      </c>
      <c r="AY210" s="2">
        <v>0</v>
      </c>
      <c r="AZ210" s="2">
        <v>0</v>
      </c>
      <c r="BA210" s="2"/>
      <c r="BB210" s="2">
        <v>0</v>
      </c>
      <c r="BC210" s="2"/>
      <c r="BD210" s="2">
        <v>0</v>
      </c>
      <c r="BE210" s="2"/>
      <c r="BF210" s="2"/>
      <c r="BG210" s="2"/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/>
      <c r="BU210" s="2">
        <v>0</v>
      </c>
      <c r="BV210" s="2">
        <v>0</v>
      </c>
      <c r="BW210" s="2">
        <v>0</v>
      </c>
      <c r="BX210" s="2">
        <v>0</v>
      </c>
      <c r="BY210" s="2"/>
      <c r="BZ210" s="2">
        <v>0</v>
      </c>
      <c r="CA210" s="2"/>
      <c r="CB210" s="2">
        <v>0</v>
      </c>
      <c r="CC210" s="2"/>
      <c r="CD210" s="2"/>
      <c r="CE210" s="2"/>
      <c r="CF210" s="2"/>
      <c r="CG210" s="2">
        <v>0</v>
      </c>
      <c r="CH210" s="2">
        <v>0</v>
      </c>
      <c r="CI210" s="2">
        <v>0</v>
      </c>
      <c r="CJ210" s="2">
        <v>0</v>
      </c>
      <c r="CK210" s="2"/>
      <c r="CL210" s="2">
        <v>0</v>
      </c>
      <c r="CM210" s="2"/>
      <c r="CN210" s="2">
        <v>0</v>
      </c>
      <c r="CO210" s="2"/>
      <c r="CP210" s="2"/>
      <c r="CQ210" s="2"/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/>
      <c r="DE210" s="2">
        <v>0</v>
      </c>
      <c r="DF210" s="2">
        <v>0</v>
      </c>
      <c r="DG210" s="2">
        <v>0</v>
      </c>
    </row>
    <row r="211" spans="1:111" ht="15" x14ac:dyDescent="0.25">
      <c r="A211" s="1" t="s">
        <v>210</v>
      </c>
      <c r="B211" s="1" t="str">
        <f t="shared" si="5"/>
        <v>Nitrianske Pravno</v>
      </c>
      <c r="C211" s="1" t="s">
        <v>225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/>
      <c r="K211" s="2"/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/>
      <c r="W211" s="2"/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/>
      <c r="AU211" s="2"/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/>
      <c r="BG211" s="2"/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/>
      <c r="CE211" s="2"/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/>
      <c r="CQ211" s="2"/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</row>
    <row r="212" spans="1:111" ht="15" x14ac:dyDescent="0.25">
      <c r="A212" s="1" t="s">
        <v>210</v>
      </c>
      <c r="B212" s="1" t="str">
        <f t="shared" si="5"/>
        <v>Nitrianske Rudno</v>
      </c>
      <c r="C212" s="1" t="s">
        <v>226</v>
      </c>
      <c r="D212" s="2">
        <v>0</v>
      </c>
      <c r="E212" s="2">
        <v>0</v>
      </c>
      <c r="F212" s="2">
        <v>0</v>
      </c>
      <c r="G212" s="2">
        <v>0</v>
      </c>
      <c r="H212" s="2"/>
      <c r="I212" s="2">
        <v>121</v>
      </c>
      <c r="J212" s="2">
        <v>291</v>
      </c>
      <c r="K212" s="2">
        <v>288</v>
      </c>
      <c r="L212" s="2"/>
      <c r="M212" s="2">
        <v>30</v>
      </c>
      <c r="N212" s="2"/>
      <c r="O212" s="2"/>
      <c r="P212" s="2">
        <v>0</v>
      </c>
      <c r="Q212" s="2">
        <v>0</v>
      </c>
      <c r="R212" s="2">
        <v>0</v>
      </c>
      <c r="S212" s="2">
        <v>0</v>
      </c>
      <c r="T212" s="2"/>
      <c r="U212" s="2">
        <v>121</v>
      </c>
      <c r="V212" s="2">
        <v>283</v>
      </c>
      <c r="W212" s="2">
        <v>280</v>
      </c>
      <c r="X212" s="2"/>
      <c r="Y212" s="2">
        <v>30</v>
      </c>
      <c r="Z212" s="2"/>
      <c r="AA212" s="2"/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8</v>
      </c>
      <c r="AI212" s="2">
        <v>8</v>
      </c>
      <c r="AJ212" s="2"/>
      <c r="AK212" s="2">
        <v>0</v>
      </c>
      <c r="AL212" s="2"/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/>
      <c r="AS212" s="2">
        <v>292</v>
      </c>
      <c r="AT212" s="2">
        <v>792</v>
      </c>
      <c r="AU212" s="2">
        <v>710</v>
      </c>
      <c r="AV212" s="2"/>
      <c r="AW212" s="2">
        <v>69</v>
      </c>
      <c r="AX212" s="2"/>
      <c r="AY212" s="2"/>
      <c r="AZ212" s="2">
        <v>0</v>
      </c>
      <c r="BA212" s="2">
        <v>0</v>
      </c>
      <c r="BB212" s="2">
        <v>0</v>
      </c>
      <c r="BC212" s="2">
        <v>0</v>
      </c>
      <c r="BD212" s="2"/>
      <c r="BE212" s="2">
        <v>292</v>
      </c>
      <c r="BF212" s="2">
        <v>771</v>
      </c>
      <c r="BG212" s="2">
        <v>693</v>
      </c>
      <c r="BH212" s="2"/>
      <c r="BI212" s="2">
        <v>69</v>
      </c>
      <c r="BJ212" s="2"/>
      <c r="BK212" s="2"/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21</v>
      </c>
      <c r="BS212" s="2">
        <v>17</v>
      </c>
      <c r="BT212" s="2"/>
      <c r="BU212" s="2">
        <v>0</v>
      </c>
      <c r="BV212" s="2"/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/>
      <c r="CC212" s="2">
        <v>2.4</v>
      </c>
      <c r="CD212" s="2">
        <v>2.7</v>
      </c>
      <c r="CE212" s="2">
        <v>2.5</v>
      </c>
      <c r="CF212" s="2"/>
      <c r="CG212" s="2">
        <v>2.2999999999999998</v>
      </c>
      <c r="CH212" s="2"/>
      <c r="CI212" s="2"/>
      <c r="CJ212" s="2">
        <v>0</v>
      </c>
      <c r="CK212" s="2">
        <v>0</v>
      </c>
      <c r="CL212" s="2">
        <v>0</v>
      </c>
      <c r="CM212" s="2">
        <v>0</v>
      </c>
      <c r="CN212" s="2"/>
      <c r="CO212" s="2">
        <v>2.4</v>
      </c>
      <c r="CP212" s="2">
        <v>2.7</v>
      </c>
      <c r="CQ212" s="2">
        <v>2.5</v>
      </c>
      <c r="CR212" s="2"/>
      <c r="CS212" s="2">
        <v>2.2999999999999998</v>
      </c>
      <c r="CT212" s="2"/>
      <c r="CU212" s="2"/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2.6</v>
      </c>
      <c r="DC212" s="2">
        <v>2.1</v>
      </c>
      <c r="DD212" s="2"/>
      <c r="DE212" s="2">
        <v>0</v>
      </c>
      <c r="DF212" s="2"/>
      <c r="DG212" s="2">
        <v>0</v>
      </c>
    </row>
    <row r="213" spans="1:111" ht="15" x14ac:dyDescent="0.25">
      <c r="A213" s="1" t="s">
        <v>210</v>
      </c>
      <c r="B213" s="1" t="str">
        <f t="shared" si="5"/>
        <v>Opatovce nad Nitrou</v>
      </c>
      <c r="C213" s="1" t="s">
        <v>227</v>
      </c>
      <c r="D213" s="2"/>
      <c r="E213" s="2">
        <v>0</v>
      </c>
      <c r="F213" s="2"/>
      <c r="G213" s="2">
        <v>0</v>
      </c>
      <c r="H213" s="2">
        <v>89</v>
      </c>
      <c r="I213" s="2">
        <v>203</v>
      </c>
      <c r="J213" s="2">
        <v>507</v>
      </c>
      <c r="K213" s="2">
        <v>618</v>
      </c>
      <c r="L213" s="2">
        <v>107</v>
      </c>
      <c r="M213" s="2"/>
      <c r="N213" s="2"/>
      <c r="O213" s="2">
        <v>0</v>
      </c>
      <c r="P213" s="2">
        <v>0</v>
      </c>
      <c r="Q213" s="2">
        <v>0</v>
      </c>
      <c r="R213" s="2"/>
      <c r="S213" s="2">
        <v>0</v>
      </c>
      <c r="T213" s="2">
        <v>85</v>
      </c>
      <c r="U213" s="2">
        <v>194</v>
      </c>
      <c r="V213" s="2">
        <v>491</v>
      </c>
      <c r="W213" s="2">
        <v>605</v>
      </c>
      <c r="X213" s="2">
        <v>91</v>
      </c>
      <c r="Y213" s="2"/>
      <c r="Z213" s="2"/>
      <c r="AA213" s="2">
        <v>0</v>
      </c>
      <c r="AB213" s="2"/>
      <c r="AC213" s="2">
        <v>0</v>
      </c>
      <c r="AD213" s="2">
        <v>0</v>
      </c>
      <c r="AE213" s="2">
        <v>0</v>
      </c>
      <c r="AF213" s="2">
        <v>4</v>
      </c>
      <c r="AG213" s="2">
        <v>9</v>
      </c>
      <c r="AH213" s="2">
        <v>16</v>
      </c>
      <c r="AI213" s="2">
        <v>13</v>
      </c>
      <c r="AJ213" s="2">
        <v>16</v>
      </c>
      <c r="AK213" s="2"/>
      <c r="AL213" s="2">
        <v>0</v>
      </c>
      <c r="AM213" s="2">
        <v>0</v>
      </c>
      <c r="AN213" s="2"/>
      <c r="AO213" s="2">
        <v>0</v>
      </c>
      <c r="AP213" s="2"/>
      <c r="AQ213" s="2">
        <v>0</v>
      </c>
      <c r="AR213" s="2">
        <v>142</v>
      </c>
      <c r="AS213" s="2">
        <v>389</v>
      </c>
      <c r="AT213" s="2">
        <v>1292</v>
      </c>
      <c r="AU213" s="2">
        <v>1542</v>
      </c>
      <c r="AV213" s="2">
        <v>144</v>
      </c>
      <c r="AW213" s="2"/>
      <c r="AX213" s="2"/>
      <c r="AY213" s="2">
        <v>0</v>
      </c>
      <c r="AZ213" s="2">
        <v>0</v>
      </c>
      <c r="BA213" s="2">
        <v>0</v>
      </c>
      <c r="BB213" s="2"/>
      <c r="BC213" s="2">
        <v>0</v>
      </c>
      <c r="BD213" s="2">
        <v>134</v>
      </c>
      <c r="BE213" s="2">
        <v>373</v>
      </c>
      <c r="BF213" s="2">
        <v>1251</v>
      </c>
      <c r="BG213" s="2">
        <v>1524</v>
      </c>
      <c r="BH213" s="2">
        <v>128</v>
      </c>
      <c r="BI213" s="2"/>
      <c r="BJ213" s="2"/>
      <c r="BK213" s="2">
        <v>0</v>
      </c>
      <c r="BL213" s="2"/>
      <c r="BM213" s="2">
        <v>0</v>
      </c>
      <c r="BN213" s="2">
        <v>0</v>
      </c>
      <c r="BO213" s="2">
        <v>0</v>
      </c>
      <c r="BP213" s="2">
        <v>8</v>
      </c>
      <c r="BQ213" s="2">
        <v>16</v>
      </c>
      <c r="BR213" s="2">
        <v>41</v>
      </c>
      <c r="BS213" s="2">
        <v>18</v>
      </c>
      <c r="BT213" s="2">
        <v>16</v>
      </c>
      <c r="BU213" s="2"/>
      <c r="BV213" s="2">
        <v>0</v>
      </c>
      <c r="BW213" s="2">
        <v>0</v>
      </c>
      <c r="BX213" s="2"/>
      <c r="BY213" s="2">
        <v>0</v>
      </c>
      <c r="BZ213" s="2"/>
      <c r="CA213" s="2">
        <v>0</v>
      </c>
      <c r="CB213" s="2">
        <v>1.6</v>
      </c>
      <c r="CC213" s="2">
        <v>1.9</v>
      </c>
      <c r="CD213" s="2">
        <v>2.5</v>
      </c>
      <c r="CE213" s="2">
        <v>2.5</v>
      </c>
      <c r="CF213" s="2">
        <v>1.3</v>
      </c>
      <c r="CG213" s="2"/>
      <c r="CH213" s="2"/>
      <c r="CI213" s="2">
        <v>0</v>
      </c>
      <c r="CJ213" s="2">
        <v>0</v>
      </c>
      <c r="CK213" s="2">
        <v>0</v>
      </c>
      <c r="CL213" s="2"/>
      <c r="CM213" s="2">
        <v>0</v>
      </c>
      <c r="CN213" s="2">
        <v>1.6</v>
      </c>
      <c r="CO213" s="2">
        <v>1.9</v>
      </c>
      <c r="CP213" s="2">
        <v>2.5</v>
      </c>
      <c r="CQ213" s="2">
        <v>2.5</v>
      </c>
      <c r="CR213" s="2">
        <v>1.4</v>
      </c>
      <c r="CS213" s="2"/>
      <c r="CT213" s="2"/>
      <c r="CU213" s="2">
        <v>0</v>
      </c>
      <c r="CV213" s="2"/>
      <c r="CW213" s="2">
        <v>0</v>
      </c>
      <c r="CX213" s="2">
        <v>0</v>
      </c>
      <c r="CY213" s="2">
        <v>0</v>
      </c>
      <c r="CZ213" s="2">
        <v>2</v>
      </c>
      <c r="DA213" s="2">
        <v>1.8</v>
      </c>
      <c r="DB213" s="2">
        <v>2.6</v>
      </c>
      <c r="DC213" s="2">
        <v>1.4</v>
      </c>
      <c r="DD213" s="2">
        <v>1</v>
      </c>
      <c r="DE213" s="2"/>
      <c r="DF213" s="2">
        <v>0</v>
      </c>
      <c r="DG213" s="2">
        <v>0</v>
      </c>
    </row>
    <row r="214" spans="1:111" ht="15" x14ac:dyDescent="0.25">
      <c r="A214" s="1" t="s">
        <v>210</v>
      </c>
      <c r="B214" s="1" t="str">
        <f t="shared" si="5"/>
        <v>Podhradie, okres Prievidza</v>
      </c>
      <c r="C214" s="1" t="s">
        <v>228</v>
      </c>
      <c r="D214" s="2">
        <v>0</v>
      </c>
      <c r="E214" s="2">
        <v>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0</v>
      </c>
      <c r="Q214" s="2">
        <v>0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>
        <v>0</v>
      </c>
      <c r="AC214" s="2">
        <v>0</v>
      </c>
      <c r="AD214" s="2">
        <v>0</v>
      </c>
      <c r="AE214" s="2"/>
      <c r="AF214" s="2"/>
      <c r="AG214" s="2"/>
      <c r="AH214" s="2"/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>
        <v>0</v>
      </c>
      <c r="BA214" s="2">
        <v>0</v>
      </c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>
        <v>0</v>
      </c>
      <c r="BM214" s="2">
        <v>0</v>
      </c>
      <c r="BN214" s="2">
        <v>0</v>
      </c>
      <c r="BO214" s="2"/>
      <c r="BP214" s="2"/>
      <c r="BQ214" s="2"/>
      <c r="BR214" s="2"/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>
        <v>0</v>
      </c>
      <c r="CK214" s="2">
        <v>0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>
        <v>0</v>
      </c>
      <c r="CW214" s="2">
        <v>0</v>
      </c>
      <c r="CX214" s="2">
        <v>0</v>
      </c>
      <c r="CY214" s="2"/>
      <c r="CZ214" s="2"/>
      <c r="DA214" s="2"/>
      <c r="DB214" s="2"/>
      <c r="DC214" s="2">
        <v>0</v>
      </c>
      <c r="DD214" s="2">
        <v>0</v>
      </c>
      <c r="DE214" s="2">
        <v>0</v>
      </c>
      <c r="DF214" s="2">
        <v>0</v>
      </c>
      <c r="DG214" s="2">
        <v>0</v>
      </c>
    </row>
    <row r="215" spans="1:111" ht="15" x14ac:dyDescent="0.25">
      <c r="A215" s="1" t="s">
        <v>210</v>
      </c>
      <c r="B215" s="1" t="str">
        <f t="shared" si="5"/>
        <v>Ráztočno</v>
      </c>
      <c r="C215" s="1" t="s">
        <v>229</v>
      </c>
      <c r="D215" s="2">
        <v>0</v>
      </c>
      <c r="E215" s="2">
        <v>0</v>
      </c>
      <c r="F215" s="2">
        <v>0</v>
      </c>
      <c r="G215" s="2">
        <v>0</v>
      </c>
      <c r="H215" s="2"/>
      <c r="I215" s="2"/>
      <c r="J215" s="2">
        <v>556</v>
      </c>
      <c r="K215" s="2">
        <v>569</v>
      </c>
      <c r="L215" s="2">
        <v>749</v>
      </c>
      <c r="M215" s="2">
        <v>349</v>
      </c>
      <c r="N215" s="2"/>
      <c r="O215" s="2"/>
      <c r="P215" s="2">
        <v>0</v>
      </c>
      <c r="Q215" s="2">
        <v>0</v>
      </c>
      <c r="R215" s="2">
        <v>0</v>
      </c>
      <c r="S215" s="2">
        <v>0</v>
      </c>
      <c r="T215" s="2"/>
      <c r="U215" s="2"/>
      <c r="V215" s="2">
        <v>533</v>
      </c>
      <c r="W215" s="2">
        <v>555</v>
      </c>
      <c r="X215" s="2">
        <v>735</v>
      </c>
      <c r="Y215" s="2">
        <v>346</v>
      </c>
      <c r="Z215" s="2"/>
      <c r="AA215" s="2"/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/>
      <c r="AH215" s="2">
        <v>23</v>
      </c>
      <c r="AI215" s="2">
        <v>14</v>
      </c>
      <c r="AJ215" s="2">
        <v>14</v>
      </c>
      <c r="AK215" s="2">
        <v>3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/>
      <c r="AS215" s="2"/>
      <c r="AT215" s="2">
        <v>2196</v>
      </c>
      <c r="AU215" s="2">
        <v>1651</v>
      </c>
      <c r="AV215" s="2">
        <v>1073</v>
      </c>
      <c r="AW215" s="2">
        <v>722</v>
      </c>
      <c r="AX215" s="2"/>
      <c r="AY215" s="2"/>
      <c r="AZ215" s="2">
        <v>0</v>
      </c>
      <c r="BA215" s="2">
        <v>0</v>
      </c>
      <c r="BB215" s="2">
        <v>0</v>
      </c>
      <c r="BC215" s="2">
        <v>0</v>
      </c>
      <c r="BD215" s="2"/>
      <c r="BE215" s="2"/>
      <c r="BF215" s="2">
        <v>2093</v>
      </c>
      <c r="BG215" s="2">
        <v>1614</v>
      </c>
      <c r="BH215" s="2">
        <v>1051</v>
      </c>
      <c r="BI215" s="2">
        <v>715</v>
      </c>
      <c r="BJ215" s="2"/>
      <c r="BK215" s="2"/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/>
      <c r="BR215" s="2">
        <v>103</v>
      </c>
      <c r="BS215" s="2">
        <v>37</v>
      </c>
      <c r="BT215" s="2">
        <v>22</v>
      </c>
      <c r="BU215" s="2">
        <v>7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/>
      <c r="CC215" s="2"/>
      <c r="CD215" s="2">
        <v>3.9</v>
      </c>
      <c r="CE215" s="2">
        <v>2.9</v>
      </c>
      <c r="CF215" s="2">
        <v>1.4</v>
      </c>
      <c r="CG215" s="2">
        <v>2.1</v>
      </c>
      <c r="CH215" s="2"/>
      <c r="CI215" s="2"/>
      <c r="CJ215" s="2">
        <v>0</v>
      </c>
      <c r="CK215" s="2">
        <v>0</v>
      </c>
      <c r="CL215" s="2">
        <v>0</v>
      </c>
      <c r="CM215" s="2">
        <v>0</v>
      </c>
      <c r="CN215" s="2"/>
      <c r="CO215" s="2"/>
      <c r="CP215" s="2">
        <v>3.9</v>
      </c>
      <c r="CQ215" s="2">
        <v>2.9</v>
      </c>
      <c r="CR215" s="2">
        <v>1.4</v>
      </c>
      <c r="CS215" s="2">
        <v>2.1</v>
      </c>
      <c r="CT215" s="2"/>
      <c r="CU215" s="2"/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/>
      <c r="DB215" s="2">
        <v>4.5</v>
      </c>
      <c r="DC215" s="2">
        <v>2.6</v>
      </c>
      <c r="DD215" s="2">
        <v>1.6</v>
      </c>
      <c r="DE215" s="2">
        <v>2.2999999999999998</v>
      </c>
      <c r="DF215" s="2">
        <v>0</v>
      </c>
      <c r="DG215" s="2">
        <v>0</v>
      </c>
    </row>
    <row r="216" spans="1:111" ht="15" x14ac:dyDescent="0.25">
      <c r="A216" s="1" t="s">
        <v>210</v>
      </c>
      <c r="B216" s="1" t="str">
        <f t="shared" si="5"/>
        <v>Sebedražie</v>
      </c>
      <c r="C216" s="1" t="s">
        <v>230</v>
      </c>
      <c r="D216" s="2"/>
      <c r="E216" s="2">
        <v>0</v>
      </c>
      <c r="F216" s="2"/>
      <c r="G216" s="2"/>
      <c r="H216" s="2"/>
      <c r="I216" s="2"/>
      <c r="J216" s="2"/>
      <c r="K216" s="2"/>
      <c r="L216" s="2"/>
      <c r="M216" s="2"/>
      <c r="N216" s="2">
        <v>0</v>
      </c>
      <c r="O216" s="2"/>
      <c r="P216" s="2"/>
      <c r="Q216" s="2">
        <v>0</v>
      </c>
      <c r="R216" s="2"/>
      <c r="S216" s="2"/>
      <c r="T216" s="2"/>
      <c r="U216" s="2"/>
      <c r="V216" s="2"/>
      <c r="W216" s="2"/>
      <c r="X216" s="2"/>
      <c r="Y216" s="2"/>
      <c r="Z216" s="2">
        <v>0</v>
      </c>
      <c r="AA216" s="2"/>
      <c r="AB216" s="2"/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>
        <v>0</v>
      </c>
      <c r="AM216" s="2"/>
      <c r="AN216" s="2"/>
      <c r="AO216" s="2">
        <v>0</v>
      </c>
      <c r="AP216" s="2"/>
      <c r="AQ216" s="2"/>
      <c r="AR216" s="2"/>
      <c r="AS216" s="2"/>
      <c r="AT216" s="2"/>
      <c r="AU216" s="2"/>
      <c r="AV216" s="2"/>
      <c r="AW216" s="2"/>
      <c r="AX216" s="2">
        <v>0</v>
      </c>
      <c r="AY216" s="2"/>
      <c r="AZ216" s="2"/>
      <c r="BA216" s="2">
        <v>0</v>
      </c>
      <c r="BB216" s="2"/>
      <c r="BC216" s="2"/>
      <c r="BD216" s="2"/>
      <c r="BE216" s="2"/>
      <c r="BF216" s="2"/>
      <c r="BG216" s="2"/>
      <c r="BH216" s="2"/>
      <c r="BI216" s="2"/>
      <c r="BJ216" s="2">
        <v>0</v>
      </c>
      <c r="BK216" s="2"/>
      <c r="BL216" s="2"/>
      <c r="BM216" s="2">
        <v>0</v>
      </c>
      <c r="BN216" s="2"/>
      <c r="BO216" s="2"/>
      <c r="BP216" s="2"/>
      <c r="BQ216" s="2"/>
      <c r="BR216" s="2"/>
      <c r="BS216" s="2"/>
      <c r="BT216" s="2"/>
      <c r="BU216" s="2"/>
      <c r="BV216" s="2">
        <v>0</v>
      </c>
      <c r="BW216" s="2"/>
      <c r="BX216" s="2"/>
      <c r="BY216" s="2">
        <v>0</v>
      </c>
      <c r="BZ216" s="2"/>
      <c r="CA216" s="2"/>
      <c r="CB216" s="2"/>
      <c r="CC216" s="2"/>
      <c r="CD216" s="2"/>
      <c r="CE216" s="2"/>
      <c r="CF216" s="2"/>
      <c r="CG216" s="2"/>
      <c r="CH216" s="2">
        <v>0</v>
      </c>
      <c r="CI216" s="2"/>
      <c r="CJ216" s="2"/>
      <c r="CK216" s="2">
        <v>0</v>
      </c>
      <c r="CL216" s="2"/>
      <c r="CM216" s="2"/>
      <c r="CN216" s="2"/>
      <c r="CO216" s="2"/>
      <c r="CP216" s="2"/>
      <c r="CQ216" s="2"/>
      <c r="CR216" s="2"/>
      <c r="CS216" s="2"/>
      <c r="CT216" s="2">
        <v>0</v>
      </c>
      <c r="CU216" s="2"/>
      <c r="CV216" s="2"/>
      <c r="CW216" s="2">
        <v>0</v>
      </c>
      <c r="CX216" s="2"/>
      <c r="CY216" s="2"/>
      <c r="CZ216" s="2"/>
      <c r="DA216" s="2"/>
      <c r="DB216" s="2"/>
      <c r="DC216" s="2"/>
      <c r="DD216" s="2"/>
      <c r="DE216" s="2"/>
      <c r="DF216" s="2">
        <v>0</v>
      </c>
      <c r="DG216" s="2"/>
    </row>
    <row r="217" spans="1:111" ht="15" x14ac:dyDescent="0.25">
      <c r="A217" s="1" t="s">
        <v>210</v>
      </c>
      <c r="B217" s="1" t="str">
        <f t="shared" si="5"/>
        <v>Temeš</v>
      </c>
      <c r="C217" s="1" t="s">
        <v>231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/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/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/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/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/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/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</row>
    <row r="218" spans="1:111" ht="15" x14ac:dyDescent="0.25">
      <c r="A218" s="1" t="s">
        <v>210</v>
      </c>
      <c r="B218" s="1" t="str">
        <f t="shared" si="5"/>
        <v>Valaská Belá</v>
      </c>
      <c r="C218" s="1" t="s">
        <v>232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/>
      <c r="K218" s="2"/>
      <c r="L218" s="2"/>
      <c r="M218" s="2"/>
      <c r="N218" s="2">
        <v>0</v>
      </c>
      <c r="O218" s="2"/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/>
      <c r="W218" s="2"/>
      <c r="X218" s="2"/>
      <c r="Y218" s="2"/>
      <c r="Z218" s="2">
        <v>0</v>
      </c>
      <c r="AA218" s="2"/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/>
      <c r="AU218" s="2"/>
      <c r="AV218" s="2"/>
      <c r="AW218" s="2"/>
      <c r="AX218" s="2">
        <v>0</v>
      </c>
      <c r="AY218" s="2"/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/>
      <c r="BG218" s="2"/>
      <c r="BH218" s="2"/>
      <c r="BI218" s="2"/>
      <c r="BJ218" s="2">
        <v>0</v>
      </c>
      <c r="BK218" s="2"/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/>
      <c r="CE218" s="2"/>
      <c r="CF218" s="2"/>
      <c r="CG218" s="2"/>
      <c r="CH218" s="2">
        <v>0</v>
      </c>
      <c r="CI218" s="2"/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/>
      <c r="CQ218" s="2"/>
      <c r="CR218" s="2"/>
      <c r="CS218" s="2"/>
      <c r="CT218" s="2">
        <v>0</v>
      </c>
      <c r="CU218" s="2"/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</row>
    <row r="219" spans="1:111" ht="15" x14ac:dyDescent="0.25">
      <c r="A219" s="1" t="s">
        <v>210</v>
      </c>
      <c r="B219" s="1" t="str">
        <f t="shared" si="5"/>
        <v>Veľká Čausa</v>
      </c>
      <c r="C219" s="1" t="s">
        <v>233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/>
      <c r="AI219" s="2"/>
      <c r="AJ219" s="2"/>
      <c r="AK219" s="2">
        <v>0</v>
      </c>
      <c r="AL219" s="2">
        <v>0</v>
      </c>
      <c r="AM219" s="2">
        <v>0</v>
      </c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/>
      <c r="BS219" s="2"/>
      <c r="BT219" s="2"/>
      <c r="BU219" s="2">
        <v>0</v>
      </c>
      <c r="BV219" s="2">
        <v>0</v>
      </c>
      <c r="BW219" s="2">
        <v>0</v>
      </c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/>
      <c r="DC219" s="2"/>
      <c r="DD219" s="2"/>
      <c r="DE219" s="2">
        <v>0</v>
      </c>
      <c r="DF219" s="2">
        <v>0</v>
      </c>
      <c r="DG219" s="2">
        <v>0</v>
      </c>
    </row>
    <row r="220" spans="1:111" ht="15" x14ac:dyDescent="0.25">
      <c r="A220" s="1" t="s">
        <v>234</v>
      </c>
      <c r="B220" s="1" t="str">
        <f t="shared" si="5"/>
        <v>Obce spolu</v>
      </c>
      <c r="C220" s="1" t="s">
        <v>24</v>
      </c>
      <c r="D220" s="2"/>
      <c r="E220" s="2"/>
      <c r="F220" s="2"/>
      <c r="G220" s="2"/>
      <c r="H220" s="2">
        <v>753</v>
      </c>
      <c r="I220" s="2">
        <v>2671</v>
      </c>
      <c r="J220" s="2">
        <v>3659</v>
      </c>
      <c r="K220" s="2">
        <v>4321</v>
      </c>
      <c r="L220" s="2">
        <v>3272</v>
      </c>
      <c r="M220" s="2">
        <v>2123</v>
      </c>
      <c r="N220" s="2">
        <v>958</v>
      </c>
      <c r="O220" s="2">
        <v>277</v>
      </c>
      <c r="P220" s="2"/>
      <c r="Q220" s="2"/>
      <c r="R220" s="2"/>
      <c r="S220" s="2"/>
      <c r="T220" s="2"/>
      <c r="U220" s="2">
        <v>2510</v>
      </c>
      <c r="V220" s="2">
        <v>3386</v>
      </c>
      <c r="W220" s="2">
        <v>3993</v>
      </c>
      <c r="X220" s="2">
        <v>2851</v>
      </c>
      <c r="Y220" s="2">
        <v>1965</v>
      </c>
      <c r="Z220" s="2"/>
      <c r="AA220" s="2">
        <v>223</v>
      </c>
      <c r="AB220" s="2">
        <v>0</v>
      </c>
      <c r="AC220" s="2"/>
      <c r="AD220" s="2">
        <v>0</v>
      </c>
      <c r="AE220" s="2"/>
      <c r="AF220" s="2"/>
      <c r="AG220" s="2">
        <v>161</v>
      </c>
      <c r="AH220" s="2">
        <v>273</v>
      </c>
      <c r="AI220" s="2">
        <v>328</v>
      </c>
      <c r="AJ220" s="2">
        <v>421</v>
      </c>
      <c r="AK220" s="2">
        <v>158</v>
      </c>
      <c r="AL220" s="2"/>
      <c r="AM220" s="2">
        <v>54</v>
      </c>
      <c r="AN220" s="2"/>
      <c r="AO220" s="2"/>
      <c r="AP220" s="2"/>
      <c r="AQ220" s="2"/>
      <c r="AR220" s="2">
        <v>6516</v>
      </c>
      <c r="AS220" s="2">
        <v>13069</v>
      </c>
      <c r="AT220" s="2">
        <v>22020</v>
      </c>
      <c r="AU220" s="2">
        <v>23059</v>
      </c>
      <c r="AV220" s="2">
        <v>16496</v>
      </c>
      <c r="AW220" s="2">
        <v>14297</v>
      </c>
      <c r="AX220" s="2">
        <v>9144</v>
      </c>
      <c r="AY220" s="2">
        <v>2530</v>
      </c>
      <c r="AZ220" s="2"/>
      <c r="BA220" s="2"/>
      <c r="BB220" s="2"/>
      <c r="BC220" s="2"/>
      <c r="BD220" s="2"/>
      <c r="BE220" s="2">
        <v>12691</v>
      </c>
      <c r="BF220" s="2">
        <v>21082</v>
      </c>
      <c r="BG220" s="2">
        <v>22306</v>
      </c>
      <c r="BH220" s="2">
        <v>15521</v>
      </c>
      <c r="BI220" s="2">
        <v>13887</v>
      </c>
      <c r="BJ220" s="2"/>
      <c r="BK220" s="2">
        <v>2388</v>
      </c>
      <c r="BL220" s="2">
        <v>0</v>
      </c>
      <c r="BM220" s="2"/>
      <c r="BN220" s="2">
        <v>0</v>
      </c>
      <c r="BO220" s="2"/>
      <c r="BP220" s="2"/>
      <c r="BQ220" s="2">
        <v>378</v>
      </c>
      <c r="BR220" s="2">
        <v>938</v>
      </c>
      <c r="BS220" s="2">
        <v>753</v>
      </c>
      <c r="BT220" s="2">
        <v>975</v>
      </c>
      <c r="BU220" s="2">
        <v>410</v>
      </c>
      <c r="BV220" s="2"/>
      <c r="BW220" s="2">
        <v>142</v>
      </c>
      <c r="BX220" s="2"/>
      <c r="BY220" s="2"/>
      <c r="BZ220" s="2"/>
      <c r="CA220" s="2"/>
      <c r="CB220" s="2">
        <v>8.6999999999999993</v>
      </c>
      <c r="CC220" s="2">
        <v>4.9000000000000004</v>
      </c>
      <c r="CD220" s="2">
        <v>6</v>
      </c>
      <c r="CE220" s="2">
        <v>5.3</v>
      </c>
      <c r="CF220" s="2">
        <v>5</v>
      </c>
      <c r="CG220" s="2">
        <v>6.7</v>
      </c>
      <c r="CH220" s="2">
        <v>9.5</v>
      </c>
      <c r="CI220" s="2">
        <v>9.1</v>
      </c>
      <c r="CJ220" s="2"/>
      <c r="CK220" s="2"/>
      <c r="CL220" s="2"/>
      <c r="CM220" s="2"/>
      <c r="CN220" s="2"/>
      <c r="CO220" s="2">
        <v>5.0999999999999996</v>
      </c>
      <c r="CP220" s="2">
        <v>6.2</v>
      </c>
      <c r="CQ220" s="2">
        <v>5.6</v>
      </c>
      <c r="CR220" s="2">
        <v>5.4</v>
      </c>
      <c r="CS220" s="2">
        <v>7.1</v>
      </c>
      <c r="CT220" s="2"/>
      <c r="CU220" s="2">
        <v>10.7</v>
      </c>
      <c r="CV220" s="2">
        <v>0</v>
      </c>
      <c r="CW220" s="2"/>
      <c r="CX220" s="2">
        <v>0</v>
      </c>
      <c r="CY220" s="2"/>
      <c r="CZ220" s="2"/>
      <c r="DA220" s="2">
        <v>2.2999999999999998</v>
      </c>
      <c r="DB220" s="2">
        <v>3.4</v>
      </c>
      <c r="DC220" s="2">
        <v>2.2999999999999998</v>
      </c>
      <c r="DD220" s="2">
        <v>2.2999999999999998</v>
      </c>
      <c r="DE220" s="2">
        <v>2.6</v>
      </c>
      <c r="DF220" s="2"/>
      <c r="DG220" s="2">
        <v>2.6</v>
      </c>
    </row>
    <row r="221" spans="1:111" ht="15" x14ac:dyDescent="0.25">
      <c r="A221" s="1" t="s">
        <v>234</v>
      </c>
      <c r="B221" s="1" t="str">
        <f t="shared" si="5"/>
        <v>Beluša</v>
      </c>
      <c r="C221" s="1" t="s">
        <v>235</v>
      </c>
      <c r="D221" s="2"/>
      <c r="E221" s="2"/>
      <c r="F221" s="2"/>
      <c r="G221" s="2">
        <v>0</v>
      </c>
      <c r="H221" s="2">
        <v>31</v>
      </c>
      <c r="I221" s="2"/>
      <c r="J221" s="2">
        <v>804</v>
      </c>
      <c r="K221" s="2">
        <v>1086</v>
      </c>
      <c r="L221" s="2">
        <v>519</v>
      </c>
      <c r="M221" s="2"/>
      <c r="N221" s="2"/>
      <c r="O221" s="2"/>
      <c r="P221" s="2"/>
      <c r="Q221" s="2"/>
      <c r="R221" s="2"/>
      <c r="S221" s="2">
        <v>0</v>
      </c>
      <c r="T221" s="2">
        <v>31</v>
      </c>
      <c r="U221" s="2"/>
      <c r="V221" s="2">
        <v>804</v>
      </c>
      <c r="W221" s="2">
        <v>1086</v>
      </c>
      <c r="X221" s="2">
        <v>505</v>
      </c>
      <c r="Y221" s="2"/>
      <c r="Z221" s="2"/>
      <c r="AA221" s="2"/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14</v>
      </c>
      <c r="AK221" s="2"/>
      <c r="AL221" s="2">
        <v>0</v>
      </c>
      <c r="AM221" s="2">
        <v>0</v>
      </c>
      <c r="AN221" s="2"/>
      <c r="AO221" s="2"/>
      <c r="AP221" s="2"/>
      <c r="AQ221" s="2">
        <v>0</v>
      </c>
      <c r="AR221" s="2">
        <v>56</v>
      </c>
      <c r="AS221" s="2"/>
      <c r="AT221" s="2">
        <v>4363</v>
      </c>
      <c r="AU221" s="2">
        <v>4030</v>
      </c>
      <c r="AV221" s="2">
        <v>1184</v>
      </c>
      <c r="AW221" s="2"/>
      <c r="AX221" s="2"/>
      <c r="AY221" s="2"/>
      <c r="AZ221" s="2"/>
      <c r="BA221" s="2"/>
      <c r="BB221" s="2"/>
      <c r="BC221" s="2">
        <v>0</v>
      </c>
      <c r="BD221" s="2">
        <v>56</v>
      </c>
      <c r="BE221" s="2"/>
      <c r="BF221" s="2">
        <v>4363</v>
      </c>
      <c r="BG221" s="2">
        <v>4030</v>
      </c>
      <c r="BH221" s="2">
        <v>1156</v>
      </c>
      <c r="BI221" s="2"/>
      <c r="BJ221" s="2"/>
      <c r="BK221" s="2"/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28</v>
      </c>
      <c r="BU221" s="2"/>
      <c r="BV221" s="2">
        <v>0</v>
      </c>
      <c r="BW221" s="2">
        <v>0</v>
      </c>
      <c r="BX221" s="2"/>
      <c r="BY221" s="2"/>
      <c r="BZ221" s="2"/>
      <c r="CA221" s="2">
        <v>0</v>
      </c>
      <c r="CB221" s="2">
        <v>1.8</v>
      </c>
      <c r="CC221" s="2"/>
      <c r="CD221" s="2">
        <v>5.4</v>
      </c>
      <c r="CE221" s="2">
        <v>3.7</v>
      </c>
      <c r="CF221" s="2">
        <v>2.2999999999999998</v>
      </c>
      <c r="CG221" s="2"/>
      <c r="CH221" s="2"/>
      <c r="CI221" s="2"/>
      <c r="CJ221" s="2"/>
      <c r="CK221" s="2"/>
      <c r="CL221" s="2"/>
      <c r="CM221" s="2">
        <v>0</v>
      </c>
      <c r="CN221" s="2">
        <v>1.8</v>
      </c>
      <c r="CO221" s="2"/>
      <c r="CP221" s="2">
        <v>5.4</v>
      </c>
      <c r="CQ221" s="2">
        <v>3.7</v>
      </c>
      <c r="CR221" s="2">
        <v>2.2999999999999998</v>
      </c>
      <c r="CS221" s="2"/>
      <c r="CT221" s="2"/>
      <c r="CU221" s="2"/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2</v>
      </c>
      <c r="DE221" s="2"/>
      <c r="DF221" s="2">
        <v>0</v>
      </c>
      <c r="DG221" s="2">
        <v>0</v>
      </c>
    </row>
    <row r="222" spans="1:111" ht="15" x14ac:dyDescent="0.25">
      <c r="A222" s="1" t="s">
        <v>234</v>
      </c>
      <c r="B222" s="1" t="str">
        <f t="shared" si="5"/>
        <v>Lazy pod Makytou</v>
      </c>
      <c r="C222" s="1" t="s">
        <v>236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/>
      <c r="J222" s="2"/>
      <c r="K222" s="2"/>
      <c r="L222" s="2"/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/>
      <c r="V222" s="2"/>
      <c r="W222" s="2"/>
      <c r="X222" s="2"/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/>
      <c r="AH222" s="2"/>
      <c r="AI222" s="2"/>
      <c r="AJ222" s="2"/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/>
      <c r="AT222" s="2"/>
      <c r="AU222" s="2"/>
      <c r="AV222" s="2"/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/>
      <c r="BF222" s="2"/>
      <c r="BG222" s="2"/>
      <c r="BH222" s="2"/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/>
      <c r="BR222" s="2"/>
      <c r="BS222" s="2"/>
      <c r="BT222" s="2"/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/>
      <c r="CD222" s="2"/>
      <c r="CE222" s="2"/>
      <c r="CF222" s="2"/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/>
      <c r="CP222" s="2"/>
      <c r="CQ222" s="2"/>
      <c r="CR222" s="2"/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/>
      <c r="DB222" s="2"/>
      <c r="DC222" s="2"/>
      <c r="DD222" s="2"/>
      <c r="DE222" s="2">
        <v>0</v>
      </c>
      <c r="DF222" s="2">
        <v>0</v>
      </c>
      <c r="DG222" s="2">
        <v>0</v>
      </c>
    </row>
    <row r="223" spans="1:111" ht="15" x14ac:dyDescent="0.25">
      <c r="A223" s="1" t="s">
        <v>234</v>
      </c>
      <c r="B223" s="1" t="str">
        <f t="shared" si="5"/>
        <v>Lednické Rovne</v>
      </c>
      <c r="C223" s="1" t="s">
        <v>237</v>
      </c>
      <c r="D223" s="2">
        <v>0</v>
      </c>
      <c r="E223" s="2">
        <v>0</v>
      </c>
      <c r="F223" s="2"/>
      <c r="G223" s="2"/>
      <c r="H223" s="2"/>
      <c r="I223" s="2"/>
      <c r="J223" s="2"/>
      <c r="K223" s="2"/>
      <c r="L223" s="2"/>
      <c r="M223" s="2"/>
      <c r="N223" s="2">
        <v>0</v>
      </c>
      <c r="O223" s="2"/>
      <c r="P223" s="2">
        <v>0</v>
      </c>
      <c r="Q223" s="2">
        <v>0</v>
      </c>
      <c r="R223" s="2"/>
      <c r="S223" s="2"/>
      <c r="T223" s="2"/>
      <c r="U223" s="2"/>
      <c r="V223" s="2"/>
      <c r="W223" s="2">
        <v>0</v>
      </c>
      <c r="X223" s="2"/>
      <c r="Y223" s="2"/>
      <c r="Z223" s="2">
        <v>0</v>
      </c>
      <c r="AA223" s="2"/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/>
      <c r="AI223" s="2"/>
      <c r="AJ223" s="2"/>
      <c r="AK223" s="2"/>
      <c r="AL223" s="2">
        <v>0</v>
      </c>
      <c r="AM223" s="2"/>
      <c r="AN223" s="2">
        <v>0</v>
      </c>
      <c r="AO223" s="2">
        <v>0</v>
      </c>
      <c r="AP223" s="2"/>
      <c r="AQ223" s="2"/>
      <c r="AR223" s="2"/>
      <c r="AS223" s="2"/>
      <c r="AT223" s="2"/>
      <c r="AU223" s="2"/>
      <c r="AV223" s="2"/>
      <c r="AW223" s="2"/>
      <c r="AX223" s="2">
        <v>0</v>
      </c>
      <c r="AY223" s="2"/>
      <c r="AZ223" s="2">
        <v>0</v>
      </c>
      <c r="BA223" s="2">
        <v>0</v>
      </c>
      <c r="BB223" s="2"/>
      <c r="BC223" s="2"/>
      <c r="BD223" s="2"/>
      <c r="BE223" s="2"/>
      <c r="BF223" s="2"/>
      <c r="BG223" s="2">
        <v>0</v>
      </c>
      <c r="BH223" s="2"/>
      <c r="BI223" s="2"/>
      <c r="BJ223" s="2">
        <v>0</v>
      </c>
      <c r="BK223" s="2"/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/>
      <c r="BS223" s="2"/>
      <c r="BT223" s="2"/>
      <c r="BU223" s="2"/>
      <c r="BV223" s="2">
        <v>0</v>
      </c>
      <c r="BW223" s="2"/>
      <c r="BX223" s="2">
        <v>0</v>
      </c>
      <c r="BY223" s="2">
        <v>0</v>
      </c>
      <c r="BZ223" s="2"/>
      <c r="CA223" s="2"/>
      <c r="CB223" s="2"/>
      <c r="CC223" s="2"/>
      <c r="CD223" s="2"/>
      <c r="CE223" s="2"/>
      <c r="CF223" s="2"/>
      <c r="CG223" s="2"/>
      <c r="CH223" s="2">
        <v>0</v>
      </c>
      <c r="CI223" s="2"/>
      <c r="CJ223" s="2">
        <v>0</v>
      </c>
      <c r="CK223" s="2">
        <v>0</v>
      </c>
      <c r="CL223" s="2"/>
      <c r="CM223" s="2"/>
      <c r="CN223" s="2"/>
      <c r="CO223" s="2"/>
      <c r="CP223" s="2"/>
      <c r="CQ223" s="2">
        <v>0</v>
      </c>
      <c r="CR223" s="2"/>
      <c r="CS223" s="2"/>
      <c r="CT223" s="2">
        <v>0</v>
      </c>
      <c r="CU223" s="2"/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/>
      <c r="DC223" s="2"/>
      <c r="DD223" s="2"/>
      <c r="DE223" s="2"/>
      <c r="DF223" s="2">
        <v>0</v>
      </c>
      <c r="DG223" s="2"/>
    </row>
    <row r="224" spans="1:111" ht="15" x14ac:dyDescent="0.25">
      <c r="A224" s="1" t="s">
        <v>234</v>
      </c>
      <c r="B224" s="1" t="str">
        <f t="shared" si="5"/>
        <v>Lysá pod Makytou</v>
      </c>
      <c r="C224" s="1" t="s">
        <v>238</v>
      </c>
      <c r="D224" s="2">
        <v>0</v>
      </c>
      <c r="E224" s="2">
        <v>0</v>
      </c>
      <c r="F224" s="2">
        <v>0</v>
      </c>
      <c r="G224" s="2">
        <v>0</v>
      </c>
      <c r="H224" s="2"/>
      <c r="I224" s="2"/>
      <c r="J224" s="2"/>
      <c r="K224" s="2"/>
      <c r="L224" s="2"/>
      <c r="M224" s="2"/>
      <c r="N224" s="2"/>
      <c r="O224" s="2"/>
      <c r="P224" s="2">
        <v>0</v>
      </c>
      <c r="Q224" s="2">
        <v>0</v>
      </c>
      <c r="R224" s="2">
        <v>0</v>
      </c>
      <c r="S224" s="2">
        <v>0</v>
      </c>
      <c r="T224" s="2"/>
      <c r="U224" s="2"/>
      <c r="V224" s="2"/>
      <c r="W224" s="2"/>
      <c r="X224" s="2"/>
      <c r="Y224" s="2"/>
      <c r="Z224" s="2"/>
      <c r="AA224" s="2"/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/>
      <c r="AS224" s="2"/>
      <c r="AT224" s="2"/>
      <c r="AU224" s="2"/>
      <c r="AV224" s="2"/>
      <c r="AW224" s="2"/>
      <c r="AX224" s="2"/>
      <c r="AY224" s="2"/>
      <c r="AZ224" s="2">
        <v>0</v>
      </c>
      <c r="BA224" s="2">
        <v>0</v>
      </c>
      <c r="BB224" s="2">
        <v>0</v>
      </c>
      <c r="BC224" s="2">
        <v>0</v>
      </c>
      <c r="BD224" s="2"/>
      <c r="BE224" s="2"/>
      <c r="BF224" s="2"/>
      <c r="BG224" s="2"/>
      <c r="BH224" s="2"/>
      <c r="BI224" s="2"/>
      <c r="BJ224" s="2"/>
      <c r="BK224" s="2"/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/>
      <c r="CC224" s="2"/>
      <c r="CD224" s="2"/>
      <c r="CE224" s="2"/>
      <c r="CF224" s="2"/>
      <c r="CG224" s="2"/>
      <c r="CH224" s="2"/>
      <c r="CI224" s="2"/>
      <c r="CJ224" s="2">
        <v>0</v>
      </c>
      <c r="CK224" s="2">
        <v>0</v>
      </c>
      <c r="CL224" s="2">
        <v>0</v>
      </c>
      <c r="CM224" s="2">
        <v>0</v>
      </c>
      <c r="CN224" s="2"/>
      <c r="CO224" s="2"/>
      <c r="CP224" s="2"/>
      <c r="CQ224" s="2"/>
      <c r="CR224" s="2"/>
      <c r="CS224" s="2"/>
      <c r="CT224" s="2"/>
      <c r="CU224" s="2"/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</row>
    <row r="225" spans="1:111" ht="15" x14ac:dyDescent="0.25">
      <c r="A225" s="1" t="s">
        <v>234</v>
      </c>
      <c r="B225" s="1" t="str">
        <f t="shared" si="5"/>
        <v>Mojtín</v>
      </c>
      <c r="C225" s="1" t="s">
        <v>239</v>
      </c>
      <c r="D225" s="2">
        <v>0</v>
      </c>
      <c r="E225" s="2">
        <v>0</v>
      </c>
      <c r="F225" s="2">
        <v>0</v>
      </c>
      <c r="G225" s="2">
        <v>0</v>
      </c>
      <c r="H225" s="2"/>
      <c r="I225" s="2"/>
      <c r="J225" s="2"/>
      <c r="K225" s="2"/>
      <c r="L225" s="2"/>
      <c r="M225" s="2"/>
      <c r="N225" s="2"/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/>
      <c r="U225" s="2"/>
      <c r="V225" s="2"/>
      <c r="W225" s="2"/>
      <c r="X225" s="2"/>
      <c r="Y225" s="2"/>
      <c r="Z225" s="2"/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/>
      <c r="AS225" s="2"/>
      <c r="AT225" s="2"/>
      <c r="AU225" s="2"/>
      <c r="AV225" s="2"/>
      <c r="AW225" s="2"/>
      <c r="AX225" s="2"/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/>
      <c r="BE225" s="2"/>
      <c r="BF225" s="2"/>
      <c r="BG225" s="2"/>
      <c r="BH225" s="2"/>
      <c r="BI225" s="2"/>
      <c r="BJ225" s="2"/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/>
      <c r="CC225" s="2"/>
      <c r="CD225" s="2"/>
      <c r="CE225" s="2"/>
      <c r="CF225" s="2"/>
      <c r="CG225" s="2"/>
      <c r="CH225" s="2"/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/>
      <c r="CO225" s="2"/>
      <c r="CP225" s="2"/>
      <c r="CQ225" s="2"/>
      <c r="CR225" s="2"/>
      <c r="CS225" s="2"/>
      <c r="CT225" s="2"/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</row>
    <row r="226" spans="1:111" ht="15" x14ac:dyDescent="0.25">
      <c r="A226" s="1" t="s">
        <v>234</v>
      </c>
      <c r="B226" s="1" t="str">
        <f t="shared" si="5"/>
        <v>Púchov</v>
      </c>
      <c r="C226" s="1" t="s">
        <v>240</v>
      </c>
      <c r="D226" s="2">
        <v>0</v>
      </c>
      <c r="E226" s="2"/>
      <c r="F226" s="2"/>
      <c r="G226" s="2"/>
      <c r="H226" s="2"/>
      <c r="I226" s="2">
        <v>450</v>
      </c>
      <c r="J226" s="2">
        <v>715</v>
      </c>
      <c r="K226" s="2"/>
      <c r="L226" s="2"/>
      <c r="M226" s="2"/>
      <c r="N226" s="2"/>
      <c r="O226" s="2">
        <v>109</v>
      </c>
      <c r="P226" s="2">
        <v>0</v>
      </c>
      <c r="Q226" s="2"/>
      <c r="R226" s="2"/>
      <c r="S226" s="2"/>
      <c r="T226" s="2"/>
      <c r="U226" s="2"/>
      <c r="V226" s="2">
        <v>530</v>
      </c>
      <c r="W226" s="2"/>
      <c r="X226" s="2"/>
      <c r="Y226" s="2"/>
      <c r="Z226" s="2"/>
      <c r="AA226" s="2"/>
      <c r="AB226" s="2">
        <v>0</v>
      </c>
      <c r="AC226" s="2"/>
      <c r="AD226" s="2">
        <v>0</v>
      </c>
      <c r="AE226" s="2"/>
      <c r="AF226" s="2"/>
      <c r="AG226" s="2"/>
      <c r="AH226" s="2">
        <v>185</v>
      </c>
      <c r="AI226" s="2"/>
      <c r="AJ226" s="2"/>
      <c r="AK226" s="2"/>
      <c r="AL226" s="2"/>
      <c r="AM226" s="2"/>
      <c r="AN226" s="2">
        <v>0</v>
      </c>
      <c r="AO226" s="2"/>
      <c r="AP226" s="2"/>
      <c r="AQ226" s="2"/>
      <c r="AR226" s="2"/>
      <c r="AS226" s="2">
        <v>1064</v>
      </c>
      <c r="AT226" s="2">
        <v>2167</v>
      </c>
      <c r="AU226" s="2"/>
      <c r="AV226" s="2"/>
      <c r="AW226" s="2"/>
      <c r="AX226" s="2"/>
      <c r="AY226" s="2">
        <v>200</v>
      </c>
      <c r="AZ226" s="2">
        <v>0</v>
      </c>
      <c r="BA226" s="2"/>
      <c r="BB226" s="2"/>
      <c r="BC226" s="2"/>
      <c r="BD226" s="2"/>
      <c r="BE226" s="2"/>
      <c r="BF226" s="2">
        <v>1479</v>
      </c>
      <c r="BG226" s="2"/>
      <c r="BH226" s="2"/>
      <c r="BI226" s="2"/>
      <c r="BJ226" s="2"/>
      <c r="BK226" s="2"/>
      <c r="BL226" s="2">
        <v>0</v>
      </c>
      <c r="BM226" s="2"/>
      <c r="BN226" s="2">
        <v>0</v>
      </c>
      <c r="BO226" s="2"/>
      <c r="BP226" s="2"/>
      <c r="BQ226" s="2"/>
      <c r="BR226" s="2">
        <v>688</v>
      </c>
      <c r="BS226" s="2"/>
      <c r="BT226" s="2"/>
      <c r="BU226" s="2"/>
      <c r="BV226" s="2"/>
      <c r="BW226" s="2"/>
      <c r="BX226" s="2">
        <v>0</v>
      </c>
      <c r="BY226" s="2"/>
      <c r="BZ226" s="2"/>
      <c r="CA226" s="2"/>
      <c r="CB226" s="2"/>
      <c r="CC226" s="2">
        <v>2.4</v>
      </c>
      <c r="CD226" s="2">
        <v>3</v>
      </c>
      <c r="CE226" s="2"/>
      <c r="CF226" s="2"/>
      <c r="CG226" s="2"/>
      <c r="CH226" s="2"/>
      <c r="CI226" s="2">
        <v>1.8</v>
      </c>
      <c r="CJ226" s="2">
        <v>0</v>
      </c>
      <c r="CK226" s="2"/>
      <c r="CL226" s="2"/>
      <c r="CM226" s="2"/>
      <c r="CN226" s="2"/>
      <c r="CO226" s="2"/>
      <c r="CP226" s="2">
        <v>2.8</v>
      </c>
      <c r="CQ226" s="2"/>
      <c r="CR226" s="2"/>
      <c r="CS226" s="2"/>
      <c r="CT226" s="2"/>
      <c r="CU226" s="2"/>
      <c r="CV226" s="2">
        <v>0</v>
      </c>
      <c r="CW226" s="2"/>
      <c r="CX226" s="2">
        <v>0</v>
      </c>
      <c r="CY226" s="2"/>
      <c r="CZ226" s="2"/>
      <c r="DA226" s="2"/>
      <c r="DB226" s="2">
        <v>3.7</v>
      </c>
      <c r="DC226" s="2"/>
      <c r="DD226" s="2"/>
      <c r="DE226" s="2"/>
      <c r="DF226" s="2"/>
      <c r="DG226" s="2"/>
    </row>
    <row r="227" spans="1:111" ht="15" x14ac:dyDescent="0.25">
      <c r="A227" s="1" t="s">
        <v>234</v>
      </c>
      <c r="B227" s="1" t="str">
        <f t="shared" si="5"/>
        <v>Nimnica</v>
      </c>
      <c r="C227" s="1" t="s">
        <v>241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/>
      <c r="AJ227" s="2"/>
      <c r="AK227" s="2"/>
      <c r="AL227" s="2">
        <v>0</v>
      </c>
      <c r="AM227" s="2">
        <v>0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/>
      <c r="BT227" s="2"/>
      <c r="BU227" s="2"/>
      <c r="BV227" s="2">
        <v>0</v>
      </c>
      <c r="BW227" s="2">
        <v>0</v>
      </c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/>
      <c r="DD227" s="2"/>
      <c r="DE227" s="2"/>
      <c r="DF227" s="2">
        <v>0</v>
      </c>
      <c r="DG227" s="2">
        <v>0</v>
      </c>
    </row>
    <row r="228" spans="1:111" ht="15" x14ac:dyDescent="0.25">
      <c r="A228" s="1" t="s">
        <v>242</v>
      </c>
      <c r="B228" s="1" t="str">
        <f t="shared" si="5"/>
        <v>Obce spolu</v>
      </c>
      <c r="C228" s="1" t="s">
        <v>24</v>
      </c>
      <c r="D228" s="2">
        <v>645</v>
      </c>
      <c r="E228" s="2">
        <v>967</v>
      </c>
      <c r="F228" s="2">
        <v>726</v>
      </c>
      <c r="G228" s="2">
        <v>1724</v>
      </c>
      <c r="H228" s="2">
        <v>4123</v>
      </c>
      <c r="I228" s="2">
        <v>7408</v>
      </c>
      <c r="J228" s="2">
        <v>14883</v>
      </c>
      <c r="K228" s="2">
        <v>16663</v>
      </c>
      <c r="L228" s="2">
        <v>11527</v>
      </c>
      <c r="M228" s="2">
        <v>7563</v>
      </c>
      <c r="N228" s="2">
        <v>3722</v>
      </c>
      <c r="O228" s="2">
        <v>1355</v>
      </c>
      <c r="P228" s="2">
        <v>601</v>
      </c>
      <c r="Q228" s="2">
        <v>905</v>
      </c>
      <c r="R228" s="2">
        <v>654</v>
      </c>
      <c r="S228" s="2">
        <v>1590</v>
      </c>
      <c r="T228" s="2">
        <v>3863</v>
      </c>
      <c r="U228" s="2">
        <v>6507</v>
      </c>
      <c r="V228" s="2">
        <v>13005</v>
      </c>
      <c r="W228" s="2">
        <v>14610</v>
      </c>
      <c r="X228" s="2">
        <v>9512</v>
      </c>
      <c r="Y228" s="2">
        <v>5931</v>
      </c>
      <c r="Z228" s="2">
        <v>2869</v>
      </c>
      <c r="AA228" s="2">
        <v>1065</v>
      </c>
      <c r="AB228" s="2">
        <v>44</v>
      </c>
      <c r="AC228" s="2">
        <v>62</v>
      </c>
      <c r="AD228" s="2">
        <v>72</v>
      </c>
      <c r="AE228" s="2">
        <v>134</v>
      </c>
      <c r="AF228" s="2">
        <v>260</v>
      </c>
      <c r="AG228" s="2">
        <v>901</v>
      </c>
      <c r="AH228" s="2">
        <v>1878</v>
      </c>
      <c r="AI228" s="2">
        <v>2053</v>
      </c>
      <c r="AJ228" s="2">
        <v>2015</v>
      </c>
      <c r="AK228" s="2">
        <v>1632</v>
      </c>
      <c r="AL228" s="2">
        <v>853</v>
      </c>
      <c r="AM228" s="2">
        <v>290</v>
      </c>
      <c r="AN228" s="2">
        <v>5752</v>
      </c>
      <c r="AO228" s="2">
        <v>9028</v>
      </c>
      <c r="AP228" s="2">
        <v>6975</v>
      </c>
      <c r="AQ228" s="2">
        <v>12126</v>
      </c>
      <c r="AR228" s="2">
        <v>23853</v>
      </c>
      <c r="AS228" s="2">
        <v>36006</v>
      </c>
      <c r="AT228" s="2">
        <v>64175</v>
      </c>
      <c r="AU228" s="2">
        <v>66534</v>
      </c>
      <c r="AV228" s="2">
        <v>50897</v>
      </c>
      <c r="AW228" s="2">
        <v>35945</v>
      </c>
      <c r="AX228" s="2">
        <v>21751</v>
      </c>
      <c r="AY228" s="2">
        <v>5253</v>
      </c>
      <c r="AZ228" s="2">
        <v>5669</v>
      </c>
      <c r="BA228" s="2">
        <v>8873</v>
      </c>
      <c r="BB228" s="2">
        <v>6699</v>
      </c>
      <c r="BC228" s="2">
        <v>11832</v>
      </c>
      <c r="BD228" s="2">
        <v>23231</v>
      </c>
      <c r="BE228" s="2">
        <v>33267</v>
      </c>
      <c r="BF228" s="2">
        <v>59492</v>
      </c>
      <c r="BG228" s="2">
        <v>61207</v>
      </c>
      <c r="BH228" s="2">
        <v>44667</v>
      </c>
      <c r="BI228" s="2">
        <v>30956</v>
      </c>
      <c r="BJ228" s="2">
        <v>19343</v>
      </c>
      <c r="BK228" s="2">
        <v>4423</v>
      </c>
      <c r="BL228" s="2">
        <v>83</v>
      </c>
      <c r="BM228" s="2">
        <v>155</v>
      </c>
      <c r="BN228" s="2">
        <v>276</v>
      </c>
      <c r="BO228" s="2">
        <v>294</v>
      </c>
      <c r="BP228" s="2">
        <v>622</v>
      </c>
      <c r="BQ228" s="2">
        <v>2739</v>
      </c>
      <c r="BR228" s="2">
        <v>4683</v>
      </c>
      <c r="BS228" s="2">
        <v>5327</v>
      </c>
      <c r="BT228" s="2">
        <v>6230</v>
      </c>
      <c r="BU228" s="2">
        <v>4989</v>
      </c>
      <c r="BV228" s="2">
        <v>2408</v>
      </c>
      <c r="BW228" s="2">
        <v>830</v>
      </c>
      <c r="BX228" s="2">
        <v>8.9</v>
      </c>
      <c r="BY228" s="2">
        <v>9.3000000000000007</v>
      </c>
      <c r="BZ228" s="2">
        <v>9.6</v>
      </c>
      <c r="CA228" s="2">
        <v>7</v>
      </c>
      <c r="CB228" s="2">
        <v>5.8</v>
      </c>
      <c r="CC228" s="2">
        <v>4.9000000000000004</v>
      </c>
      <c r="CD228" s="2">
        <v>4.3</v>
      </c>
      <c r="CE228" s="2">
        <v>4</v>
      </c>
      <c r="CF228" s="2">
        <v>4.4000000000000004</v>
      </c>
      <c r="CG228" s="2">
        <v>4.8</v>
      </c>
      <c r="CH228" s="2">
        <v>5.8</v>
      </c>
      <c r="CI228" s="2">
        <v>3.9</v>
      </c>
      <c r="CJ228" s="2">
        <v>9.4</v>
      </c>
      <c r="CK228" s="2">
        <v>9.8000000000000007</v>
      </c>
      <c r="CL228" s="2">
        <v>10.199999999999999</v>
      </c>
      <c r="CM228" s="2">
        <v>7.4</v>
      </c>
      <c r="CN228" s="2">
        <v>6</v>
      </c>
      <c r="CO228" s="2">
        <v>5.0999999999999996</v>
      </c>
      <c r="CP228" s="2">
        <v>4.5999999999999996</v>
      </c>
      <c r="CQ228" s="2">
        <v>4.2</v>
      </c>
      <c r="CR228" s="2">
        <v>4.7</v>
      </c>
      <c r="CS228" s="2">
        <v>5.2</v>
      </c>
      <c r="CT228" s="2">
        <v>6.7</v>
      </c>
      <c r="CU228" s="2">
        <v>4.2</v>
      </c>
      <c r="CV228" s="2">
        <v>1.9</v>
      </c>
      <c r="CW228" s="2">
        <v>2.5</v>
      </c>
      <c r="CX228" s="2">
        <v>3.8</v>
      </c>
      <c r="CY228" s="2">
        <v>2.2000000000000002</v>
      </c>
      <c r="CZ228" s="2">
        <v>2.4</v>
      </c>
      <c r="DA228" s="2">
        <v>3</v>
      </c>
      <c r="DB228" s="2">
        <v>2.5</v>
      </c>
      <c r="DC228" s="2">
        <v>2.6</v>
      </c>
      <c r="DD228" s="2">
        <v>3.1</v>
      </c>
      <c r="DE228" s="2">
        <v>3.1</v>
      </c>
      <c r="DF228" s="2">
        <v>2.8</v>
      </c>
      <c r="DG228" s="2">
        <v>2.9</v>
      </c>
    </row>
    <row r="229" spans="1:111" ht="15" x14ac:dyDescent="0.25">
      <c r="A229" s="1" t="s">
        <v>242</v>
      </c>
      <c r="B229" s="1" t="str">
        <f t="shared" si="5"/>
        <v>Trenčín</v>
      </c>
      <c r="C229" s="1" t="s">
        <v>243</v>
      </c>
      <c r="D229" s="2">
        <v>182</v>
      </c>
      <c r="E229" s="2">
        <v>263</v>
      </c>
      <c r="F229" s="2"/>
      <c r="G229" s="2">
        <v>600</v>
      </c>
      <c r="H229" s="2">
        <v>1340</v>
      </c>
      <c r="I229" s="2">
        <v>2226</v>
      </c>
      <c r="J229" s="2">
        <v>4744</v>
      </c>
      <c r="K229" s="2">
        <v>5134</v>
      </c>
      <c r="L229" s="2">
        <v>3230</v>
      </c>
      <c r="M229" s="2">
        <v>1972</v>
      </c>
      <c r="N229" s="2">
        <v>1063</v>
      </c>
      <c r="O229" s="2">
        <v>367</v>
      </c>
      <c r="P229" s="2">
        <v>166</v>
      </c>
      <c r="Q229" s="2">
        <v>219</v>
      </c>
      <c r="R229" s="2"/>
      <c r="S229" s="2">
        <v>488</v>
      </c>
      <c r="T229" s="2">
        <v>1141</v>
      </c>
      <c r="U229" s="2">
        <v>1743</v>
      </c>
      <c r="V229" s="2">
        <v>3558</v>
      </c>
      <c r="W229" s="2">
        <v>3819</v>
      </c>
      <c r="X229" s="2">
        <v>2002</v>
      </c>
      <c r="Y229" s="2">
        <v>992</v>
      </c>
      <c r="Z229" s="2">
        <v>520</v>
      </c>
      <c r="AA229" s="2">
        <v>213</v>
      </c>
      <c r="AB229" s="2">
        <v>16</v>
      </c>
      <c r="AC229" s="2">
        <v>44</v>
      </c>
      <c r="AD229" s="2"/>
      <c r="AE229" s="2">
        <v>112</v>
      </c>
      <c r="AF229" s="2">
        <v>199</v>
      </c>
      <c r="AG229" s="2">
        <v>483</v>
      </c>
      <c r="AH229" s="2">
        <v>1186</v>
      </c>
      <c r="AI229" s="2">
        <v>1315</v>
      </c>
      <c r="AJ229" s="2">
        <v>1228</v>
      </c>
      <c r="AK229" s="2">
        <v>980</v>
      </c>
      <c r="AL229" s="2">
        <v>543</v>
      </c>
      <c r="AM229" s="2">
        <v>154</v>
      </c>
      <c r="AN229" s="2">
        <v>326</v>
      </c>
      <c r="AO229" s="2">
        <v>411</v>
      </c>
      <c r="AP229" s="2"/>
      <c r="AQ229" s="2">
        <v>1068</v>
      </c>
      <c r="AR229" s="2">
        <v>2374</v>
      </c>
      <c r="AS229" s="2">
        <v>4292</v>
      </c>
      <c r="AT229" s="2">
        <v>11001</v>
      </c>
      <c r="AU229" s="2">
        <v>11635</v>
      </c>
      <c r="AV229" s="2">
        <v>5880</v>
      </c>
      <c r="AW229" s="2">
        <v>3709</v>
      </c>
      <c r="AX229" s="2">
        <v>2008</v>
      </c>
      <c r="AY229" s="2">
        <v>621</v>
      </c>
      <c r="AZ229" s="2">
        <v>296</v>
      </c>
      <c r="BA229" s="2">
        <v>307</v>
      </c>
      <c r="BB229" s="2"/>
      <c r="BC229" s="2">
        <v>850</v>
      </c>
      <c r="BD229" s="2">
        <v>1942</v>
      </c>
      <c r="BE229" s="2">
        <v>3103</v>
      </c>
      <c r="BF229" s="2">
        <v>8773</v>
      </c>
      <c r="BG229" s="2">
        <v>9081</v>
      </c>
      <c r="BH229" s="2">
        <v>3519</v>
      </c>
      <c r="BI229" s="2">
        <v>1753</v>
      </c>
      <c r="BJ229" s="2">
        <v>893</v>
      </c>
      <c r="BK229" s="2">
        <v>297</v>
      </c>
      <c r="BL229" s="2">
        <v>30</v>
      </c>
      <c r="BM229" s="2">
        <v>104</v>
      </c>
      <c r="BN229" s="2"/>
      <c r="BO229" s="2">
        <v>218</v>
      </c>
      <c r="BP229" s="2">
        <v>432</v>
      </c>
      <c r="BQ229" s="2">
        <v>1189</v>
      </c>
      <c r="BR229" s="2">
        <v>2228</v>
      </c>
      <c r="BS229" s="2">
        <v>2554</v>
      </c>
      <c r="BT229" s="2">
        <v>2361</v>
      </c>
      <c r="BU229" s="2">
        <v>1956</v>
      </c>
      <c r="BV229" s="2">
        <v>1115</v>
      </c>
      <c r="BW229" s="2">
        <v>324</v>
      </c>
      <c r="BX229" s="2">
        <v>1.8</v>
      </c>
      <c r="BY229" s="2">
        <v>1.6</v>
      </c>
      <c r="BZ229" s="2"/>
      <c r="CA229" s="2">
        <v>1.8</v>
      </c>
      <c r="CB229" s="2">
        <v>1.8</v>
      </c>
      <c r="CC229" s="2">
        <v>1.9</v>
      </c>
      <c r="CD229" s="2">
        <v>2.2999999999999998</v>
      </c>
      <c r="CE229" s="2">
        <v>2.2999999999999998</v>
      </c>
      <c r="CF229" s="2">
        <v>1.8</v>
      </c>
      <c r="CG229" s="2">
        <v>1.9</v>
      </c>
      <c r="CH229" s="2">
        <v>1.9</v>
      </c>
      <c r="CI229" s="2">
        <v>1.7</v>
      </c>
      <c r="CJ229" s="2">
        <v>1.8</v>
      </c>
      <c r="CK229" s="2">
        <v>1.4</v>
      </c>
      <c r="CL229" s="2"/>
      <c r="CM229" s="2">
        <v>1.7</v>
      </c>
      <c r="CN229" s="2">
        <v>1.7</v>
      </c>
      <c r="CO229" s="2">
        <v>1.8</v>
      </c>
      <c r="CP229" s="2">
        <v>2.5</v>
      </c>
      <c r="CQ229" s="2">
        <v>2.4</v>
      </c>
      <c r="CR229" s="2">
        <v>1.8</v>
      </c>
      <c r="CS229" s="2">
        <v>1.8</v>
      </c>
      <c r="CT229" s="2">
        <v>1.7</v>
      </c>
      <c r="CU229" s="2">
        <v>1.4</v>
      </c>
      <c r="CV229" s="2">
        <v>1.9</v>
      </c>
      <c r="CW229" s="2">
        <v>2.4</v>
      </c>
      <c r="CX229" s="2"/>
      <c r="CY229" s="2">
        <v>1.9</v>
      </c>
      <c r="CZ229" s="2">
        <v>2.2000000000000002</v>
      </c>
      <c r="DA229" s="2">
        <v>2.5</v>
      </c>
      <c r="DB229" s="2">
        <v>1.9</v>
      </c>
      <c r="DC229" s="2">
        <v>1.9</v>
      </c>
      <c r="DD229" s="2">
        <v>1.9</v>
      </c>
      <c r="DE229" s="2">
        <v>2</v>
      </c>
      <c r="DF229" s="2">
        <v>2.1</v>
      </c>
      <c r="DG229" s="2">
        <v>2.1</v>
      </c>
    </row>
    <row r="230" spans="1:111" ht="15" x14ac:dyDescent="0.25">
      <c r="A230" s="1" t="s">
        <v>242</v>
      </c>
      <c r="B230" s="1" t="str">
        <f t="shared" si="5"/>
        <v>Horná Súča</v>
      </c>
      <c r="C230" s="1" t="s">
        <v>244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/>
      <c r="J230" s="2"/>
      <c r="K230" s="2"/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/>
      <c r="V230" s="2"/>
      <c r="W230" s="2"/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/>
      <c r="AT230" s="2"/>
      <c r="AU230" s="2"/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/>
      <c r="BF230" s="2"/>
      <c r="BG230" s="2"/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/>
      <c r="CD230" s="2"/>
      <c r="CE230" s="2"/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/>
      <c r="CP230" s="2"/>
      <c r="CQ230" s="2"/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</row>
    <row r="231" spans="1:111" ht="15" x14ac:dyDescent="0.25">
      <c r="A231" s="1" t="s">
        <v>242</v>
      </c>
      <c r="B231" s="1" t="str">
        <f t="shared" si="5"/>
        <v>Nemšová</v>
      </c>
      <c r="C231" s="1" t="s">
        <v>245</v>
      </c>
      <c r="D231" s="2"/>
      <c r="E231" s="2"/>
      <c r="F231" s="2"/>
      <c r="G231" s="2"/>
      <c r="H231" s="2">
        <v>148</v>
      </c>
      <c r="I231" s="2">
        <v>265</v>
      </c>
      <c r="J231" s="2">
        <v>569</v>
      </c>
      <c r="K231" s="2">
        <v>621</v>
      </c>
      <c r="L231" s="2">
        <v>377</v>
      </c>
      <c r="M231" s="2">
        <v>165</v>
      </c>
      <c r="N231" s="2">
        <v>111</v>
      </c>
      <c r="O231" s="2">
        <v>64</v>
      </c>
      <c r="P231" s="2"/>
      <c r="Q231" s="2"/>
      <c r="R231" s="2"/>
      <c r="S231" s="2"/>
      <c r="T231" s="2">
        <v>141</v>
      </c>
      <c r="U231" s="2">
        <v>221</v>
      </c>
      <c r="V231" s="2">
        <v>491</v>
      </c>
      <c r="W231" s="2">
        <v>562</v>
      </c>
      <c r="X231" s="2">
        <v>346</v>
      </c>
      <c r="Y231" s="2">
        <v>164</v>
      </c>
      <c r="Z231" s="2">
        <v>84</v>
      </c>
      <c r="AA231" s="2"/>
      <c r="AB231" s="2"/>
      <c r="AC231" s="2"/>
      <c r="AD231" s="2">
        <v>0</v>
      </c>
      <c r="AE231" s="2"/>
      <c r="AF231" s="2">
        <v>7</v>
      </c>
      <c r="AG231" s="2">
        <v>44</v>
      </c>
      <c r="AH231" s="2">
        <v>78</v>
      </c>
      <c r="AI231" s="2">
        <v>59</v>
      </c>
      <c r="AJ231" s="2">
        <v>31</v>
      </c>
      <c r="AK231" s="2">
        <v>1</v>
      </c>
      <c r="AL231" s="2">
        <v>27</v>
      </c>
      <c r="AM231" s="2"/>
      <c r="AN231" s="2"/>
      <c r="AO231" s="2"/>
      <c r="AP231" s="2"/>
      <c r="AQ231" s="2"/>
      <c r="AR231" s="2">
        <v>256</v>
      </c>
      <c r="AS231" s="2">
        <v>683</v>
      </c>
      <c r="AT231" s="2">
        <v>1338</v>
      </c>
      <c r="AU231" s="2">
        <v>1101</v>
      </c>
      <c r="AV231" s="2">
        <v>599</v>
      </c>
      <c r="AW231" s="2">
        <v>214</v>
      </c>
      <c r="AX231" s="2">
        <v>285</v>
      </c>
      <c r="AY231" s="2">
        <v>91</v>
      </c>
      <c r="AZ231" s="2"/>
      <c r="BA231" s="2"/>
      <c r="BB231" s="2"/>
      <c r="BC231" s="2"/>
      <c r="BD231" s="2">
        <v>234</v>
      </c>
      <c r="BE231" s="2">
        <v>545</v>
      </c>
      <c r="BF231" s="2">
        <v>1226</v>
      </c>
      <c r="BG231" s="2">
        <v>1021</v>
      </c>
      <c r="BH231" s="2">
        <v>546</v>
      </c>
      <c r="BI231" s="2">
        <v>211</v>
      </c>
      <c r="BJ231" s="2">
        <v>225</v>
      </c>
      <c r="BK231" s="2"/>
      <c r="BL231" s="2"/>
      <c r="BM231" s="2"/>
      <c r="BN231" s="2">
        <v>0</v>
      </c>
      <c r="BO231" s="2"/>
      <c r="BP231" s="2">
        <v>22</v>
      </c>
      <c r="BQ231" s="2">
        <v>138</v>
      </c>
      <c r="BR231" s="2">
        <v>112</v>
      </c>
      <c r="BS231" s="2">
        <v>80</v>
      </c>
      <c r="BT231" s="2">
        <v>53</v>
      </c>
      <c r="BU231" s="2">
        <v>3</v>
      </c>
      <c r="BV231" s="2">
        <v>60</v>
      </c>
      <c r="BW231" s="2"/>
      <c r="BX231" s="2"/>
      <c r="BY231" s="2"/>
      <c r="BZ231" s="2"/>
      <c r="CA231" s="2"/>
      <c r="CB231" s="2">
        <v>1.7</v>
      </c>
      <c r="CC231" s="2">
        <v>2.6</v>
      </c>
      <c r="CD231" s="2">
        <v>2.4</v>
      </c>
      <c r="CE231" s="2">
        <v>1.8</v>
      </c>
      <c r="CF231" s="2">
        <v>1.6</v>
      </c>
      <c r="CG231" s="2">
        <v>1.3</v>
      </c>
      <c r="CH231" s="2">
        <v>2.6</v>
      </c>
      <c r="CI231" s="2">
        <v>1.4</v>
      </c>
      <c r="CJ231" s="2"/>
      <c r="CK231" s="2"/>
      <c r="CL231" s="2"/>
      <c r="CM231" s="2"/>
      <c r="CN231" s="2">
        <v>1.7</v>
      </c>
      <c r="CO231" s="2">
        <v>2.5</v>
      </c>
      <c r="CP231" s="2">
        <v>2.5</v>
      </c>
      <c r="CQ231" s="2">
        <v>1.8</v>
      </c>
      <c r="CR231" s="2">
        <v>1.6</v>
      </c>
      <c r="CS231" s="2">
        <v>1.3</v>
      </c>
      <c r="CT231" s="2">
        <v>2.7</v>
      </c>
      <c r="CU231" s="2"/>
      <c r="CV231" s="2"/>
      <c r="CW231" s="2"/>
      <c r="CX231" s="2">
        <v>0</v>
      </c>
      <c r="CY231" s="2"/>
      <c r="CZ231" s="2">
        <v>3.1</v>
      </c>
      <c r="DA231" s="2">
        <v>3.1</v>
      </c>
      <c r="DB231" s="2">
        <v>1.4</v>
      </c>
      <c r="DC231" s="2">
        <v>1.4</v>
      </c>
      <c r="DD231" s="2">
        <v>1.7</v>
      </c>
      <c r="DE231" s="2">
        <v>3</v>
      </c>
      <c r="DF231" s="2">
        <v>2.2000000000000002</v>
      </c>
      <c r="DG231" s="2"/>
    </row>
    <row r="232" spans="1:111" ht="15" x14ac:dyDescent="0.25">
      <c r="A232" s="1" t="s">
        <v>242</v>
      </c>
      <c r="B232" s="1" t="str">
        <f t="shared" si="5"/>
        <v>Omšenie</v>
      </c>
      <c r="C232" s="1" t="s">
        <v>246</v>
      </c>
      <c r="D232" s="2"/>
      <c r="E232" s="2"/>
      <c r="F232" s="2"/>
      <c r="G232" s="2"/>
      <c r="H232" s="2">
        <v>157</v>
      </c>
      <c r="I232" s="2">
        <v>476</v>
      </c>
      <c r="J232" s="2">
        <v>548</v>
      </c>
      <c r="K232" s="2">
        <v>555</v>
      </c>
      <c r="L232" s="2">
        <v>359</v>
      </c>
      <c r="M232" s="2">
        <v>366</v>
      </c>
      <c r="N232" s="2"/>
      <c r="O232" s="2"/>
      <c r="P232" s="2"/>
      <c r="Q232" s="2"/>
      <c r="R232" s="2"/>
      <c r="S232" s="2"/>
      <c r="T232" s="2">
        <v>157</v>
      </c>
      <c r="U232" s="2">
        <v>476</v>
      </c>
      <c r="V232" s="2">
        <v>548</v>
      </c>
      <c r="W232" s="2">
        <v>529</v>
      </c>
      <c r="X232" s="2">
        <v>355</v>
      </c>
      <c r="Y232" s="2">
        <v>364</v>
      </c>
      <c r="Z232" s="2"/>
      <c r="AA232" s="2"/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26</v>
      </c>
      <c r="AJ232" s="2">
        <v>4</v>
      </c>
      <c r="AK232" s="2">
        <v>2</v>
      </c>
      <c r="AL232" s="2">
        <v>0</v>
      </c>
      <c r="AM232" s="2">
        <v>0</v>
      </c>
      <c r="AN232" s="2"/>
      <c r="AO232" s="2"/>
      <c r="AP232" s="2"/>
      <c r="AQ232" s="2"/>
      <c r="AR232" s="2">
        <v>205</v>
      </c>
      <c r="AS232" s="2">
        <v>1571</v>
      </c>
      <c r="AT232" s="2">
        <v>2897</v>
      </c>
      <c r="AU232" s="2">
        <v>2683</v>
      </c>
      <c r="AV232" s="2">
        <v>2269</v>
      </c>
      <c r="AW232" s="2">
        <v>684</v>
      </c>
      <c r="AX232" s="2"/>
      <c r="AY232" s="2"/>
      <c r="AZ232" s="2"/>
      <c r="BA232" s="2"/>
      <c r="BB232" s="2"/>
      <c r="BC232" s="2"/>
      <c r="BD232" s="2">
        <v>205</v>
      </c>
      <c r="BE232" s="2">
        <v>1571</v>
      </c>
      <c r="BF232" s="2">
        <v>2897</v>
      </c>
      <c r="BG232" s="2">
        <v>2657</v>
      </c>
      <c r="BH232" s="2">
        <v>2265</v>
      </c>
      <c r="BI232" s="2">
        <v>682</v>
      </c>
      <c r="BJ232" s="2"/>
      <c r="BK232" s="2"/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26</v>
      </c>
      <c r="BT232" s="2">
        <v>4</v>
      </c>
      <c r="BU232" s="2">
        <v>2</v>
      </c>
      <c r="BV232" s="2">
        <v>0</v>
      </c>
      <c r="BW232" s="2">
        <v>0</v>
      </c>
      <c r="BX232" s="2"/>
      <c r="BY232" s="2"/>
      <c r="BZ232" s="2"/>
      <c r="CA232" s="2"/>
      <c r="CB232" s="2">
        <v>1.3</v>
      </c>
      <c r="CC232" s="2">
        <v>3.3</v>
      </c>
      <c r="CD232" s="2">
        <v>5.3</v>
      </c>
      <c r="CE232" s="2">
        <v>4.8</v>
      </c>
      <c r="CF232" s="2">
        <v>6.3</v>
      </c>
      <c r="CG232" s="2">
        <v>1.9</v>
      </c>
      <c r="CH232" s="2"/>
      <c r="CI232" s="2"/>
      <c r="CJ232" s="2"/>
      <c r="CK232" s="2"/>
      <c r="CL232" s="2"/>
      <c r="CM232" s="2"/>
      <c r="CN232" s="2">
        <v>1.3</v>
      </c>
      <c r="CO232" s="2">
        <v>3.3</v>
      </c>
      <c r="CP232" s="2">
        <v>5.3</v>
      </c>
      <c r="CQ232" s="2">
        <v>5</v>
      </c>
      <c r="CR232" s="2">
        <v>6.4</v>
      </c>
      <c r="CS232" s="2">
        <v>1.9</v>
      </c>
      <c r="CT232" s="2"/>
      <c r="CU232" s="2"/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1</v>
      </c>
      <c r="DD232" s="2">
        <v>1</v>
      </c>
      <c r="DE232" s="2">
        <v>1</v>
      </c>
      <c r="DF232" s="2">
        <v>0</v>
      </c>
      <c r="DG232" s="2">
        <v>0</v>
      </c>
    </row>
    <row r="233" spans="1:111" ht="15" x14ac:dyDescent="0.25">
      <c r="A233" s="1" t="s">
        <v>242</v>
      </c>
      <c r="B233" s="1" t="str">
        <f t="shared" si="5"/>
        <v>Opatovce</v>
      </c>
      <c r="C233" s="1" t="s">
        <v>247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/>
      <c r="K233" s="2"/>
      <c r="L233" s="2"/>
      <c r="M233" s="2"/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/>
      <c r="W233" s="2"/>
      <c r="X233" s="2"/>
      <c r="Y233" s="2"/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/>
      <c r="AU233" s="2"/>
      <c r="AV233" s="2"/>
      <c r="AW233" s="2"/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/>
      <c r="BG233" s="2"/>
      <c r="BH233" s="2"/>
      <c r="BI233" s="2"/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/>
      <c r="CE233" s="2"/>
      <c r="CF233" s="2"/>
      <c r="CG233" s="2"/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/>
      <c r="CQ233" s="2"/>
      <c r="CR233" s="2"/>
      <c r="CS233" s="2"/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</row>
    <row r="234" spans="1:111" ht="15" x14ac:dyDescent="0.25">
      <c r="A234" s="1" t="s">
        <v>242</v>
      </c>
      <c r="B234" s="1" t="str">
        <f t="shared" si="5"/>
        <v>Selec</v>
      </c>
      <c r="C234" s="1" t="s">
        <v>248</v>
      </c>
      <c r="D234" s="2">
        <v>0</v>
      </c>
      <c r="E234" s="2">
        <v>0</v>
      </c>
      <c r="F234" s="2">
        <v>0</v>
      </c>
      <c r="G234" s="2">
        <v>0</v>
      </c>
      <c r="H234" s="2"/>
      <c r="I234" s="2"/>
      <c r="J234" s="2"/>
      <c r="K234" s="2"/>
      <c r="L234" s="2"/>
      <c r="M234" s="2">
        <v>0</v>
      </c>
      <c r="N234" s="2"/>
      <c r="O234" s="2"/>
      <c r="P234" s="2">
        <v>0</v>
      </c>
      <c r="Q234" s="2">
        <v>0</v>
      </c>
      <c r="R234" s="2">
        <v>0</v>
      </c>
      <c r="S234" s="2">
        <v>0</v>
      </c>
      <c r="T234" s="2"/>
      <c r="U234" s="2"/>
      <c r="V234" s="2"/>
      <c r="W234" s="2"/>
      <c r="X234" s="2"/>
      <c r="Y234" s="2">
        <v>0</v>
      </c>
      <c r="Z234" s="2"/>
      <c r="AA234" s="2"/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/>
      <c r="AI234" s="2"/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/>
      <c r="AS234" s="2"/>
      <c r="AT234" s="2"/>
      <c r="AU234" s="2"/>
      <c r="AV234" s="2"/>
      <c r="AW234" s="2">
        <v>0</v>
      </c>
      <c r="AX234" s="2"/>
      <c r="AY234" s="2"/>
      <c r="AZ234" s="2">
        <v>0</v>
      </c>
      <c r="BA234" s="2">
        <v>0</v>
      </c>
      <c r="BB234" s="2">
        <v>0</v>
      </c>
      <c r="BC234" s="2">
        <v>0</v>
      </c>
      <c r="BD234" s="2"/>
      <c r="BE234" s="2"/>
      <c r="BF234" s="2"/>
      <c r="BG234" s="2"/>
      <c r="BH234" s="2"/>
      <c r="BI234" s="2">
        <v>0</v>
      </c>
      <c r="BJ234" s="2"/>
      <c r="BK234" s="2"/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/>
      <c r="BS234" s="2"/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/>
      <c r="CC234" s="2"/>
      <c r="CD234" s="2"/>
      <c r="CE234" s="2"/>
      <c r="CF234" s="2"/>
      <c r="CG234" s="2">
        <v>0</v>
      </c>
      <c r="CH234" s="2"/>
      <c r="CI234" s="2"/>
      <c r="CJ234" s="2">
        <v>0</v>
      </c>
      <c r="CK234" s="2">
        <v>0</v>
      </c>
      <c r="CL234" s="2">
        <v>0</v>
      </c>
      <c r="CM234" s="2">
        <v>0</v>
      </c>
      <c r="CN234" s="2"/>
      <c r="CO234" s="2"/>
      <c r="CP234" s="2"/>
      <c r="CQ234" s="2"/>
      <c r="CR234" s="2"/>
      <c r="CS234" s="2">
        <v>0</v>
      </c>
      <c r="CT234" s="2"/>
      <c r="CU234" s="2"/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/>
      <c r="DC234" s="2"/>
      <c r="DD234" s="2">
        <v>0</v>
      </c>
      <c r="DE234" s="2">
        <v>0</v>
      </c>
      <c r="DF234" s="2">
        <v>0</v>
      </c>
      <c r="DG234" s="2">
        <v>0</v>
      </c>
    </row>
    <row r="235" spans="1:111" ht="15" x14ac:dyDescent="0.25">
      <c r="A235" s="1" t="s">
        <v>242</v>
      </c>
      <c r="B235" s="1" t="str">
        <f t="shared" si="5"/>
        <v>Soblahov</v>
      </c>
      <c r="C235" s="1" t="s">
        <v>249</v>
      </c>
      <c r="D235" s="2">
        <v>0</v>
      </c>
      <c r="E235" s="2">
        <v>0</v>
      </c>
      <c r="F235" s="2">
        <v>0</v>
      </c>
      <c r="G235" s="2">
        <v>0</v>
      </c>
      <c r="H235" s="2"/>
      <c r="I235" s="2"/>
      <c r="J235" s="2"/>
      <c r="K235" s="2"/>
      <c r="L235" s="2"/>
      <c r="M235" s="2"/>
      <c r="N235" s="2"/>
      <c r="O235" s="2"/>
      <c r="P235" s="2">
        <v>0</v>
      </c>
      <c r="Q235" s="2">
        <v>0</v>
      </c>
      <c r="R235" s="2">
        <v>0</v>
      </c>
      <c r="S235" s="2">
        <v>0</v>
      </c>
      <c r="T235" s="2"/>
      <c r="U235" s="2"/>
      <c r="V235" s="2"/>
      <c r="W235" s="2"/>
      <c r="X235" s="2"/>
      <c r="Y235" s="2"/>
      <c r="Z235" s="2"/>
      <c r="AA235" s="2"/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/>
      <c r="AS235" s="2"/>
      <c r="AT235" s="2"/>
      <c r="AU235" s="2"/>
      <c r="AV235" s="2"/>
      <c r="AW235" s="2"/>
      <c r="AX235" s="2"/>
      <c r="AY235" s="2"/>
      <c r="AZ235" s="2">
        <v>0</v>
      </c>
      <c r="BA235" s="2">
        <v>0</v>
      </c>
      <c r="BB235" s="2">
        <v>0</v>
      </c>
      <c r="BC235" s="2">
        <v>0</v>
      </c>
      <c r="BD235" s="2"/>
      <c r="BE235" s="2"/>
      <c r="BF235" s="2"/>
      <c r="BG235" s="2"/>
      <c r="BH235" s="2"/>
      <c r="BI235" s="2"/>
      <c r="BJ235" s="2"/>
      <c r="BK235" s="2"/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/>
      <c r="CC235" s="2"/>
      <c r="CD235" s="2"/>
      <c r="CE235" s="2"/>
      <c r="CF235" s="2"/>
      <c r="CG235" s="2"/>
      <c r="CH235" s="2"/>
      <c r="CI235" s="2"/>
      <c r="CJ235" s="2">
        <v>0</v>
      </c>
      <c r="CK235" s="2">
        <v>0</v>
      </c>
      <c r="CL235" s="2">
        <v>0</v>
      </c>
      <c r="CM235" s="2">
        <v>0</v>
      </c>
      <c r="CN235" s="2"/>
      <c r="CO235" s="2"/>
      <c r="CP235" s="2"/>
      <c r="CQ235" s="2"/>
      <c r="CR235" s="2"/>
      <c r="CS235" s="2"/>
      <c r="CT235" s="2"/>
      <c r="CU235" s="2"/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</row>
    <row r="236" spans="1:111" ht="15" x14ac:dyDescent="0.25">
      <c r="A236" s="1" t="s">
        <v>242</v>
      </c>
      <c r="B236" s="1" t="str">
        <f t="shared" si="5"/>
        <v>Trenčianska Teplá</v>
      </c>
      <c r="C236" s="1" t="s">
        <v>250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>
        <v>0</v>
      </c>
      <c r="AC236" s="2">
        <v>0</v>
      </c>
      <c r="AD236" s="2">
        <v>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>
        <v>0</v>
      </c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>
        <v>0</v>
      </c>
      <c r="BM236" s="2">
        <v>0</v>
      </c>
      <c r="BN236" s="2">
        <v>0</v>
      </c>
      <c r="BO236" s="2">
        <v>0</v>
      </c>
      <c r="BP236" s="2"/>
      <c r="BQ236" s="2"/>
      <c r="BR236" s="2"/>
      <c r="BS236" s="2"/>
      <c r="BT236" s="2"/>
      <c r="BU236" s="2"/>
      <c r="BV236" s="2"/>
      <c r="BW236" s="2">
        <v>0</v>
      </c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>
        <v>0</v>
      </c>
      <c r="CW236" s="2">
        <v>0</v>
      </c>
      <c r="CX236" s="2">
        <v>0</v>
      </c>
      <c r="CY236" s="2">
        <v>0</v>
      </c>
      <c r="CZ236" s="2"/>
      <c r="DA236" s="2"/>
      <c r="DB236" s="2"/>
      <c r="DC236" s="2"/>
      <c r="DD236" s="2"/>
      <c r="DE236" s="2"/>
      <c r="DF236" s="2"/>
      <c r="DG236" s="2">
        <v>0</v>
      </c>
    </row>
    <row r="237" spans="1:111" ht="15" x14ac:dyDescent="0.25">
      <c r="A237" s="1" t="s">
        <v>242</v>
      </c>
      <c r="B237" s="1" t="str">
        <f t="shared" si="5"/>
        <v>Trenčianska Turná</v>
      </c>
      <c r="C237" s="1" t="s">
        <v>251</v>
      </c>
      <c r="D237" s="2"/>
      <c r="E237" s="2"/>
      <c r="F237" s="2">
        <v>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>
        <v>0</v>
      </c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>
        <v>0</v>
      </c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>
        <v>0</v>
      </c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>
        <v>0</v>
      </c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>
        <v>0</v>
      </c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>
        <v>0</v>
      </c>
      <c r="CY237" s="2"/>
      <c r="CZ237" s="2"/>
      <c r="DA237" s="2"/>
      <c r="DB237" s="2"/>
      <c r="DC237" s="2"/>
      <c r="DD237" s="2"/>
      <c r="DE237" s="2"/>
      <c r="DF237" s="2"/>
      <c r="DG237" s="2"/>
    </row>
    <row r="238" spans="1:111" ht="15" x14ac:dyDescent="0.25">
      <c r="A238" s="1" t="s">
        <v>242</v>
      </c>
      <c r="B238" s="1" t="str">
        <f t="shared" si="5"/>
        <v>Trenčianske Teplice</v>
      </c>
      <c r="C238" s="1" t="s">
        <v>252</v>
      </c>
      <c r="D238" s="2"/>
      <c r="E238" s="2"/>
      <c r="F238" s="2"/>
      <c r="G238" s="2">
        <v>1011</v>
      </c>
      <c r="H238" s="2">
        <v>2338</v>
      </c>
      <c r="I238" s="2">
        <v>4245</v>
      </c>
      <c r="J238" s="2">
        <v>7595</v>
      </c>
      <c r="K238" s="2">
        <v>9058</v>
      </c>
      <c r="L238" s="2">
        <v>6746</v>
      </c>
      <c r="M238" s="2">
        <v>4815</v>
      </c>
      <c r="N238" s="2">
        <v>2352</v>
      </c>
      <c r="O238" s="2">
        <v>812</v>
      </c>
      <c r="P238" s="2"/>
      <c r="Q238" s="2"/>
      <c r="R238" s="2"/>
      <c r="S238" s="2">
        <v>994</v>
      </c>
      <c r="T238" s="2">
        <v>2292</v>
      </c>
      <c r="U238" s="2">
        <v>3886</v>
      </c>
      <c r="V238" s="2">
        <v>7000</v>
      </c>
      <c r="W238" s="2">
        <v>8423</v>
      </c>
      <c r="X238" s="2">
        <v>6024</v>
      </c>
      <c r="Y238" s="2">
        <v>4189</v>
      </c>
      <c r="Z238" s="2">
        <v>2084</v>
      </c>
      <c r="AA238" s="2">
        <v>683</v>
      </c>
      <c r="AB238" s="2"/>
      <c r="AC238" s="2"/>
      <c r="AD238" s="2"/>
      <c r="AE238" s="2">
        <v>17</v>
      </c>
      <c r="AF238" s="2">
        <v>46</v>
      </c>
      <c r="AG238" s="2">
        <v>359</v>
      </c>
      <c r="AH238" s="2">
        <v>595</v>
      </c>
      <c r="AI238" s="2">
        <v>635</v>
      </c>
      <c r="AJ238" s="2">
        <v>722</v>
      </c>
      <c r="AK238" s="2">
        <v>626</v>
      </c>
      <c r="AL238" s="2">
        <v>268</v>
      </c>
      <c r="AM238" s="2">
        <v>129</v>
      </c>
      <c r="AN238" s="2"/>
      <c r="AO238" s="2"/>
      <c r="AP238" s="2"/>
      <c r="AQ238" s="2">
        <v>10706</v>
      </c>
      <c r="AR238" s="2">
        <v>20615</v>
      </c>
      <c r="AS238" s="2">
        <v>28968</v>
      </c>
      <c r="AT238" s="2">
        <v>43037</v>
      </c>
      <c r="AU238" s="2">
        <v>46159</v>
      </c>
      <c r="AV238" s="2">
        <v>38195</v>
      </c>
      <c r="AW238" s="2">
        <v>30828</v>
      </c>
      <c r="AX238" s="2">
        <v>18743</v>
      </c>
      <c r="AY238" s="2">
        <v>4245</v>
      </c>
      <c r="AZ238" s="2"/>
      <c r="BA238" s="2"/>
      <c r="BB238" s="2"/>
      <c r="BC238" s="2">
        <v>10647</v>
      </c>
      <c r="BD238" s="2">
        <v>20494</v>
      </c>
      <c r="BE238" s="2">
        <v>27594</v>
      </c>
      <c r="BF238" s="2">
        <v>40784</v>
      </c>
      <c r="BG238" s="2">
        <v>43540</v>
      </c>
      <c r="BH238" s="2">
        <v>34429</v>
      </c>
      <c r="BI238" s="2">
        <v>27830</v>
      </c>
      <c r="BJ238" s="2">
        <v>17544</v>
      </c>
      <c r="BK238" s="2">
        <v>3757</v>
      </c>
      <c r="BL238" s="2"/>
      <c r="BM238" s="2"/>
      <c r="BN238" s="2"/>
      <c r="BO238" s="2">
        <v>59</v>
      </c>
      <c r="BP238" s="2">
        <v>121</v>
      </c>
      <c r="BQ238" s="2">
        <v>1374</v>
      </c>
      <c r="BR238" s="2">
        <v>2253</v>
      </c>
      <c r="BS238" s="2">
        <v>2619</v>
      </c>
      <c r="BT238" s="2">
        <v>3766</v>
      </c>
      <c r="BU238" s="2">
        <v>2998</v>
      </c>
      <c r="BV238" s="2">
        <v>1199</v>
      </c>
      <c r="BW238" s="2">
        <v>488</v>
      </c>
      <c r="BX238" s="2"/>
      <c r="BY238" s="2"/>
      <c r="BZ238" s="2"/>
      <c r="CA238" s="2">
        <v>10.6</v>
      </c>
      <c r="CB238" s="2">
        <v>8.8000000000000007</v>
      </c>
      <c r="CC238" s="2">
        <v>6.8</v>
      </c>
      <c r="CD238" s="2">
        <v>5.7</v>
      </c>
      <c r="CE238" s="2">
        <v>5.0999999999999996</v>
      </c>
      <c r="CF238" s="2">
        <v>5.7</v>
      </c>
      <c r="CG238" s="2">
        <v>6.4</v>
      </c>
      <c r="CH238" s="2">
        <v>8</v>
      </c>
      <c r="CI238" s="2">
        <v>5.2</v>
      </c>
      <c r="CJ238" s="2"/>
      <c r="CK238" s="2"/>
      <c r="CL238" s="2"/>
      <c r="CM238" s="2">
        <v>10.7</v>
      </c>
      <c r="CN238" s="2">
        <v>8.9</v>
      </c>
      <c r="CO238" s="2">
        <v>7.1</v>
      </c>
      <c r="CP238" s="2">
        <v>5.8</v>
      </c>
      <c r="CQ238" s="2">
        <v>5.2</v>
      </c>
      <c r="CR238" s="2">
        <v>5.7</v>
      </c>
      <c r="CS238" s="2">
        <v>6.6</v>
      </c>
      <c r="CT238" s="2">
        <v>8.4</v>
      </c>
      <c r="CU238" s="2">
        <v>5.5</v>
      </c>
      <c r="CV238" s="2"/>
      <c r="CW238" s="2"/>
      <c r="CX238" s="2"/>
      <c r="CY238" s="2">
        <v>3.5</v>
      </c>
      <c r="CZ238" s="2">
        <v>2.6</v>
      </c>
      <c r="DA238" s="2">
        <v>3.8</v>
      </c>
      <c r="DB238" s="2">
        <v>3.8</v>
      </c>
      <c r="DC238" s="2">
        <v>4.0999999999999996</v>
      </c>
      <c r="DD238" s="2">
        <v>5.2</v>
      </c>
      <c r="DE238" s="2">
        <v>4.8</v>
      </c>
      <c r="DF238" s="2">
        <v>4.5</v>
      </c>
      <c r="DG238" s="2">
        <v>3.8</v>
      </c>
    </row>
    <row r="239" spans="1:111" ht="15" x14ac:dyDescent="0.25">
      <c r="A239" s="1" t="s">
        <v>242</v>
      </c>
      <c r="B239" s="1" t="str">
        <f t="shared" si="5"/>
        <v>Melčice-Lieskové</v>
      </c>
      <c r="C239" s="1" t="s">
        <v>253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/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/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/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/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/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</row>
    <row r="240" spans="1:111" ht="15" x14ac:dyDescent="0.25">
      <c r="A240" s="1" t="s">
        <v>242</v>
      </c>
      <c r="B240" s="1" t="str">
        <f t="shared" si="5"/>
        <v>Trenčianske Stankovce</v>
      </c>
      <c r="C240" s="1" t="s">
        <v>254</v>
      </c>
      <c r="D240" s="2">
        <v>0</v>
      </c>
      <c r="E240" s="2">
        <v>0</v>
      </c>
      <c r="F240" s="2">
        <v>0</v>
      </c>
      <c r="G240" s="2">
        <v>0</v>
      </c>
      <c r="H240" s="2"/>
      <c r="I240" s="2"/>
      <c r="J240" s="2"/>
      <c r="K240" s="2"/>
      <c r="L240" s="2"/>
      <c r="M240" s="2"/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/>
      <c r="U240" s="2"/>
      <c r="V240" s="2"/>
      <c r="W240" s="2"/>
      <c r="X240" s="2"/>
      <c r="Y240" s="2"/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/>
      <c r="AS240" s="2"/>
      <c r="AT240" s="2"/>
      <c r="AU240" s="2"/>
      <c r="AV240" s="2"/>
      <c r="AW240" s="2"/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/>
      <c r="BE240" s="2"/>
      <c r="BF240" s="2"/>
      <c r="BG240" s="2"/>
      <c r="BH240" s="2"/>
      <c r="BI240" s="2"/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/>
      <c r="CC240" s="2"/>
      <c r="CD240" s="2"/>
      <c r="CE240" s="2"/>
      <c r="CF240" s="2"/>
      <c r="CG240" s="2"/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/>
      <c r="CO240" s="2"/>
      <c r="CP240" s="2"/>
      <c r="CQ240" s="2"/>
      <c r="CR240" s="2"/>
      <c r="CS240" s="2"/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</row>
    <row r="241" spans="1:111" ht="15" x14ac:dyDescent="0.25">
      <c r="A241" s="1" t="s">
        <v>242</v>
      </c>
      <c r="B241" s="1" t="str">
        <f t="shared" si="5"/>
        <v>Zamarovce</v>
      </c>
      <c r="C241" s="1" t="s">
        <v>255</v>
      </c>
      <c r="D241" s="2"/>
      <c r="E241" s="2">
        <v>0</v>
      </c>
      <c r="F241" s="2">
        <v>0</v>
      </c>
      <c r="G241" s="2"/>
      <c r="H241" s="2"/>
      <c r="I241" s="2"/>
      <c r="J241" s="2"/>
      <c r="K241" s="2"/>
      <c r="L241" s="2"/>
      <c r="M241" s="2"/>
      <c r="N241" s="2">
        <v>0</v>
      </c>
      <c r="O241" s="2"/>
      <c r="P241" s="2"/>
      <c r="Q241" s="2">
        <v>0</v>
      </c>
      <c r="R241" s="2">
        <v>0</v>
      </c>
      <c r="S241" s="2"/>
      <c r="T241" s="2"/>
      <c r="U241" s="2"/>
      <c r="V241" s="2"/>
      <c r="W241" s="2"/>
      <c r="X241" s="2"/>
      <c r="Y241" s="2"/>
      <c r="Z241" s="2">
        <v>0</v>
      </c>
      <c r="AA241" s="2"/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/>
      <c r="AO241" s="2">
        <v>0</v>
      </c>
      <c r="AP241" s="2">
        <v>0</v>
      </c>
      <c r="AQ241" s="2"/>
      <c r="AR241" s="2"/>
      <c r="AS241" s="2"/>
      <c r="AT241" s="2"/>
      <c r="AU241" s="2"/>
      <c r="AV241" s="2"/>
      <c r="AW241" s="2"/>
      <c r="AX241" s="2">
        <v>0</v>
      </c>
      <c r="AY241" s="2"/>
      <c r="AZ241" s="2"/>
      <c r="BA241" s="2">
        <v>0</v>
      </c>
      <c r="BB241" s="2">
        <v>0</v>
      </c>
      <c r="BC241" s="2"/>
      <c r="BD241" s="2"/>
      <c r="BE241" s="2"/>
      <c r="BF241" s="2"/>
      <c r="BG241" s="2"/>
      <c r="BH241" s="2"/>
      <c r="BI241" s="2"/>
      <c r="BJ241" s="2">
        <v>0</v>
      </c>
      <c r="BK241" s="2"/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/>
      <c r="BY241" s="2">
        <v>0</v>
      </c>
      <c r="BZ241" s="2">
        <v>0</v>
      </c>
      <c r="CA241" s="2"/>
      <c r="CB241" s="2"/>
      <c r="CC241" s="2"/>
      <c r="CD241" s="2"/>
      <c r="CE241" s="2"/>
      <c r="CF241" s="2"/>
      <c r="CG241" s="2"/>
      <c r="CH241" s="2">
        <v>0</v>
      </c>
      <c r="CI241" s="2"/>
      <c r="CJ241" s="2"/>
      <c r="CK241" s="2">
        <v>0</v>
      </c>
      <c r="CL241" s="2">
        <v>0</v>
      </c>
      <c r="CM241" s="2"/>
      <c r="CN241" s="2"/>
      <c r="CO241" s="2"/>
      <c r="CP241" s="2"/>
      <c r="CQ241" s="2"/>
      <c r="CR241" s="2"/>
      <c r="CS241" s="2"/>
      <c r="CT241" s="2">
        <v>0</v>
      </c>
      <c r="CU241" s="2"/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</row>
    <row r="242" spans="1:111" ht="15" x14ac:dyDescent="0.25">
      <c r="A242" s="1" t="s">
        <v>256</v>
      </c>
      <c r="B242" s="1" t="str">
        <f t="shared" si="5"/>
        <v>Obce spolu</v>
      </c>
      <c r="C242" s="1" t="s">
        <v>24</v>
      </c>
      <c r="D242" s="2">
        <v>110</v>
      </c>
      <c r="E242" s="2">
        <v>121</v>
      </c>
      <c r="F242" s="2">
        <v>174</v>
      </c>
      <c r="G242" s="2">
        <v>191</v>
      </c>
      <c r="H242" s="2">
        <v>374</v>
      </c>
      <c r="I242" s="2">
        <v>1732</v>
      </c>
      <c r="J242" s="2">
        <v>3394</v>
      </c>
      <c r="K242" s="2">
        <v>3842</v>
      </c>
      <c r="L242" s="2">
        <v>2666</v>
      </c>
      <c r="M242" s="2">
        <v>1165</v>
      </c>
      <c r="N242" s="2">
        <v>372</v>
      </c>
      <c r="O242" s="2">
        <v>179</v>
      </c>
      <c r="P242" s="2"/>
      <c r="Q242" s="2"/>
      <c r="R242" s="2">
        <v>160</v>
      </c>
      <c r="S242" s="2">
        <v>156</v>
      </c>
      <c r="T242" s="2">
        <v>288</v>
      </c>
      <c r="U242" s="2">
        <v>1368</v>
      </c>
      <c r="V242" s="2">
        <v>2896</v>
      </c>
      <c r="W242" s="2">
        <v>3200</v>
      </c>
      <c r="X242" s="2">
        <v>1962</v>
      </c>
      <c r="Y242" s="2">
        <v>921</v>
      </c>
      <c r="Z242" s="2">
        <v>236</v>
      </c>
      <c r="AA242" s="2">
        <v>125</v>
      </c>
      <c r="AB242" s="2"/>
      <c r="AC242" s="2"/>
      <c r="AD242" s="2">
        <v>14</v>
      </c>
      <c r="AE242" s="2">
        <v>35</v>
      </c>
      <c r="AF242" s="2">
        <v>86</v>
      </c>
      <c r="AG242" s="2">
        <v>364</v>
      </c>
      <c r="AH242" s="2">
        <v>498</v>
      </c>
      <c r="AI242" s="2">
        <v>642</v>
      </c>
      <c r="AJ242" s="2">
        <v>704</v>
      </c>
      <c r="AK242" s="2">
        <v>244</v>
      </c>
      <c r="AL242" s="2">
        <v>136</v>
      </c>
      <c r="AM242" s="2">
        <v>54</v>
      </c>
      <c r="AN242" s="2">
        <v>700</v>
      </c>
      <c r="AO242" s="2">
        <v>693</v>
      </c>
      <c r="AP242" s="2">
        <v>746</v>
      </c>
      <c r="AQ242" s="2">
        <v>834</v>
      </c>
      <c r="AR242" s="2">
        <v>1057</v>
      </c>
      <c r="AS242" s="2">
        <v>3758</v>
      </c>
      <c r="AT242" s="2">
        <v>10946</v>
      </c>
      <c r="AU242" s="2">
        <v>11123</v>
      </c>
      <c r="AV242" s="2">
        <v>6867</v>
      </c>
      <c r="AW242" s="2">
        <v>2499</v>
      </c>
      <c r="AX242" s="2">
        <v>706</v>
      </c>
      <c r="AY242" s="2">
        <v>368</v>
      </c>
      <c r="AZ242" s="2"/>
      <c r="BA242" s="2"/>
      <c r="BB242" s="2">
        <v>726</v>
      </c>
      <c r="BC242" s="2">
        <v>645</v>
      </c>
      <c r="BD242" s="2">
        <v>837</v>
      </c>
      <c r="BE242" s="2">
        <v>2739</v>
      </c>
      <c r="BF242" s="2">
        <v>9756</v>
      </c>
      <c r="BG242" s="2">
        <v>9632</v>
      </c>
      <c r="BH242" s="2">
        <v>4857</v>
      </c>
      <c r="BI242" s="2">
        <v>1924</v>
      </c>
      <c r="BJ242" s="2">
        <v>520</v>
      </c>
      <c r="BK242" s="2">
        <v>277</v>
      </c>
      <c r="BL242" s="2"/>
      <c r="BM242" s="2"/>
      <c r="BN242" s="2">
        <v>20</v>
      </c>
      <c r="BO242" s="2">
        <v>189</v>
      </c>
      <c r="BP242" s="2">
        <v>220</v>
      </c>
      <c r="BQ242" s="2">
        <v>1019</v>
      </c>
      <c r="BR242" s="2">
        <v>1190</v>
      </c>
      <c r="BS242" s="2">
        <v>1491</v>
      </c>
      <c r="BT242" s="2">
        <v>2010</v>
      </c>
      <c r="BU242" s="2">
        <v>575</v>
      </c>
      <c r="BV242" s="2">
        <v>186</v>
      </c>
      <c r="BW242" s="2">
        <v>91</v>
      </c>
      <c r="BX242" s="2">
        <v>6.4</v>
      </c>
      <c r="BY242" s="2">
        <v>5.7</v>
      </c>
      <c r="BZ242" s="2">
        <v>4.3</v>
      </c>
      <c r="CA242" s="2">
        <v>4.4000000000000004</v>
      </c>
      <c r="CB242" s="2">
        <v>2.8</v>
      </c>
      <c r="CC242" s="2">
        <v>2.2000000000000002</v>
      </c>
      <c r="CD242" s="2">
        <v>3.2</v>
      </c>
      <c r="CE242" s="2">
        <v>2.9</v>
      </c>
      <c r="CF242" s="2">
        <v>2.6</v>
      </c>
      <c r="CG242" s="2">
        <v>2.1</v>
      </c>
      <c r="CH242" s="2">
        <v>1.9</v>
      </c>
      <c r="CI242" s="2">
        <v>2.1</v>
      </c>
      <c r="CJ242" s="2"/>
      <c r="CK242" s="2"/>
      <c r="CL242" s="2">
        <v>4.5</v>
      </c>
      <c r="CM242" s="2">
        <v>4.0999999999999996</v>
      </c>
      <c r="CN242" s="2">
        <v>2.9</v>
      </c>
      <c r="CO242" s="2">
        <v>2</v>
      </c>
      <c r="CP242" s="2">
        <v>3.4</v>
      </c>
      <c r="CQ242" s="2">
        <v>3</v>
      </c>
      <c r="CR242" s="2">
        <v>2.5</v>
      </c>
      <c r="CS242" s="2">
        <v>2.1</v>
      </c>
      <c r="CT242" s="2">
        <v>2.2000000000000002</v>
      </c>
      <c r="CU242" s="2">
        <v>2.2000000000000002</v>
      </c>
      <c r="CV242" s="2"/>
      <c r="CW242" s="2"/>
      <c r="CX242" s="2">
        <v>1.4</v>
      </c>
      <c r="CY242" s="2">
        <v>5.4</v>
      </c>
      <c r="CZ242" s="2">
        <v>2.6</v>
      </c>
      <c r="DA242" s="2">
        <v>2.8</v>
      </c>
      <c r="DB242" s="2">
        <v>2.4</v>
      </c>
      <c r="DC242" s="2">
        <v>2.2999999999999998</v>
      </c>
      <c r="DD242" s="2">
        <v>2.9</v>
      </c>
      <c r="DE242" s="2">
        <v>2.4</v>
      </c>
      <c r="DF242" s="2">
        <v>1.4</v>
      </c>
      <c r="DG242" s="2">
        <v>1.7</v>
      </c>
    </row>
    <row r="243" spans="1:111" ht="15" x14ac:dyDescent="0.25">
      <c r="A243" s="1" t="s">
        <v>256</v>
      </c>
      <c r="B243" s="1" t="str">
        <f t="shared" si="5"/>
        <v>Komárno</v>
      </c>
      <c r="C243" s="1" t="s">
        <v>257</v>
      </c>
      <c r="D243" s="2"/>
      <c r="E243" s="2"/>
      <c r="F243" s="2">
        <v>118</v>
      </c>
      <c r="G243" s="2">
        <v>108</v>
      </c>
      <c r="H243" s="2">
        <v>263</v>
      </c>
      <c r="I243" s="2">
        <v>581</v>
      </c>
      <c r="J243" s="2">
        <v>851</v>
      </c>
      <c r="K243" s="2">
        <v>1229</v>
      </c>
      <c r="L243" s="2">
        <v>1099</v>
      </c>
      <c r="M243" s="2">
        <v>308</v>
      </c>
      <c r="N243" s="2">
        <v>309</v>
      </c>
      <c r="O243" s="2">
        <v>139</v>
      </c>
      <c r="P243" s="2"/>
      <c r="Q243" s="2"/>
      <c r="R243" s="2">
        <v>104</v>
      </c>
      <c r="S243" s="2"/>
      <c r="T243" s="2">
        <v>185</v>
      </c>
      <c r="U243" s="2">
        <v>323</v>
      </c>
      <c r="V243" s="2">
        <v>537</v>
      </c>
      <c r="W243" s="2">
        <v>780</v>
      </c>
      <c r="X243" s="2">
        <v>664</v>
      </c>
      <c r="Y243" s="2">
        <v>149</v>
      </c>
      <c r="Z243" s="2"/>
      <c r="AA243" s="2">
        <v>85</v>
      </c>
      <c r="AB243" s="2"/>
      <c r="AC243" s="2"/>
      <c r="AD243" s="2">
        <v>14</v>
      </c>
      <c r="AE243" s="2"/>
      <c r="AF243" s="2">
        <v>78</v>
      </c>
      <c r="AG243" s="2">
        <v>258</v>
      </c>
      <c r="AH243" s="2">
        <v>314</v>
      </c>
      <c r="AI243" s="2">
        <v>449</v>
      </c>
      <c r="AJ243" s="2">
        <v>435</v>
      </c>
      <c r="AK243" s="2">
        <v>159</v>
      </c>
      <c r="AL243" s="2"/>
      <c r="AM243" s="2">
        <v>54</v>
      </c>
      <c r="AN243" s="2"/>
      <c r="AO243" s="2"/>
      <c r="AP243" s="2">
        <v>517</v>
      </c>
      <c r="AQ243" s="2">
        <v>478</v>
      </c>
      <c r="AR243" s="2">
        <v>574</v>
      </c>
      <c r="AS243" s="2">
        <v>1121</v>
      </c>
      <c r="AT243" s="2">
        <v>2538</v>
      </c>
      <c r="AU243" s="2">
        <v>2886</v>
      </c>
      <c r="AV243" s="2">
        <v>2837</v>
      </c>
      <c r="AW243" s="2">
        <v>636</v>
      </c>
      <c r="AX243" s="2">
        <v>470</v>
      </c>
      <c r="AY243" s="2">
        <v>231</v>
      </c>
      <c r="AZ243" s="2"/>
      <c r="BA243" s="2"/>
      <c r="BB243" s="2">
        <v>497</v>
      </c>
      <c r="BC243" s="2"/>
      <c r="BD243" s="2">
        <v>375</v>
      </c>
      <c r="BE243" s="2">
        <v>543</v>
      </c>
      <c r="BF243" s="2">
        <v>1917</v>
      </c>
      <c r="BG243" s="2">
        <v>2128</v>
      </c>
      <c r="BH243" s="2">
        <v>1961</v>
      </c>
      <c r="BI243" s="2">
        <v>285</v>
      </c>
      <c r="BJ243" s="2"/>
      <c r="BK243" s="2">
        <v>140</v>
      </c>
      <c r="BL243" s="2"/>
      <c r="BM243" s="2"/>
      <c r="BN243" s="2">
        <v>20</v>
      </c>
      <c r="BO243" s="2"/>
      <c r="BP243" s="2">
        <v>199</v>
      </c>
      <c r="BQ243" s="2">
        <v>578</v>
      </c>
      <c r="BR243" s="2">
        <v>621</v>
      </c>
      <c r="BS243" s="2">
        <v>758</v>
      </c>
      <c r="BT243" s="2">
        <v>876</v>
      </c>
      <c r="BU243" s="2">
        <v>351</v>
      </c>
      <c r="BV243" s="2"/>
      <c r="BW243" s="2">
        <v>91</v>
      </c>
      <c r="BX243" s="2"/>
      <c r="BY243" s="2"/>
      <c r="BZ243" s="2">
        <v>4.4000000000000004</v>
      </c>
      <c r="CA243" s="2">
        <v>4.4000000000000004</v>
      </c>
      <c r="CB243" s="2">
        <v>2.2000000000000002</v>
      </c>
      <c r="CC243" s="2">
        <v>1.9</v>
      </c>
      <c r="CD243" s="2">
        <v>3</v>
      </c>
      <c r="CE243" s="2">
        <v>2.2999999999999998</v>
      </c>
      <c r="CF243" s="2">
        <v>2.6</v>
      </c>
      <c r="CG243" s="2">
        <v>2.1</v>
      </c>
      <c r="CH243" s="2">
        <v>1.5</v>
      </c>
      <c r="CI243" s="2">
        <v>1.7</v>
      </c>
      <c r="CJ243" s="2"/>
      <c r="CK243" s="2"/>
      <c r="CL243" s="2">
        <v>4.8</v>
      </c>
      <c r="CM243" s="2"/>
      <c r="CN243" s="2">
        <v>2</v>
      </c>
      <c r="CO243" s="2">
        <v>1.7</v>
      </c>
      <c r="CP243" s="2">
        <v>3.6</v>
      </c>
      <c r="CQ243" s="2">
        <v>2.7</v>
      </c>
      <c r="CR243" s="2">
        <v>3</v>
      </c>
      <c r="CS243" s="2">
        <v>1.9</v>
      </c>
      <c r="CT243" s="2"/>
      <c r="CU243" s="2">
        <v>1.6</v>
      </c>
      <c r="CV243" s="2"/>
      <c r="CW243" s="2"/>
      <c r="CX243" s="2">
        <v>1.4</v>
      </c>
      <c r="CY243" s="2"/>
      <c r="CZ243" s="2">
        <v>2.6</v>
      </c>
      <c r="DA243" s="2">
        <v>2.2000000000000002</v>
      </c>
      <c r="DB243" s="2">
        <v>2</v>
      </c>
      <c r="DC243" s="2">
        <v>1.7</v>
      </c>
      <c r="DD243" s="2">
        <v>2</v>
      </c>
      <c r="DE243" s="2">
        <v>2.2000000000000002</v>
      </c>
      <c r="DF243" s="2"/>
      <c r="DG243" s="2">
        <v>1.7</v>
      </c>
    </row>
    <row r="244" spans="1:111" ht="15" x14ac:dyDescent="0.25">
      <c r="A244" s="1" t="s">
        <v>256</v>
      </c>
      <c r="B244" s="1" t="str">
        <f t="shared" si="5"/>
        <v>Búč</v>
      </c>
      <c r="C244" s="1" t="s">
        <v>258</v>
      </c>
      <c r="D244" s="2">
        <v>0</v>
      </c>
      <c r="E244" s="2">
        <v>0</v>
      </c>
      <c r="F244" s="2">
        <v>0</v>
      </c>
      <c r="G244" s="2">
        <v>0</v>
      </c>
      <c r="H244" s="2"/>
      <c r="I244" s="2"/>
      <c r="J244" s="2"/>
      <c r="K244" s="2"/>
      <c r="L244" s="2"/>
      <c r="M244" s="2"/>
      <c r="N244" s="2"/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/>
      <c r="V244" s="2"/>
      <c r="W244" s="2"/>
      <c r="X244" s="2"/>
      <c r="Y244" s="2"/>
      <c r="Z244" s="2"/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/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/>
      <c r="AS244" s="2"/>
      <c r="AT244" s="2"/>
      <c r="AU244" s="2"/>
      <c r="AV244" s="2"/>
      <c r="AW244" s="2"/>
      <c r="AX244" s="2"/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/>
      <c r="BF244" s="2"/>
      <c r="BG244" s="2"/>
      <c r="BH244" s="2"/>
      <c r="BI244" s="2"/>
      <c r="BJ244" s="2"/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/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/>
      <c r="CC244" s="2"/>
      <c r="CD244" s="2"/>
      <c r="CE244" s="2"/>
      <c r="CF244" s="2"/>
      <c r="CG244" s="2"/>
      <c r="CH244" s="2"/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/>
      <c r="CP244" s="2"/>
      <c r="CQ244" s="2"/>
      <c r="CR244" s="2"/>
      <c r="CS244" s="2"/>
      <c r="CT244" s="2"/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/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</row>
    <row r="245" spans="1:111" ht="15" x14ac:dyDescent="0.25">
      <c r="A245" s="1" t="s">
        <v>256</v>
      </c>
      <c r="B245" s="1" t="str">
        <f t="shared" si="5"/>
        <v>Číčov</v>
      </c>
      <c r="C245" s="1" t="s">
        <v>259</v>
      </c>
      <c r="D245" s="2">
        <v>0</v>
      </c>
      <c r="E245" s="2">
        <v>0</v>
      </c>
      <c r="F245" s="2">
        <v>0</v>
      </c>
      <c r="G245" s="2">
        <v>0</v>
      </c>
      <c r="H245" s="2"/>
      <c r="I245" s="2"/>
      <c r="J245" s="2"/>
      <c r="K245" s="2"/>
      <c r="L245" s="2"/>
      <c r="M245" s="2"/>
      <c r="N245" s="2"/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/>
      <c r="U245" s="2"/>
      <c r="V245" s="2"/>
      <c r="W245" s="2"/>
      <c r="X245" s="2"/>
      <c r="Y245" s="2"/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/>
      <c r="AH245" s="2"/>
      <c r="AI245" s="2"/>
      <c r="AJ245" s="2"/>
      <c r="AK245" s="2"/>
      <c r="AL245" s="2"/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/>
      <c r="AS245" s="2"/>
      <c r="AT245" s="2"/>
      <c r="AU245" s="2"/>
      <c r="AV245" s="2"/>
      <c r="AW245" s="2"/>
      <c r="AX245" s="2"/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/>
      <c r="BE245" s="2"/>
      <c r="BF245" s="2"/>
      <c r="BG245" s="2"/>
      <c r="BH245" s="2"/>
      <c r="BI245" s="2"/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/>
      <c r="BR245" s="2"/>
      <c r="BS245" s="2"/>
      <c r="BT245" s="2"/>
      <c r="BU245" s="2"/>
      <c r="BV245" s="2"/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/>
      <c r="CC245" s="2"/>
      <c r="CD245" s="2"/>
      <c r="CE245" s="2"/>
      <c r="CF245" s="2"/>
      <c r="CG245" s="2"/>
      <c r="CH245" s="2"/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/>
      <c r="CO245" s="2"/>
      <c r="CP245" s="2"/>
      <c r="CQ245" s="2"/>
      <c r="CR245" s="2"/>
      <c r="CS245" s="2"/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/>
      <c r="DB245" s="2"/>
      <c r="DC245" s="2"/>
      <c r="DD245" s="2"/>
      <c r="DE245" s="2"/>
      <c r="DF245" s="2"/>
      <c r="DG245" s="2">
        <v>0</v>
      </c>
    </row>
    <row r="246" spans="1:111" ht="15" x14ac:dyDescent="0.25">
      <c r="A246" s="1" t="s">
        <v>256</v>
      </c>
      <c r="B246" s="1" t="str">
        <f t="shared" si="5"/>
        <v>Svätý Peter</v>
      </c>
      <c r="C246" s="1" t="s">
        <v>260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/>
      <c r="K246" s="2"/>
      <c r="L246" s="2"/>
      <c r="M246" s="2"/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/>
      <c r="W246" s="2"/>
      <c r="X246" s="2"/>
      <c r="Y246" s="2"/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/>
      <c r="AU246" s="2"/>
      <c r="AV246" s="2"/>
      <c r="AW246" s="2"/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/>
      <c r="BG246" s="2"/>
      <c r="BH246" s="2"/>
      <c r="BI246" s="2"/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/>
      <c r="CE246" s="2"/>
      <c r="CF246" s="2"/>
      <c r="CG246" s="2"/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/>
      <c r="CQ246" s="2"/>
      <c r="CR246" s="2"/>
      <c r="CS246" s="2"/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</row>
    <row r="247" spans="1:111" ht="15" x14ac:dyDescent="0.25">
      <c r="A247" s="1" t="s">
        <v>256</v>
      </c>
      <c r="B247" s="1" t="str">
        <f t="shared" si="5"/>
        <v>Hurbanovo</v>
      </c>
      <c r="C247" s="1" t="s">
        <v>261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/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/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/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</row>
    <row r="248" spans="1:111" ht="15" x14ac:dyDescent="0.25">
      <c r="A248" s="1" t="s">
        <v>256</v>
      </c>
      <c r="B248" s="1" t="str">
        <f t="shared" si="5"/>
        <v>Kravany nad Dunajom</v>
      </c>
      <c r="C248" s="1" t="s">
        <v>262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/>
      <c r="J248" s="2"/>
      <c r="K248" s="2"/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/>
      <c r="V248" s="2"/>
      <c r="W248" s="2"/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/>
      <c r="AI248" s="2"/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/>
      <c r="AT248" s="2"/>
      <c r="AU248" s="2"/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/>
      <c r="BF248" s="2"/>
      <c r="BG248" s="2"/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/>
      <c r="BS248" s="2"/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/>
      <c r="CD248" s="2"/>
      <c r="CE248" s="2"/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/>
      <c r="CP248" s="2"/>
      <c r="CQ248" s="2"/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/>
      <c r="DC248" s="2"/>
      <c r="DD248" s="2">
        <v>0</v>
      </c>
      <c r="DE248" s="2">
        <v>0</v>
      </c>
      <c r="DF248" s="2">
        <v>0</v>
      </c>
      <c r="DG248" s="2">
        <v>0</v>
      </c>
    </row>
    <row r="249" spans="1:111" ht="15" x14ac:dyDescent="0.25">
      <c r="A249" s="1" t="s">
        <v>256</v>
      </c>
      <c r="B249" s="1" t="str">
        <f t="shared" si="5"/>
        <v>Nesvady</v>
      </c>
      <c r="C249" s="1" t="s">
        <v>263</v>
      </c>
      <c r="D249" s="2">
        <v>0</v>
      </c>
      <c r="E249" s="2"/>
      <c r="F249" s="2"/>
      <c r="G249" s="2"/>
      <c r="H249" s="2">
        <v>35</v>
      </c>
      <c r="I249" s="2">
        <v>45</v>
      </c>
      <c r="J249" s="2">
        <v>485</v>
      </c>
      <c r="K249" s="2">
        <v>290</v>
      </c>
      <c r="L249" s="2">
        <v>44</v>
      </c>
      <c r="M249" s="2">
        <v>25</v>
      </c>
      <c r="N249" s="2"/>
      <c r="O249" s="2">
        <v>8</v>
      </c>
      <c r="P249" s="2">
        <v>0</v>
      </c>
      <c r="Q249" s="2"/>
      <c r="R249" s="2"/>
      <c r="S249" s="2"/>
      <c r="T249" s="2">
        <v>35</v>
      </c>
      <c r="U249" s="2">
        <v>45</v>
      </c>
      <c r="V249" s="2">
        <v>481</v>
      </c>
      <c r="W249" s="2">
        <v>285</v>
      </c>
      <c r="X249" s="2">
        <v>36</v>
      </c>
      <c r="Y249" s="2">
        <v>25</v>
      </c>
      <c r="Z249" s="2"/>
      <c r="AA249" s="2">
        <v>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4</v>
      </c>
      <c r="AI249" s="2">
        <v>5</v>
      </c>
      <c r="AJ249" s="2">
        <v>8</v>
      </c>
      <c r="AK249" s="2">
        <v>0</v>
      </c>
      <c r="AL249" s="2">
        <v>0</v>
      </c>
      <c r="AM249" s="2">
        <v>0</v>
      </c>
      <c r="AN249" s="2">
        <v>0</v>
      </c>
      <c r="AO249" s="2"/>
      <c r="AP249" s="2"/>
      <c r="AQ249" s="2"/>
      <c r="AR249" s="2">
        <v>227</v>
      </c>
      <c r="AS249" s="2">
        <v>104</v>
      </c>
      <c r="AT249" s="2">
        <v>1513</v>
      </c>
      <c r="AU249" s="2">
        <v>803</v>
      </c>
      <c r="AV249" s="2">
        <v>194</v>
      </c>
      <c r="AW249" s="2">
        <v>76</v>
      </c>
      <c r="AX249" s="2"/>
      <c r="AY249" s="2">
        <v>22</v>
      </c>
      <c r="AZ249" s="2">
        <v>0</v>
      </c>
      <c r="BA249" s="2"/>
      <c r="BB249" s="2"/>
      <c r="BC249" s="2"/>
      <c r="BD249" s="2">
        <v>227</v>
      </c>
      <c r="BE249" s="2">
        <v>104</v>
      </c>
      <c r="BF249" s="2">
        <v>1489</v>
      </c>
      <c r="BG249" s="2">
        <v>784</v>
      </c>
      <c r="BH249" s="2">
        <v>140</v>
      </c>
      <c r="BI249" s="2">
        <v>76</v>
      </c>
      <c r="BJ249" s="2"/>
      <c r="BK249" s="2">
        <v>22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24</v>
      </c>
      <c r="BS249" s="2">
        <v>19</v>
      </c>
      <c r="BT249" s="2">
        <v>54</v>
      </c>
      <c r="BU249" s="2">
        <v>0</v>
      </c>
      <c r="BV249" s="2">
        <v>0</v>
      </c>
      <c r="BW249" s="2">
        <v>0</v>
      </c>
      <c r="BX249" s="2">
        <v>0</v>
      </c>
      <c r="BY249" s="2"/>
      <c r="BZ249" s="2"/>
      <c r="CA249" s="2"/>
      <c r="CB249" s="2">
        <v>6.5</v>
      </c>
      <c r="CC249" s="2">
        <v>2.2999999999999998</v>
      </c>
      <c r="CD249" s="2">
        <v>3.1</v>
      </c>
      <c r="CE249" s="2">
        <v>2.8</v>
      </c>
      <c r="CF249" s="2">
        <v>4.4000000000000004</v>
      </c>
      <c r="CG249" s="2">
        <v>3</v>
      </c>
      <c r="CH249" s="2"/>
      <c r="CI249" s="2">
        <v>2.8</v>
      </c>
      <c r="CJ249" s="2">
        <v>0</v>
      </c>
      <c r="CK249" s="2"/>
      <c r="CL249" s="2"/>
      <c r="CM249" s="2"/>
      <c r="CN249" s="2">
        <v>6.5</v>
      </c>
      <c r="CO249" s="2">
        <v>2.2999999999999998</v>
      </c>
      <c r="CP249" s="2">
        <v>3.1</v>
      </c>
      <c r="CQ249" s="2">
        <v>2.8</v>
      </c>
      <c r="CR249" s="2">
        <v>3.9</v>
      </c>
      <c r="CS249" s="2">
        <v>3</v>
      </c>
      <c r="CT249" s="2"/>
      <c r="CU249" s="2">
        <v>2.8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6</v>
      </c>
      <c r="DC249" s="2">
        <v>3.8</v>
      </c>
      <c r="DD249" s="2">
        <v>6.8</v>
      </c>
      <c r="DE249" s="2">
        <v>0</v>
      </c>
      <c r="DF249" s="2">
        <v>0</v>
      </c>
      <c r="DG249" s="2">
        <v>0</v>
      </c>
    </row>
    <row r="250" spans="1:111" ht="15" x14ac:dyDescent="0.25">
      <c r="A250" s="1" t="s">
        <v>256</v>
      </c>
      <c r="B250" s="1" t="str">
        <f t="shared" si="5"/>
        <v>Patince</v>
      </c>
      <c r="C250" s="1" t="s">
        <v>264</v>
      </c>
      <c r="D250" s="2">
        <v>0</v>
      </c>
      <c r="E250" s="2"/>
      <c r="F250" s="2"/>
      <c r="G250" s="2"/>
      <c r="H250" s="2"/>
      <c r="I250" s="2"/>
      <c r="J250" s="2">
        <v>1502</v>
      </c>
      <c r="K250" s="2">
        <v>1590</v>
      </c>
      <c r="L250" s="2"/>
      <c r="M250" s="2"/>
      <c r="N250" s="2">
        <v>0</v>
      </c>
      <c r="O250" s="2"/>
      <c r="P250" s="2">
        <v>0</v>
      </c>
      <c r="Q250" s="2"/>
      <c r="R250" s="2"/>
      <c r="S250" s="2"/>
      <c r="T250" s="2"/>
      <c r="U250" s="2"/>
      <c r="V250" s="2">
        <v>1409</v>
      </c>
      <c r="W250" s="2">
        <v>1494</v>
      </c>
      <c r="X250" s="2"/>
      <c r="Y250" s="2"/>
      <c r="Z250" s="2">
        <v>0</v>
      </c>
      <c r="AA250" s="2"/>
      <c r="AB250" s="2">
        <v>0</v>
      </c>
      <c r="AC250" s="2">
        <v>0</v>
      </c>
      <c r="AD250" s="2">
        <v>0</v>
      </c>
      <c r="AE250" s="2"/>
      <c r="AF250" s="2"/>
      <c r="AG250" s="2"/>
      <c r="AH250" s="2">
        <v>93</v>
      </c>
      <c r="AI250" s="2">
        <v>96</v>
      </c>
      <c r="AJ250" s="2"/>
      <c r="AK250" s="2"/>
      <c r="AL250" s="2">
        <v>0</v>
      </c>
      <c r="AM250" s="2">
        <v>0</v>
      </c>
      <c r="AN250" s="2">
        <v>0</v>
      </c>
      <c r="AO250" s="2"/>
      <c r="AP250" s="2"/>
      <c r="AQ250" s="2"/>
      <c r="AR250" s="2"/>
      <c r="AS250" s="2"/>
      <c r="AT250" s="2">
        <v>5792</v>
      </c>
      <c r="AU250" s="2">
        <v>5503</v>
      </c>
      <c r="AV250" s="2"/>
      <c r="AW250" s="2"/>
      <c r="AX250" s="2">
        <v>0</v>
      </c>
      <c r="AY250" s="2"/>
      <c r="AZ250" s="2">
        <v>0</v>
      </c>
      <c r="BA250" s="2"/>
      <c r="BB250" s="2"/>
      <c r="BC250" s="2"/>
      <c r="BD250" s="2"/>
      <c r="BE250" s="2"/>
      <c r="BF250" s="2">
        <v>5401</v>
      </c>
      <c r="BG250" s="2">
        <v>5024</v>
      </c>
      <c r="BH250" s="2"/>
      <c r="BI250" s="2"/>
      <c r="BJ250" s="2">
        <v>0</v>
      </c>
      <c r="BK250" s="2"/>
      <c r="BL250" s="2">
        <v>0</v>
      </c>
      <c r="BM250" s="2">
        <v>0</v>
      </c>
      <c r="BN250" s="2">
        <v>0</v>
      </c>
      <c r="BO250" s="2"/>
      <c r="BP250" s="2"/>
      <c r="BQ250" s="2"/>
      <c r="BR250" s="2">
        <v>391</v>
      </c>
      <c r="BS250" s="2">
        <v>479</v>
      </c>
      <c r="BT250" s="2"/>
      <c r="BU250" s="2"/>
      <c r="BV250" s="2">
        <v>0</v>
      </c>
      <c r="BW250" s="2">
        <v>0</v>
      </c>
      <c r="BX250" s="2">
        <v>0</v>
      </c>
      <c r="BY250" s="2"/>
      <c r="BZ250" s="2"/>
      <c r="CA250" s="2"/>
      <c r="CB250" s="2"/>
      <c r="CC250" s="2"/>
      <c r="CD250" s="2">
        <v>3.9</v>
      </c>
      <c r="CE250" s="2">
        <v>3.5</v>
      </c>
      <c r="CF250" s="2"/>
      <c r="CG250" s="2"/>
      <c r="CH250" s="2">
        <v>0</v>
      </c>
      <c r="CI250" s="2"/>
      <c r="CJ250" s="2">
        <v>0</v>
      </c>
      <c r="CK250" s="2"/>
      <c r="CL250" s="2"/>
      <c r="CM250" s="2"/>
      <c r="CN250" s="2"/>
      <c r="CO250" s="2"/>
      <c r="CP250" s="2">
        <v>3.8</v>
      </c>
      <c r="CQ250" s="2">
        <v>3.4</v>
      </c>
      <c r="CR250" s="2"/>
      <c r="CS250" s="2"/>
      <c r="CT250" s="2">
        <v>0</v>
      </c>
      <c r="CU250" s="2"/>
      <c r="CV250" s="2">
        <v>0</v>
      </c>
      <c r="CW250" s="2">
        <v>0</v>
      </c>
      <c r="CX250" s="2">
        <v>0</v>
      </c>
      <c r="CY250" s="2"/>
      <c r="CZ250" s="2"/>
      <c r="DA250" s="2"/>
      <c r="DB250" s="2">
        <v>4.2</v>
      </c>
      <c r="DC250" s="2">
        <v>5</v>
      </c>
      <c r="DD250" s="2"/>
      <c r="DE250" s="2"/>
      <c r="DF250" s="2">
        <v>0</v>
      </c>
      <c r="DG250" s="2">
        <v>0</v>
      </c>
    </row>
    <row r="251" spans="1:111" ht="15" x14ac:dyDescent="0.25">
      <c r="A251" s="1" t="s">
        <v>256</v>
      </c>
      <c r="B251" s="1" t="str">
        <f t="shared" si="5"/>
        <v>Pribeta</v>
      </c>
      <c r="C251" s="1" t="s">
        <v>265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/>
      <c r="K251" s="2"/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/>
      <c r="W251" s="2"/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/>
      <c r="AU251" s="2"/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/>
      <c r="BG251" s="2"/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/>
      <c r="CE251" s="2"/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/>
      <c r="CQ251" s="2"/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</row>
    <row r="252" spans="1:111" ht="15" x14ac:dyDescent="0.25">
      <c r="A252" s="1" t="s">
        <v>256</v>
      </c>
      <c r="B252" s="1" t="str">
        <f t="shared" si="5"/>
        <v>Radvaň nad Dunajom</v>
      </c>
      <c r="C252" s="1" t="s">
        <v>266</v>
      </c>
      <c r="D252" s="2"/>
      <c r="E252" s="2">
        <v>0</v>
      </c>
      <c r="F252" s="2"/>
      <c r="G252" s="2"/>
      <c r="H252" s="2"/>
      <c r="I252" s="2"/>
      <c r="J252" s="2"/>
      <c r="K252" s="2"/>
      <c r="L252" s="2"/>
      <c r="M252" s="2"/>
      <c r="N252" s="2">
        <v>0</v>
      </c>
      <c r="O252" s="2"/>
      <c r="P252" s="2"/>
      <c r="Q252" s="2">
        <v>0</v>
      </c>
      <c r="R252" s="2"/>
      <c r="S252" s="2"/>
      <c r="T252" s="2"/>
      <c r="U252" s="2"/>
      <c r="V252" s="2"/>
      <c r="W252" s="2"/>
      <c r="X252" s="2"/>
      <c r="Y252" s="2"/>
      <c r="Z252" s="2">
        <v>0</v>
      </c>
      <c r="AA252" s="2"/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/>
      <c r="AO252" s="2">
        <v>0</v>
      </c>
      <c r="AP252" s="2"/>
      <c r="AQ252" s="2"/>
      <c r="AR252" s="2"/>
      <c r="AS252" s="2"/>
      <c r="AT252" s="2"/>
      <c r="AU252" s="2"/>
      <c r="AV252" s="2"/>
      <c r="AW252" s="2"/>
      <c r="AX252" s="2">
        <v>0</v>
      </c>
      <c r="AY252" s="2"/>
      <c r="AZ252" s="2"/>
      <c r="BA252" s="2">
        <v>0</v>
      </c>
      <c r="BB252" s="2"/>
      <c r="BC252" s="2"/>
      <c r="BD252" s="2"/>
      <c r="BE252" s="2"/>
      <c r="BF252" s="2"/>
      <c r="BG252" s="2"/>
      <c r="BH252" s="2"/>
      <c r="BI252" s="2"/>
      <c r="BJ252" s="2">
        <v>0</v>
      </c>
      <c r="BK252" s="2"/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/>
      <c r="BY252" s="2">
        <v>0</v>
      </c>
      <c r="BZ252" s="2"/>
      <c r="CA252" s="2"/>
      <c r="CB252" s="2"/>
      <c r="CC252" s="2"/>
      <c r="CD252" s="2"/>
      <c r="CE252" s="2"/>
      <c r="CF252" s="2"/>
      <c r="CG252" s="2"/>
      <c r="CH252" s="2">
        <v>0</v>
      </c>
      <c r="CI252" s="2"/>
      <c r="CJ252" s="2"/>
      <c r="CK252" s="2">
        <v>0</v>
      </c>
      <c r="CL252" s="2"/>
      <c r="CM252" s="2"/>
      <c r="CN252" s="2"/>
      <c r="CO252" s="2"/>
      <c r="CP252" s="2"/>
      <c r="CQ252" s="2"/>
      <c r="CR252" s="2"/>
      <c r="CS252" s="2"/>
      <c r="CT252" s="2">
        <v>0</v>
      </c>
      <c r="CU252" s="2"/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</row>
    <row r="253" spans="1:111" ht="15" x14ac:dyDescent="0.25">
      <c r="A253" s="1" t="s">
        <v>256</v>
      </c>
      <c r="B253" s="1" t="str">
        <f t="shared" si="5"/>
        <v>Virt</v>
      </c>
      <c r="C253" s="1" t="s">
        <v>267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/>
      <c r="J253" s="2">
        <v>0</v>
      </c>
      <c r="K253" s="2"/>
      <c r="L253" s="2"/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/>
      <c r="V253" s="2">
        <v>0</v>
      </c>
      <c r="W253" s="2"/>
      <c r="X253" s="2"/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/>
      <c r="AT253" s="2">
        <v>0</v>
      </c>
      <c r="AU253" s="2"/>
      <c r="AV253" s="2"/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/>
      <c r="BF253" s="2">
        <v>0</v>
      </c>
      <c r="BG253" s="2"/>
      <c r="BH253" s="2"/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/>
      <c r="CD253" s="2">
        <v>0</v>
      </c>
      <c r="CE253" s="2"/>
      <c r="CF253" s="2"/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/>
      <c r="CP253" s="2">
        <v>0</v>
      </c>
      <c r="CQ253" s="2"/>
      <c r="CR253" s="2"/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</row>
    <row r="254" spans="1:111" ht="15" x14ac:dyDescent="0.25">
      <c r="A254" s="1" t="s">
        <v>268</v>
      </c>
      <c r="B254" s="1" t="str">
        <f t="shared" si="5"/>
        <v>Obce spolu</v>
      </c>
      <c r="C254" s="1" t="s">
        <v>24</v>
      </c>
      <c r="D254" s="2">
        <v>450</v>
      </c>
      <c r="E254" s="2">
        <v>344</v>
      </c>
      <c r="F254" s="2">
        <v>490</v>
      </c>
      <c r="G254" s="2">
        <v>918</v>
      </c>
      <c r="H254" s="2">
        <v>793</v>
      </c>
      <c r="I254" s="2">
        <v>1472</v>
      </c>
      <c r="J254" s="2">
        <v>4650</v>
      </c>
      <c r="K254" s="2">
        <v>4604</v>
      </c>
      <c r="L254" s="2">
        <v>2042</v>
      </c>
      <c r="M254" s="2">
        <v>1417</v>
      </c>
      <c r="N254" s="2">
        <v>1058</v>
      </c>
      <c r="O254" s="2">
        <v>516</v>
      </c>
      <c r="P254" s="2">
        <v>311</v>
      </c>
      <c r="Q254" s="2">
        <v>269</v>
      </c>
      <c r="R254" s="2">
        <v>347</v>
      </c>
      <c r="S254" s="2">
        <v>693</v>
      </c>
      <c r="T254" s="2">
        <v>621</v>
      </c>
      <c r="U254" s="2">
        <v>1169</v>
      </c>
      <c r="V254" s="2">
        <v>4075</v>
      </c>
      <c r="W254" s="2">
        <v>3954</v>
      </c>
      <c r="X254" s="2">
        <v>1586</v>
      </c>
      <c r="Y254" s="2">
        <v>997</v>
      </c>
      <c r="Z254" s="2">
        <v>738</v>
      </c>
      <c r="AA254" s="2">
        <v>418</v>
      </c>
      <c r="AB254" s="2">
        <v>139</v>
      </c>
      <c r="AC254" s="2">
        <v>75</v>
      </c>
      <c r="AD254" s="2">
        <v>143</v>
      </c>
      <c r="AE254" s="2">
        <v>225</v>
      </c>
      <c r="AF254" s="2">
        <v>172</v>
      </c>
      <c r="AG254" s="2">
        <v>303</v>
      </c>
      <c r="AH254" s="2">
        <v>575</v>
      </c>
      <c r="AI254" s="2">
        <v>650</v>
      </c>
      <c r="AJ254" s="2">
        <v>456</v>
      </c>
      <c r="AK254" s="2">
        <v>420</v>
      </c>
      <c r="AL254" s="2">
        <v>320</v>
      </c>
      <c r="AM254" s="2">
        <v>98</v>
      </c>
      <c r="AN254" s="2">
        <v>1075</v>
      </c>
      <c r="AO254" s="2">
        <v>1143</v>
      </c>
      <c r="AP254" s="2">
        <v>1228</v>
      </c>
      <c r="AQ254" s="2">
        <v>2430</v>
      </c>
      <c r="AR254" s="2">
        <v>1689</v>
      </c>
      <c r="AS254" s="2">
        <v>3492</v>
      </c>
      <c r="AT254" s="2">
        <v>15278</v>
      </c>
      <c r="AU254" s="2">
        <v>14519</v>
      </c>
      <c r="AV254" s="2">
        <v>5639</v>
      </c>
      <c r="AW254" s="2">
        <v>3334</v>
      </c>
      <c r="AX254" s="2">
        <v>2427</v>
      </c>
      <c r="AY254" s="2">
        <v>981</v>
      </c>
      <c r="AZ254" s="2">
        <v>746</v>
      </c>
      <c r="BA254" s="2">
        <v>916</v>
      </c>
      <c r="BB254" s="2">
        <v>753</v>
      </c>
      <c r="BC254" s="2">
        <v>1823</v>
      </c>
      <c r="BD254" s="2">
        <v>1345</v>
      </c>
      <c r="BE254" s="2">
        <v>2567</v>
      </c>
      <c r="BF254" s="2">
        <v>13112</v>
      </c>
      <c r="BG254" s="2">
        <v>12197</v>
      </c>
      <c r="BH254" s="2">
        <v>4418</v>
      </c>
      <c r="BI254" s="2">
        <v>1977</v>
      </c>
      <c r="BJ254" s="2">
        <v>1550</v>
      </c>
      <c r="BK254" s="2">
        <v>804</v>
      </c>
      <c r="BL254" s="2">
        <v>329</v>
      </c>
      <c r="BM254" s="2">
        <v>227</v>
      </c>
      <c r="BN254" s="2">
        <v>475</v>
      </c>
      <c r="BO254" s="2">
        <v>607</v>
      </c>
      <c r="BP254" s="2">
        <v>344</v>
      </c>
      <c r="BQ254" s="2">
        <v>925</v>
      </c>
      <c r="BR254" s="2">
        <v>2166</v>
      </c>
      <c r="BS254" s="2">
        <v>2322</v>
      </c>
      <c r="BT254" s="2">
        <v>1221</v>
      </c>
      <c r="BU254" s="2">
        <v>1357</v>
      </c>
      <c r="BV254" s="2">
        <v>877</v>
      </c>
      <c r="BW254" s="2">
        <v>177</v>
      </c>
      <c r="BX254" s="2">
        <v>2.4</v>
      </c>
      <c r="BY254" s="2">
        <v>3.3</v>
      </c>
      <c r="BZ254" s="2">
        <v>2.5</v>
      </c>
      <c r="CA254" s="2">
        <v>2.6</v>
      </c>
      <c r="CB254" s="2">
        <v>2.1</v>
      </c>
      <c r="CC254" s="2">
        <v>2.4</v>
      </c>
      <c r="CD254" s="2">
        <v>3.3</v>
      </c>
      <c r="CE254" s="2">
        <v>3.2</v>
      </c>
      <c r="CF254" s="2">
        <v>2.8</v>
      </c>
      <c r="CG254" s="2">
        <v>2.4</v>
      </c>
      <c r="CH254" s="2">
        <v>2.2999999999999998</v>
      </c>
      <c r="CI254" s="2">
        <v>1.9</v>
      </c>
      <c r="CJ254" s="2">
        <v>2.4</v>
      </c>
      <c r="CK254" s="2">
        <v>3.4</v>
      </c>
      <c r="CL254" s="2">
        <v>2.2000000000000002</v>
      </c>
      <c r="CM254" s="2">
        <v>2.6</v>
      </c>
      <c r="CN254" s="2">
        <v>2.2000000000000002</v>
      </c>
      <c r="CO254" s="2">
        <v>2.2000000000000002</v>
      </c>
      <c r="CP254" s="2">
        <v>3.2</v>
      </c>
      <c r="CQ254" s="2">
        <v>3.1</v>
      </c>
      <c r="CR254" s="2">
        <v>2.8</v>
      </c>
      <c r="CS254" s="2">
        <v>2</v>
      </c>
      <c r="CT254" s="2">
        <v>2.1</v>
      </c>
      <c r="CU254" s="2">
        <v>1.9</v>
      </c>
      <c r="CV254" s="2">
        <v>2.4</v>
      </c>
      <c r="CW254" s="2">
        <v>3</v>
      </c>
      <c r="CX254" s="2">
        <v>3.3</v>
      </c>
      <c r="CY254" s="2">
        <v>2.7</v>
      </c>
      <c r="CZ254" s="2">
        <v>2</v>
      </c>
      <c r="DA254" s="2">
        <v>3.1</v>
      </c>
      <c r="DB254" s="2">
        <v>3.8</v>
      </c>
      <c r="DC254" s="2">
        <v>3.6</v>
      </c>
      <c r="DD254" s="2">
        <v>2.7</v>
      </c>
      <c r="DE254" s="2">
        <v>3.2</v>
      </c>
      <c r="DF254" s="2">
        <v>2.7</v>
      </c>
      <c r="DG254" s="2">
        <v>1.8</v>
      </c>
    </row>
    <row r="255" spans="1:111" ht="15" x14ac:dyDescent="0.25">
      <c r="A255" s="1" t="s">
        <v>268</v>
      </c>
      <c r="B255" s="1" t="str">
        <f t="shared" si="5"/>
        <v>Levice</v>
      </c>
      <c r="C255" s="1" t="s">
        <v>269</v>
      </c>
      <c r="D255" s="2">
        <v>410</v>
      </c>
      <c r="E255" s="2">
        <v>316</v>
      </c>
      <c r="F255" s="2">
        <v>382</v>
      </c>
      <c r="G255" s="2">
        <v>669</v>
      </c>
      <c r="H255" s="2">
        <v>507</v>
      </c>
      <c r="I255" s="2">
        <v>899</v>
      </c>
      <c r="J255" s="2">
        <v>2789</v>
      </c>
      <c r="K255" s="2">
        <v>2672</v>
      </c>
      <c r="L255" s="2">
        <v>1127</v>
      </c>
      <c r="M255" s="2">
        <v>899</v>
      </c>
      <c r="N255" s="2">
        <v>625</v>
      </c>
      <c r="O255" s="2">
        <v>380</v>
      </c>
      <c r="P255" s="2">
        <v>276</v>
      </c>
      <c r="Q255" s="2"/>
      <c r="R255" s="2">
        <v>260</v>
      </c>
      <c r="S255" s="2">
        <v>533</v>
      </c>
      <c r="T255" s="2">
        <v>384</v>
      </c>
      <c r="U255" s="2">
        <v>683</v>
      </c>
      <c r="V255" s="2">
        <v>2407</v>
      </c>
      <c r="W255" s="2">
        <v>2180</v>
      </c>
      <c r="X255" s="2">
        <v>793</v>
      </c>
      <c r="Y255" s="2">
        <v>578</v>
      </c>
      <c r="Z255" s="2">
        <v>381</v>
      </c>
      <c r="AA255" s="2">
        <v>307</v>
      </c>
      <c r="AB255" s="2">
        <v>134</v>
      </c>
      <c r="AC255" s="2"/>
      <c r="AD255" s="2">
        <v>122</v>
      </c>
      <c r="AE255" s="2">
        <v>136</v>
      </c>
      <c r="AF255" s="2">
        <v>123</v>
      </c>
      <c r="AG255" s="2">
        <v>216</v>
      </c>
      <c r="AH255" s="2">
        <v>382</v>
      </c>
      <c r="AI255" s="2">
        <v>492</v>
      </c>
      <c r="AJ255" s="2">
        <v>334</v>
      </c>
      <c r="AK255" s="2">
        <v>321</v>
      </c>
      <c r="AL255" s="2">
        <v>244</v>
      </c>
      <c r="AM255" s="2">
        <v>73</v>
      </c>
      <c r="AN255" s="2">
        <v>942</v>
      </c>
      <c r="AO255" s="2">
        <v>1038</v>
      </c>
      <c r="AP255" s="2">
        <v>841</v>
      </c>
      <c r="AQ255" s="2">
        <v>1821</v>
      </c>
      <c r="AR255" s="2">
        <v>905</v>
      </c>
      <c r="AS255" s="2">
        <v>1884</v>
      </c>
      <c r="AT255" s="2">
        <v>9884</v>
      </c>
      <c r="AU255" s="2">
        <v>8428</v>
      </c>
      <c r="AV255" s="2">
        <v>2532</v>
      </c>
      <c r="AW255" s="2">
        <v>1799</v>
      </c>
      <c r="AX255" s="2">
        <v>1252</v>
      </c>
      <c r="AY255" s="2">
        <v>629</v>
      </c>
      <c r="AZ255" s="2">
        <v>630</v>
      </c>
      <c r="BA255" s="2"/>
      <c r="BB255" s="2">
        <v>485</v>
      </c>
      <c r="BC255" s="2">
        <v>1475</v>
      </c>
      <c r="BD255" s="2">
        <v>655</v>
      </c>
      <c r="BE255" s="2">
        <v>1258</v>
      </c>
      <c r="BF255" s="2">
        <v>8255</v>
      </c>
      <c r="BG255" s="2">
        <v>6493</v>
      </c>
      <c r="BH255" s="2">
        <v>1750</v>
      </c>
      <c r="BI255" s="2">
        <v>916</v>
      </c>
      <c r="BJ255" s="2">
        <v>629</v>
      </c>
      <c r="BK255" s="2">
        <v>487</v>
      </c>
      <c r="BL255" s="2">
        <v>312</v>
      </c>
      <c r="BM255" s="2"/>
      <c r="BN255" s="2">
        <v>356</v>
      </c>
      <c r="BO255" s="2">
        <v>346</v>
      </c>
      <c r="BP255" s="2">
        <v>250</v>
      </c>
      <c r="BQ255" s="2">
        <v>626</v>
      </c>
      <c r="BR255" s="2">
        <v>1629</v>
      </c>
      <c r="BS255" s="2">
        <v>1935</v>
      </c>
      <c r="BT255" s="2">
        <v>782</v>
      </c>
      <c r="BU255" s="2">
        <v>883</v>
      </c>
      <c r="BV255" s="2">
        <v>623</v>
      </c>
      <c r="BW255" s="2">
        <v>142</v>
      </c>
      <c r="BX255" s="2">
        <v>2.2999999999999998</v>
      </c>
      <c r="BY255" s="2">
        <v>3.3</v>
      </c>
      <c r="BZ255" s="2">
        <v>2.2000000000000002</v>
      </c>
      <c r="CA255" s="2">
        <v>2.7</v>
      </c>
      <c r="CB255" s="2">
        <v>1.8</v>
      </c>
      <c r="CC255" s="2">
        <v>2.1</v>
      </c>
      <c r="CD255" s="2">
        <v>3.5</v>
      </c>
      <c r="CE255" s="2">
        <v>3.2</v>
      </c>
      <c r="CF255" s="2">
        <v>2.2000000000000002</v>
      </c>
      <c r="CG255" s="2">
        <v>2</v>
      </c>
      <c r="CH255" s="2">
        <v>2</v>
      </c>
      <c r="CI255" s="2">
        <v>1.7</v>
      </c>
      <c r="CJ255" s="2">
        <v>2.2999999999999998</v>
      </c>
      <c r="CK255" s="2"/>
      <c r="CL255" s="2">
        <v>1.9</v>
      </c>
      <c r="CM255" s="2">
        <v>2.8</v>
      </c>
      <c r="CN255" s="2">
        <v>1.7</v>
      </c>
      <c r="CO255" s="2">
        <v>1.8</v>
      </c>
      <c r="CP255" s="2">
        <v>3.4</v>
      </c>
      <c r="CQ255" s="2">
        <v>3</v>
      </c>
      <c r="CR255" s="2">
        <v>2.2000000000000002</v>
      </c>
      <c r="CS255" s="2">
        <v>1.6</v>
      </c>
      <c r="CT255" s="2">
        <v>1.7</v>
      </c>
      <c r="CU255" s="2">
        <v>1.6</v>
      </c>
      <c r="CV255" s="2">
        <v>2.2999999999999998</v>
      </c>
      <c r="CW255" s="2"/>
      <c r="CX255" s="2">
        <v>2.9</v>
      </c>
      <c r="CY255" s="2">
        <v>2.5</v>
      </c>
      <c r="CZ255" s="2">
        <v>2</v>
      </c>
      <c r="DA255" s="2">
        <v>2.9</v>
      </c>
      <c r="DB255" s="2">
        <v>4.3</v>
      </c>
      <c r="DC255" s="2">
        <v>3.9</v>
      </c>
      <c r="DD255" s="2">
        <v>2.2999999999999998</v>
      </c>
      <c r="DE255" s="2">
        <v>2.8</v>
      </c>
      <c r="DF255" s="2">
        <v>2.6</v>
      </c>
      <c r="DG255" s="2">
        <v>1.9</v>
      </c>
    </row>
    <row r="256" spans="1:111" ht="15" x14ac:dyDescent="0.25">
      <c r="A256" s="1" t="s">
        <v>268</v>
      </c>
      <c r="B256" s="1" t="str">
        <f t="shared" si="5"/>
        <v>Devičany</v>
      </c>
      <c r="C256" s="1" t="s">
        <v>270</v>
      </c>
      <c r="D256" s="2">
        <v>0</v>
      </c>
      <c r="E256" s="2">
        <v>0</v>
      </c>
      <c r="F256" s="2">
        <v>0</v>
      </c>
      <c r="G256" s="2">
        <v>0</v>
      </c>
      <c r="H256" s="2"/>
      <c r="I256" s="2"/>
      <c r="J256" s="2"/>
      <c r="K256" s="2"/>
      <c r="L256" s="2">
        <v>0</v>
      </c>
      <c r="M256" s="2"/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/>
      <c r="U256" s="2"/>
      <c r="V256" s="2"/>
      <c r="W256" s="2"/>
      <c r="X256" s="2">
        <v>0</v>
      </c>
      <c r="Y256" s="2"/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/>
      <c r="AS256" s="2"/>
      <c r="AT256" s="2"/>
      <c r="AU256" s="2"/>
      <c r="AV256" s="2">
        <v>0</v>
      </c>
      <c r="AW256" s="2"/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/>
      <c r="BE256" s="2"/>
      <c r="BF256" s="2"/>
      <c r="BG256" s="2"/>
      <c r="BH256" s="2">
        <v>0</v>
      </c>
      <c r="BI256" s="2"/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/>
      <c r="CC256" s="2"/>
      <c r="CD256" s="2"/>
      <c r="CE256" s="2"/>
      <c r="CF256" s="2">
        <v>0</v>
      </c>
      <c r="CG256" s="2"/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/>
      <c r="CO256" s="2"/>
      <c r="CP256" s="2"/>
      <c r="CQ256" s="2"/>
      <c r="CR256" s="2">
        <v>0</v>
      </c>
      <c r="CS256" s="2"/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</row>
    <row r="257" spans="1:111" ht="15" x14ac:dyDescent="0.25">
      <c r="A257" s="1" t="s">
        <v>268</v>
      </c>
      <c r="B257" s="1" t="str">
        <f t="shared" si="5"/>
        <v>Hokovce</v>
      </c>
      <c r="C257" s="1" t="s">
        <v>271</v>
      </c>
      <c r="D257" s="2">
        <v>0</v>
      </c>
      <c r="E257" s="2">
        <v>0</v>
      </c>
      <c r="F257" s="2"/>
      <c r="G257" s="2"/>
      <c r="H257" s="2">
        <v>30</v>
      </c>
      <c r="I257" s="2">
        <v>146</v>
      </c>
      <c r="J257" s="2">
        <v>321</v>
      </c>
      <c r="K257" s="2"/>
      <c r="L257" s="2">
        <v>327</v>
      </c>
      <c r="M257" s="2"/>
      <c r="N257" s="2"/>
      <c r="O257" s="2"/>
      <c r="P257" s="2">
        <v>0</v>
      </c>
      <c r="Q257" s="2">
        <v>0</v>
      </c>
      <c r="R257" s="2"/>
      <c r="S257" s="2"/>
      <c r="T257" s="2">
        <v>30</v>
      </c>
      <c r="U257" s="2">
        <v>132</v>
      </c>
      <c r="V257" s="2">
        <v>272</v>
      </c>
      <c r="W257" s="2"/>
      <c r="X257" s="2">
        <v>273</v>
      </c>
      <c r="Y257" s="2"/>
      <c r="Z257" s="2"/>
      <c r="AA257" s="2"/>
      <c r="AB257" s="2">
        <v>0</v>
      </c>
      <c r="AC257" s="2">
        <v>0</v>
      </c>
      <c r="AD257" s="2">
        <v>0</v>
      </c>
      <c r="AE257" s="2"/>
      <c r="AF257" s="2">
        <v>0</v>
      </c>
      <c r="AG257" s="2">
        <v>14</v>
      </c>
      <c r="AH257" s="2">
        <v>49</v>
      </c>
      <c r="AI257" s="2"/>
      <c r="AJ257" s="2">
        <v>54</v>
      </c>
      <c r="AK257" s="2"/>
      <c r="AL257" s="2"/>
      <c r="AM257" s="2">
        <v>0</v>
      </c>
      <c r="AN257" s="2">
        <v>0</v>
      </c>
      <c r="AO257" s="2">
        <v>0</v>
      </c>
      <c r="AP257" s="2"/>
      <c r="AQ257" s="2"/>
      <c r="AR257" s="2">
        <v>121</v>
      </c>
      <c r="AS257" s="2">
        <v>602</v>
      </c>
      <c r="AT257" s="2">
        <v>1409</v>
      </c>
      <c r="AU257" s="2"/>
      <c r="AV257" s="2">
        <v>1722</v>
      </c>
      <c r="AW257" s="2"/>
      <c r="AX257" s="2"/>
      <c r="AY257" s="2"/>
      <c r="AZ257" s="2">
        <v>0</v>
      </c>
      <c r="BA257" s="2">
        <v>0</v>
      </c>
      <c r="BB257" s="2"/>
      <c r="BC257" s="2"/>
      <c r="BD257" s="2">
        <v>121</v>
      </c>
      <c r="BE257" s="2">
        <v>552</v>
      </c>
      <c r="BF257" s="2">
        <v>1155</v>
      </c>
      <c r="BG257" s="2"/>
      <c r="BH257" s="2">
        <v>1427</v>
      </c>
      <c r="BI257" s="2"/>
      <c r="BJ257" s="2"/>
      <c r="BK257" s="2"/>
      <c r="BL257" s="2">
        <v>0</v>
      </c>
      <c r="BM257" s="2">
        <v>0</v>
      </c>
      <c r="BN257" s="2">
        <v>0</v>
      </c>
      <c r="BO257" s="2"/>
      <c r="BP257" s="2">
        <v>0</v>
      </c>
      <c r="BQ257" s="2">
        <v>50</v>
      </c>
      <c r="BR257" s="2">
        <v>254</v>
      </c>
      <c r="BS257" s="2"/>
      <c r="BT257" s="2">
        <v>295</v>
      </c>
      <c r="BU257" s="2"/>
      <c r="BV257" s="2"/>
      <c r="BW257" s="2">
        <v>0</v>
      </c>
      <c r="BX257" s="2">
        <v>0</v>
      </c>
      <c r="BY257" s="2">
        <v>0</v>
      </c>
      <c r="BZ257" s="2"/>
      <c r="CA257" s="2"/>
      <c r="CB257" s="2">
        <v>4</v>
      </c>
      <c r="CC257" s="2">
        <v>4.0999999999999996</v>
      </c>
      <c r="CD257" s="2">
        <v>4.4000000000000004</v>
      </c>
      <c r="CE257" s="2"/>
      <c r="CF257" s="2">
        <v>5.3</v>
      </c>
      <c r="CG257" s="2"/>
      <c r="CH257" s="2"/>
      <c r="CI257" s="2"/>
      <c r="CJ257" s="2">
        <v>0</v>
      </c>
      <c r="CK257" s="2">
        <v>0</v>
      </c>
      <c r="CL257" s="2"/>
      <c r="CM257" s="2"/>
      <c r="CN257" s="2">
        <v>4</v>
      </c>
      <c r="CO257" s="2">
        <v>4.2</v>
      </c>
      <c r="CP257" s="2">
        <v>4.2</v>
      </c>
      <c r="CQ257" s="2"/>
      <c r="CR257" s="2">
        <v>5.2</v>
      </c>
      <c r="CS257" s="2"/>
      <c r="CT257" s="2"/>
      <c r="CU257" s="2"/>
      <c r="CV257" s="2">
        <v>0</v>
      </c>
      <c r="CW257" s="2">
        <v>0</v>
      </c>
      <c r="CX257" s="2">
        <v>0</v>
      </c>
      <c r="CY257" s="2"/>
      <c r="CZ257" s="2">
        <v>0</v>
      </c>
      <c r="DA257" s="2">
        <v>3.6</v>
      </c>
      <c r="DB257" s="2">
        <v>5.2</v>
      </c>
      <c r="DC257" s="2"/>
      <c r="DD257" s="2">
        <v>5.5</v>
      </c>
      <c r="DE257" s="2"/>
      <c r="DF257" s="2"/>
      <c r="DG257" s="2">
        <v>0</v>
      </c>
    </row>
    <row r="258" spans="1:111" ht="15" x14ac:dyDescent="0.25">
      <c r="A258" s="1" t="s">
        <v>268</v>
      </c>
      <c r="B258" s="1" t="str">
        <f t="shared" si="5"/>
        <v>Horný Pial</v>
      </c>
      <c r="C258" s="1" t="s">
        <v>272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/>
      <c r="K258" s="2"/>
      <c r="L258" s="2"/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/>
      <c r="X258" s="2"/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/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/>
      <c r="AU258" s="2"/>
      <c r="AV258" s="2"/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/>
      <c r="BH258" s="2"/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/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/>
      <c r="CE258" s="2"/>
      <c r="CF258" s="2"/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/>
      <c r="CR258" s="2"/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/>
      <c r="DC258" s="2">
        <v>0</v>
      </c>
      <c r="DD258" s="2">
        <v>0</v>
      </c>
      <c r="DE258" s="2">
        <v>0</v>
      </c>
      <c r="DF258" s="2">
        <v>0</v>
      </c>
      <c r="DG258" s="2">
        <v>0</v>
      </c>
    </row>
    <row r="259" spans="1:111" ht="15" x14ac:dyDescent="0.25">
      <c r="A259" s="1" t="s">
        <v>268</v>
      </c>
      <c r="B259" s="1" t="str">
        <f t="shared" si="5"/>
        <v>Hronovce</v>
      </c>
      <c r="C259" s="1" t="s">
        <v>273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/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/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/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/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/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/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</row>
    <row r="260" spans="1:111" ht="15" x14ac:dyDescent="0.25">
      <c r="A260" s="1" t="s">
        <v>268</v>
      </c>
      <c r="B260" s="1" t="str">
        <f t="shared" si="5"/>
        <v>Jur nad Hronom</v>
      </c>
      <c r="C260" s="1" t="s">
        <v>274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/>
      <c r="J260" s="2"/>
      <c r="K260" s="2"/>
      <c r="L260" s="2"/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/>
      <c r="V260" s="2"/>
      <c r="W260" s="2"/>
      <c r="X260" s="2"/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/>
      <c r="AI260" s="2"/>
      <c r="AJ260" s="2"/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/>
      <c r="AT260" s="2"/>
      <c r="AU260" s="2"/>
      <c r="AV260" s="2"/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/>
      <c r="BF260" s="2"/>
      <c r="BG260" s="2"/>
      <c r="BH260" s="2"/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/>
      <c r="BS260" s="2"/>
      <c r="BT260" s="2"/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/>
      <c r="CD260" s="2"/>
      <c r="CE260" s="2"/>
      <c r="CF260" s="2"/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/>
      <c r="CP260" s="2"/>
      <c r="CQ260" s="2"/>
      <c r="CR260" s="2"/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/>
      <c r="DC260" s="2"/>
      <c r="DD260" s="2"/>
      <c r="DE260" s="2">
        <v>0</v>
      </c>
      <c r="DF260" s="2">
        <v>0</v>
      </c>
      <c r="DG260" s="2">
        <v>0</v>
      </c>
    </row>
    <row r="261" spans="1:111" ht="15" x14ac:dyDescent="0.25">
      <c r="A261" s="1" t="s">
        <v>268</v>
      </c>
      <c r="B261" s="1" t="str">
        <f t="shared" si="5"/>
        <v>Kalná nad Hronom</v>
      </c>
      <c r="C261" s="1" t="s">
        <v>275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/>
      <c r="K261" s="2"/>
      <c r="L261" s="2"/>
      <c r="M261" s="2"/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/>
      <c r="W261" s="2"/>
      <c r="X261" s="2"/>
      <c r="Y261" s="2"/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/>
      <c r="AU261" s="2"/>
      <c r="AV261" s="2"/>
      <c r="AW261" s="2"/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/>
      <c r="BG261" s="2"/>
      <c r="BH261" s="2"/>
      <c r="BI261" s="2"/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/>
      <c r="CE261" s="2"/>
      <c r="CF261" s="2"/>
      <c r="CG261" s="2"/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/>
      <c r="CQ261" s="2"/>
      <c r="CR261" s="2"/>
      <c r="CS261" s="2"/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</row>
    <row r="262" spans="1:111" ht="15" x14ac:dyDescent="0.25">
      <c r="A262" s="1" t="s">
        <v>268</v>
      </c>
      <c r="B262" s="1" t="str">
        <f t="shared" si="5"/>
        <v>Kozárovce</v>
      </c>
      <c r="C262" s="1" t="s">
        <v>276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/>
      <c r="L262" s="2"/>
      <c r="M262" s="2"/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/>
      <c r="X262" s="2"/>
      <c r="Y262" s="2"/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/>
      <c r="AV262" s="2"/>
      <c r="AW262" s="2"/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/>
      <c r="BH262" s="2"/>
      <c r="BI262" s="2"/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/>
      <c r="CF262" s="2"/>
      <c r="CG262" s="2"/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/>
      <c r="CR262" s="2"/>
      <c r="CS262" s="2"/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</row>
    <row r="263" spans="1:111" ht="15" x14ac:dyDescent="0.25">
      <c r="A263" s="1" t="s">
        <v>268</v>
      </c>
      <c r="B263" s="1" t="str">
        <f t="shared" si="5"/>
        <v>Nový Tekov</v>
      </c>
      <c r="C263" s="1" t="s">
        <v>277</v>
      </c>
      <c r="D263" s="2">
        <v>0</v>
      </c>
      <c r="E263" s="2">
        <v>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0</v>
      </c>
      <c r="Q263" s="2">
        <v>0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>
        <v>0</v>
      </c>
      <c r="AC263" s="2">
        <v>0</v>
      </c>
      <c r="AD263" s="2"/>
      <c r="AE263" s="2"/>
      <c r="AF263" s="2"/>
      <c r="AG263" s="2"/>
      <c r="AH263" s="2">
        <v>0</v>
      </c>
      <c r="AI263" s="2">
        <v>0</v>
      </c>
      <c r="AJ263" s="2"/>
      <c r="AK263" s="2"/>
      <c r="AL263" s="2"/>
      <c r="AM263" s="2"/>
      <c r="AN263" s="2">
        <v>0</v>
      </c>
      <c r="AO263" s="2">
        <v>0</v>
      </c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>
        <v>0</v>
      </c>
      <c r="BA263" s="2">
        <v>0</v>
      </c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>
        <v>0</v>
      </c>
      <c r="BM263" s="2">
        <v>0</v>
      </c>
      <c r="BN263" s="2"/>
      <c r="BO263" s="2"/>
      <c r="BP263" s="2"/>
      <c r="BQ263" s="2"/>
      <c r="BR263" s="2">
        <v>0</v>
      </c>
      <c r="BS263" s="2">
        <v>0</v>
      </c>
      <c r="BT263" s="2"/>
      <c r="BU263" s="2"/>
      <c r="BV263" s="2"/>
      <c r="BW263" s="2"/>
      <c r="BX263" s="2">
        <v>0</v>
      </c>
      <c r="BY263" s="2">
        <v>0</v>
      </c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>
        <v>0</v>
      </c>
      <c r="CK263" s="2">
        <v>0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>
        <v>0</v>
      </c>
      <c r="CW263" s="2">
        <v>0</v>
      </c>
      <c r="CX263" s="2"/>
      <c r="CY263" s="2"/>
      <c r="CZ263" s="2"/>
      <c r="DA263" s="2"/>
      <c r="DB263" s="2">
        <v>0</v>
      </c>
      <c r="DC263" s="2">
        <v>0</v>
      </c>
      <c r="DD263" s="2"/>
      <c r="DE263" s="2"/>
      <c r="DF263" s="2"/>
      <c r="DG263" s="2"/>
    </row>
    <row r="264" spans="1:111" ht="15" x14ac:dyDescent="0.25">
      <c r="A264" s="1" t="s">
        <v>268</v>
      </c>
      <c r="B264" s="1" t="str">
        <f t="shared" si="5"/>
        <v>Plášťovce</v>
      </c>
      <c r="C264" s="1" t="s">
        <v>278</v>
      </c>
      <c r="D264" s="2">
        <v>0</v>
      </c>
      <c r="E264" s="2"/>
      <c r="F264" s="2"/>
      <c r="G264" s="2"/>
      <c r="H264" s="2">
        <v>0</v>
      </c>
      <c r="I264" s="2"/>
      <c r="J264" s="2"/>
      <c r="K264" s="2"/>
      <c r="L264" s="2"/>
      <c r="M264" s="2"/>
      <c r="N264" s="2"/>
      <c r="O264" s="2"/>
      <c r="P264" s="2">
        <v>0</v>
      </c>
      <c r="Q264" s="2"/>
      <c r="R264" s="2"/>
      <c r="S264" s="2"/>
      <c r="T264" s="2">
        <v>0</v>
      </c>
      <c r="U264" s="2"/>
      <c r="V264" s="2"/>
      <c r="W264" s="2"/>
      <c r="X264" s="2"/>
      <c r="Y264" s="2"/>
      <c r="Z264" s="2"/>
      <c r="AA264" s="2"/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/>
      <c r="AI264" s="2">
        <v>0</v>
      </c>
      <c r="AJ264" s="2"/>
      <c r="AK264" s="2"/>
      <c r="AL264" s="2">
        <v>0</v>
      </c>
      <c r="AM264" s="2">
        <v>0</v>
      </c>
      <c r="AN264" s="2">
        <v>0</v>
      </c>
      <c r="AO264" s="2"/>
      <c r="AP264" s="2"/>
      <c r="AQ264" s="2"/>
      <c r="AR264" s="2">
        <v>0</v>
      </c>
      <c r="AS264" s="2"/>
      <c r="AT264" s="2"/>
      <c r="AU264" s="2"/>
      <c r="AV264" s="2"/>
      <c r="AW264" s="2"/>
      <c r="AX264" s="2"/>
      <c r="AY264" s="2"/>
      <c r="AZ264" s="2">
        <v>0</v>
      </c>
      <c r="BA264" s="2"/>
      <c r="BB264" s="2"/>
      <c r="BC264" s="2"/>
      <c r="BD264" s="2">
        <v>0</v>
      </c>
      <c r="BE264" s="2"/>
      <c r="BF264" s="2"/>
      <c r="BG264" s="2"/>
      <c r="BH264" s="2"/>
      <c r="BI264" s="2"/>
      <c r="BJ264" s="2"/>
      <c r="BK264" s="2"/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/>
      <c r="BS264" s="2">
        <v>0</v>
      </c>
      <c r="BT264" s="2"/>
      <c r="BU264" s="2"/>
      <c r="BV264" s="2">
        <v>0</v>
      </c>
      <c r="BW264" s="2">
        <v>0</v>
      </c>
      <c r="BX264" s="2">
        <v>0</v>
      </c>
      <c r="BY264" s="2"/>
      <c r="BZ264" s="2"/>
      <c r="CA264" s="2"/>
      <c r="CB264" s="2">
        <v>0</v>
      </c>
      <c r="CC264" s="2"/>
      <c r="CD264" s="2"/>
      <c r="CE264" s="2"/>
      <c r="CF264" s="2"/>
      <c r="CG264" s="2"/>
      <c r="CH264" s="2"/>
      <c r="CI264" s="2"/>
      <c r="CJ264" s="2">
        <v>0</v>
      </c>
      <c r="CK264" s="2"/>
      <c r="CL264" s="2"/>
      <c r="CM264" s="2"/>
      <c r="CN264" s="2">
        <v>0</v>
      </c>
      <c r="CO264" s="2"/>
      <c r="CP264" s="2"/>
      <c r="CQ264" s="2"/>
      <c r="CR264" s="2"/>
      <c r="CS264" s="2"/>
      <c r="CT264" s="2"/>
      <c r="CU264" s="2"/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/>
      <c r="DC264" s="2">
        <v>0</v>
      </c>
      <c r="DD264" s="2"/>
      <c r="DE264" s="2"/>
      <c r="DF264" s="2">
        <v>0</v>
      </c>
      <c r="DG264" s="2">
        <v>0</v>
      </c>
    </row>
    <row r="265" spans="1:111" ht="15" x14ac:dyDescent="0.25">
      <c r="A265" s="1" t="s">
        <v>268</v>
      </c>
      <c r="B265" s="1" t="str">
        <f t="shared" si="5"/>
        <v>Santovka</v>
      </c>
      <c r="C265" s="1" t="s">
        <v>279</v>
      </c>
      <c r="D265" s="2">
        <v>0</v>
      </c>
      <c r="E265" s="2">
        <v>0</v>
      </c>
      <c r="F265" s="2">
        <v>0</v>
      </c>
      <c r="G265" s="2">
        <v>0</v>
      </c>
      <c r="H265" s="2"/>
      <c r="I265" s="2"/>
      <c r="J265" s="2">
        <v>238</v>
      </c>
      <c r="K265" s="2">
        <v>206</v>
      </c>
      <c r="L265" s="2"/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/>
      <c r="U265" s="2"/>
      <c r="V265" s="2">
        <v>214</v>
      </c>
      <c r="W265" s="2">
        <v>196</v>
      </c>
      <c r="X265" s="2"/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24</v>
      </c>
      <c r="AI265" s="2">
        <v>10</v>
      </c>
      <c r="AJ265" s="2"/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/>
      <c r="AS265" s="2"/>
      <c r="AT265" s="2">
        <v>656</v>
      </c>
      <c r="AU265" s="2">
        <v>628</v>
      </c>
      <c r="AV265" s="2"/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/>
      <c r="BE265" s="2"/>
      <c r="BF265" s="2">
        <v>580</v>
      </c>
      <c r="BG265" s="2">
        <v>586</v>
      </c>
      <c r="BH265" s="2"/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76</v>
      </c>
      <c r="BS265" s="2">
        <v>42</v>
      </c>
      <c r="BT265" s="2"/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/>
      <c r="CC265" s="2"/>
      <c r="CD265" s="2">
        <v>2.8</v>
      </c>
      <c r="CE265" s="2">
        <v>3</v>
      </c>
      <c r="CF265" s="2"/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/>
      <c r="CO265" s="2"/>
      <c r="CP265" s="2">
        <v>2.7</v>
      </c>
      <c r="CQ265" s="2">
        <v>3</v>
      </c>
      <c r="CR265" s="2"/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3.2</v>
      </c>
      <c r="DC265" s="2">
        <v>4.2</v>
      </c>
      <c r="DD265" s="2"/>
      <c r="DE265" s="2">
        <v>0</v>
      </c>
      <c r="DF265" s="2">
        <v>0</v>
      </c>
      <c r="DG265" s="2">
        <v>0</v>
      </c>
    </row>
    <row r="266" spans="1:111" ht="15" x14ac:dyDescent="0.25">
      <c r="A266" s="1" t="s">
        <v>268</v>
      </c>
      <c r="B266" s="1" t="str">
        <f t="shared" si="5"/>
        <v>Starý Tekov</v>
      </c>
      <c r="C266" s="1" t="s">
        <v>280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>
        <v>0</v>
      </c>
      <c r="AE266" s="2">
        <v>0</v>
      </c>
      <c r="AF266" s="2"/>
      <c r="AG266" s="2"/>
      <c r="AH266" s="2">
        <v>0</v>
      </c>
      <c r="AI266" s="2">
        <v>0</v>
      </c>
      <c r="AJ266" s="2"/>
      <c r="AK266" s="2"/>
      <c r="AL266" s="2">
        <v>0</v>
      </c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>
        <v>0</v>
      </c>
      <c r="BO266" s="2">
        <v>0</v>
      </c>
      <c r="BP266" s="2"/>
      <c r="BQ266" s="2"/>
      <c r="BR266" s="2">
        <v>0</v>
      </c>
      <c r="BS266" s="2">
        <v>0</v>
      </c>
      <c r="BT266" s="2"/>
      <c r="BU266" s="2"/>
      <c r="BV266" s="2">
        <v>0</v>
      </c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>
        <v>0</v>
      </c>
      <c r="CY266" s="2">
        <v>0</v>
      </c>
      <c r="CZ266" s="2"/>
      <c r="DA266" s="2"/>
      <c r="DB266" s="2">
        <v>0</v>
      </c>
      <c r="DC266" s="2">
        <v>0</v>
      </c>
      <c r="DD266" s="2"/>
      <c r="DE266" s="2"/>
      <c r="DF266" s="2">
        <v>0</v>
      </c>
      <c r="DG266" s="2"/>
    </row>
    <row r="267" spans="1:111" ht="15" x14ac:dyDescent="0.25">
      <c r="A267" s="1" t="s">
        <v>268</v>
      </c>
      <c r="B267" s="1" t="str">
        <f t="shared" ref="B267:B330" si="6">C267</f>
        <v>Šahy</v>
      </c>
      <c r="C267" s="1" t="s">
        <v>281</v>
      </c>
      <c r="D267" s="2">
        <v>0</v>
      </c>
      <c r="E267" s="2">
        <v>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0</v>
      </c>
      <c r="Q267" s="2">
        <v>0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>
        <v>0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0</v>
      </c>
      <c r="AO267" s="2">
        <v>0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>
        <v>0</v>
      </c>
      <c r="BA267" s="2">
        <v>0</v>
      </c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>
        <v>0</v>
      </c>
      <c r="BM267" s="2">
        <v>0</v>
      </c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>
        <v>0</v>
      </c>
      <c r="BY267" s="2">
        <v>0</v>
      </c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>
        <v>0</v>
      </c>
      <c r="CK267" s="2">
        <v>0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>
        <v>0</v>
      </c>
      <c r="CW267" s="2">
        <v>0</v>
      </c>
      <c r="CX267" s="2"/>
      <c r="CY267" s="2"/>
      <c r="CZ267" s="2"/>
      <c r="DA267" s="2"/>
      <c r="DB267" s="2"/>
      <c r="DC267" s="2"/>
      <c r="DD267" s="2"/>
      <c r="DE267" s="2"/>
      <c r="DF267" s="2"/>
      <c r="DG267" s="2"/>
    </row>
    <row r="268" spans="1:111" ht="15" x14ac:dyDescent="0.25">
      <c r="A268" s="1" t="s">
        <v>268</v>
      </c>
      <c r="B268" s="1" t="str">
        <f t="shared" si="6"/>
        <v>Tlmače</v>
      </c>
      <c r="C268" s="1" t="s">
        <v>282</v>
      </c>
      <c r="D268" s="2"/>
      <c r="E268" s="2">
        <v>0</v>
      </c>
      <c r="F268" s="2">
        <v>0</v>
      </c>
      <c r="G268" s="2"/>
      <c r="H268" s="2">
        <v>0</v>
      </c>
      <c r="I268" s="2"/>
      <c r="J268" s="2"/>
      <c r="K268" s="2"/>
      <c r="L268" s="2"/>
      <c r="M268" s="2"/>
      <c r="N268" s="2"/>
      <c r="O268" s="2"/>
      <c r="P268" s="2"/>
      <c r="Q268" s="2">
        <v>0</v>
      </c>
      <c r="R268" s="2">
        <v>0</v>
      </c>
      <c r="S268" s="2"/>
      <c r="T268" s="2">
        <v>0</v>
      </c>
      <c r="U268" s="2"/>
      <c r="V268" s="2"/>
      <c r="W268" s="2"/>
      <c r="X268" s="2"/>
      <c r="Y268" s="2"/>
      <c r="Z268" s="2"/>
      <c r="AA268" s="2"/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/>
      <c r="AK268" s="2"/>
      <c r="AL268" s="2"/>
      <c r="AM268" s="2">
        <v>0</v>
      </c>
      <c r="AN268" s="2"/>
      <c r="AO268" s="2">
        <v>0</v>
      </c>
      <c r="AP268" s="2">
        <v>0</v>
      </c>
      <c r="AQ268" s="2"/>
      <c r="AR268" s="2">
        <v>0</v>
      </c>
      <c r="AS268" s="2"/>
      <c r="AT268" s="2"/>
      <c r="AU268" s="2"/>
      <c r="AV268" s="2"/>
      <c r="AW268" s="2"/>
      <c r="AX268" s="2"/>
      <c r="AY268" s="2"/>
      <c r="AZ268" s="2"/>
      <c r="BA268" s="2">
        <v>0</v>
      </c>
      <c r="BB268" s="2">
        <v>0</v>
      </c>
      <c r="BC268" s="2"/>
      <c r="BD268" s="2">
        <v>0</v>
      </c>
      <c r="BE268" s="2"/>
      <c r="BF268" s="2"/>
      <c r="BG268" s="2"/>
      <c r="BH268" s="2"/>
      <c r="BI268" s="2"/>
      <c r="BJ268" s="2"/>
      <c r="BK268" s="2"/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/>
      <c r="BU268" s="2"/>
      <c r="BV268" s="2"/>
      <c r="BW268" s="2">
        <v>0</v>
      </c>
      <c r="BX268" s="2"/>
      <c r="BY268" s="2">
        <v>0</v>
      </c>
      <c r="BZ268" s="2">
        <v>0</v>
      </c>
      <c r="CA268" s="2"/>
      <c r="CB268" s="2">
        <v>0</v>
      </c>
      <c r="CC268" s="2"/>
      <c r="CD268" s="2"/>
      <c r="CE268" s="2"/>
      <c r="CF268" s="2"/>
      <c r="CG268" s="2"/>
      <c r="CH268" s="2"/>
      <c r="CI268" s="2"/>
      <c r="CJ268" s="2"/>
      <c r="CK268" s="2">
        <v>0</v>
      </c>
      <c r="CL268" s="2">
        <v>0</v>
      </c>
      <c r="CM268" s="2"/>
      <c r="CN268" s="2">
        <v>0</v>
      </c>
      <c r="CO268" s="2"/>
      <c r="CP268" s="2"/>
      <c r="CQ268" s="2"/>
      <c r="CR268" s="2"/>
      <c r="CS268" s="2"/>
      <c r="CT268" s="2"/>
      <c r="CU268" s="2"/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/>
      <c r="DE268" s="2"/>
      <c r="DF268" s="2"/>
      <c r="DG268" s="2">
        <v>0</v>
      </c>
    </row>
    <row r="269" spans="1:111" ht="15" x14ac:dyDescent="0.25">
      <c r="A269" s="1" t="s">
        <v>268</v>
      </c>
      <c r="B269" s="1" t="str">
        <f t="shared" si="6"/>
        <v>Želiezovce</v>
      </c>
      <c r="C269" s="1" t="s">
        <v>283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</row>
    <row r="270" spans="1:111" ht="15" x14ac:dyDescent="0.25">
      <c r="A270" s="1" t="s">
        <v>268</v>
      </c>
      <c r="B270" s="1" t="str">
        <f t="shared" si="6"/>
        <v>Žemberovce</v>
      </c>
      <c r="C270" s="1" t="s">
        <v>284</v>
      </c>
      <c r="D270" s="2"/>
      <c r="E270" s="2"/>
      <c r="F270" s="2"/>
      <c r="G270" s="2"/>
      <c r="H270" s="2">
        <v>0</v>
      </c>
      <c r="I270" s="2">
        <v>0</v>
      </c>
      <c r="J270" s="2"/>
      <c r="K270" s="2"/>
      <c r="L270" s="2">
        <v>0</v>
      </c>
      <c r="M270" s="2"/>
      <c r="N270" s="2">
        <v>0</v>
      </c>
      <c r="O270" s="2">
        <v>0</v>
      </c>
      <c r="P270" s="2"/>
      <c r="Q270" s="2"/>
      <c r="R270" s="2"/>
      <c r="S270" s="2"/>
      <c r="T270" s="2">
        <v>0</v>
      </c>
      <c r="U270" s="2">
        <v>0</v>
      </c>
      <c r="V270" s="2"/>
      <c r="W270" s="2"/>
      <c r="X270" s="2">
        <v>0</v>
      </c>
      <c r="Y270" s="2"/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/>
      <c r="AO270" s="2"/>
      <c r="AP270" s="2"/>
      <c r="AQ270" s="2"/>
      <c r="AR270" s="2">
        <v>0</v>
      </c>
      <c r="AS270" s="2">
        <v>0</v>
      </c>
      <c r="AT270" s="2"/>
      <c r="AU270" s="2"/>
      <c r="AV270" s="2">
        <v>0</v>
      </c>
      <c r="AW270" s="2"/>
      <c r="AX270" s="2">
        <v>0</v>
      </c>
      <c r="AY270" s="2">
        <v>0</v>
      </c>
      <c r="AZ270" s="2"/>
      <c r="BA270" s="2"/>
      <c r="BB270" s="2"/>
      <c r="BC270" s="2"/>
      <c r="BD270" s="2">
        <v>0</v>
      </c>
      <c r="BE270" s="2">
        <v>0</v>
      </c>
      <c r="BF270" s="2"/>
      <c r="BG270" s="2"/>
      <c r="BH270" s="2">
        <v>0</v>
      </c>
      <c r="BI270" s="2"/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/>
      <c r="BY270" s="2"/>
      <c r="BZ270" s="2"/>
      <c r="CA270" s="2"/>
      <c r="CB270" s="2">
        <v>0</v>
      </c>
      <c r="CC270" s="2">
        <v>0</v>
      </c>
      <c r="CD270" s="2"/>
      <c r="CE270" s="2"/>
      <c r="CF270" s="2">
        <v>0</v>
      </c>
      <c r="CG270" s="2"/>
      <c r="CH270" s="2">
        <v>0</v>
      </c>
      <c r="CI270" s="2">
        <v>0</v>
      </c>
      <c r="CJ270" s="2"/>
      <c r="CK270" s="2"/>
      <c r="CL270" s="2"/>
      <c r="CM270" s="2"/>
      <c r="CN270" s="2">
        <v>0</v>
      </c>
      <c r="CO270" s="2">
        <v>0</v>
      </c>
      <c r="CP270" s="2"/>
      <c r="CQ270" s="2"/>
      <c r="CR270" s="2">
        <v>0</v>
      </c>
      <c r="CS270" s="2"/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</row>
    <row r="271" spans="1:111" ht="15" x14ac:dyDescent="0.25">
      <c r="A271" s="1" t="s">
        <v>285</v>
      </c>
      <c r="B271" s="1" t="str">
        <f t="shared" si="6"/>
        <v>Obce spolu</v>
      </c>
      <c r="C271" s="1" t="s">
        <v>24</v>
      </c>
      <c r="D271" s="2">
        <v>511</v>
      </c>
      <c r="E271" s="2">
        <v>480</v>
      </c>
      <c r="F271" s="2">
        <v>401</v>
      </c>
      <c r="G271" s="2">
        <v>1053</v>
      </c>
      <c r="H271" s="2">
        <v>1673</v>
      </c>
      <c r="I271" s="2">
        <v>3955</v>
      </c>
      <c r="J271" s="2">
        <v>5183</v>
      </c>
      <c r="K271" s="2">
        <v>5351</v>
      </c>
      <c r="L271" s="2">
        <v>4814</v>
      </c>
      <c r="M271" s="2">
        <v>3338</v>
      </c>
      <c r="N271" s="2">
        <v>2006</v>
      </c>
      <c r="O271" s="2">
        <v>942</v>
      </c>
      <c r="P271" s="2">
        <v>318</v>
      </c>
      <c r="Q271" s="2">
        <v>276</v>
      </c>
      <c r="R271" s="2">
        <v>256</v>
      </c>
      <c r="S271" s="2">
        <v>821</v>
      </c>
      <c r="T271" s="2">
        <v>1186</v>
      </c>
      <c r="U271" s="2">
        <v>3016</v>
      </c>
      <c r="V271" s="2">
        <v>3977</v>
      </c>
      <c r="W271" s="2">
        <v>4134</v>
      </c>
      <c r="X271" s="2">
        <v>3322</v>
      </c>
      <c r="Y271" s="2">
        <v>2306</v>
      </c>
      <c r="Z271" s="2">
        <v>1269</v>
      </c>
      <c r="AA271" s="2">
        <v>594</v>
      </c>
      <c r="AB271" s="2">
        <v>193</v>
      </c>
      <c r="AC271" s="2">
        <v>204</v>
      </c>
      <c r="AD271" s="2">
        <v>145</v>
      </c>
      <c r="AE271" s="2">
        <v>232</v>
      </c>
      <c r="AF271" s="2">
        <v>487</v>
      </c>
      <c r="AG271" s="2">
        <v>939</v>
      </c>
      <c r="AH271" s="2">
        <v>1206</v>
      </c>
      <c r="AI271" s="2">
        <v>1217</v>
      </c>
      <c r="AJ271" s="2">
        <v>1492</v>
      </c>
      <c r="AK271" s="2">
        <v>1032</v>
      </c>
      <c r="AL271" s="2">
        <v>737</v>
      </c>
      <c r="AM271" s="2">
        <v>348</v>
      </c>
      <c r="AN271" s="2">
        <v>1275</v>
      </c>
      <c r="AO271" s="2">
        <v>1426</v>
      </c>
      <c r="AP271" s="2">
        <v>894</v>
      </c>
      <c r="AQ271" s="2">
        <v>2169</v>
      </c>
      <c r="AR271" s="2">
        <v>4014</v>
      </c>
      <c r="AS271" s="2">
        <v>8439</v>
      </c>
      <c r="AT271" s="2">
        <v>11217</v>
      </c>
      <c r="AU271" s="2">
        <v>10647</v>
      </c>
      <c r="AV271" s="2">
        <v>9582</v>
      </c>
      <c r="AW271" s="2">
        <v>7073</v>
      </c>
      <c r="AX271" s="2">
        <v>4470</v>
      </c>
      <c r="AY271" s="2">
        <v>2290</v>
      </c>
      <c r="AZ271" s="2">
        <v>700</v>
      </c>
      <c r="BA271" s="2">
        <v>646</v>
      </c>
      <c r="BB271" s="2">
        <v>456</v>
      </c>
      <c r="BC271" s="2">
        <v>1469</v>
      </c>
      <c r="BD271" s="2">
        <v>2266</v>
      </c>
      <c r="BE271" s="2">
        <v>6400</v>
      </c>
      <c r="BF271" s="2">
        <v>8249</v>
      </c>
      <c r="BG271" s="2">
        <v>8017</v>
      </c>
      <c r="BH271" s="2">
        <v>6347</v>
      </c>
      <c r="BI271" s="2">
        <v>4611</v>
      </c>
      <c r="BJ271" s="2">
        <v>2179</v>
      </c>
      <c r="BK271" s="2">
        <v>1142</v>
      </c>
      <c r="BL271" s="2">
        <v>575</v>
      </c>
      <c r="BM271" s="2">
        <v>780</v>
      </c>
      <c r="BN271" s="2">
        <v>438</v>
      </c>
      <c r="BO271" s="2">
        <v>700</v>
      </c>
      <c r="BP271" s="2">
        <v>1748</v>
      </c>
      <c r="BQ271" s="2">
        <v>2039</v>
      </c>
      <c r="BR271" s="2">
        <v>2968</v>
      </c>
      <c r="BS271" s="2">
        <v>2630</v>
      </c>
      <c r="BT271" s="2">
        <v>3235</v>
      </c>
      <c r="BU271" s="2">
        <v>2462</v>
      </c>
      <c r="BV271" s="2">
        <v>2291</v>
      </c>
      <c r="BW271" s="2">
        <v>1148</v>
      </c>
      <c r="BX271" s="2">
        <v>2.5</v>
      </c>
      <c r="BY271" s="2">
        <v>3</v>
      </c>
      <c r="BZ271" s="2">
        <v>2.2000000000000002</v>
      </c>
      <c r="CA271" s="2">
        <v>2.1</v>
      </c>
      <c r="CB271" s="2">
        <v>2.4</v>
      </c>
      <c r="CC271" s="2">
        <v>2.1</v>
      </c>
      <c r="CD271" s="2">
        <v>2.2000000000000002</v>
      </c>
      <c r="CE271" s="2">
        <v>2</v>
      </c>
      <c r="CF271" s="2">
        <v>2</v>
      </c>
      <c r="CG271" s="2">
        <v>2.1</v>
      </c>
      <c r="CH271" s="2">
        <v>2.2000000000000002</v>
      </c>
      <c r="CI271" s="2">
        <v>2.4</v>
      </c>
      <c r="CJ271" s="2">
        <v>2.2000000000000002</v>
      </c>
      <c r="CK271" s="2">
        <v>2.2999999999999998</v>
      </c>
      <c r="CL271" s="2">
        <v>1.8</v>
      </c>
      <c r="CM271" s="2">
        <v>1.8</v>
      </c>
      <c r="CN271" s="2">
        <v>1.9</v>
      </c>
      <c r="CO271" s="2">
        <v>2.1</v>
      </c>
      <c r="CP271" s="2">
        <v>2.1</v>
      </c>
      <c r="CQ271" s="2">
        <v>1.9</v>
      </c>
      <c r="CR271" s="2">
        <v>1.9</v>
      </c>
      <c r="CS271" s="2">
        <v>2</v>
      </c>
      <c r="CT271" s="2">
        <v>1.7</v>
      </c>
      <c r="CU271" s="2">
        <v>1.9</v>
      </c>
      <c r="CV271" s="2">
        <v>3</v>
      </c>
      <c r="CW271" s="2">
        <v>3.8</v>
      </c>
      <c r="CX271" s="2">
        <v>3</v>
      </c>
      <c r="CY271" s="2">
        <v>3</v>
      </c>
      <c r="CZ271" s="2">
        <v>3.6</v>
      </c>
      <c r="DA271" s="2">
        <v>2.2000000000000002</v>
      </c>
      <c r="DB271" s="2">
        <v>2.5</v>
      </c>
      <c r="DC271" s="2">
        <v>2.2000000000000002</v>
      </c>
      <c r="DD271" s="2">
        <v>2.2000000000000002</v>
      </c>
      <c r="DE271" s="2">
        <v>2.4</v>
      </c>
      <c r="DF271" s="2">
        <v>3.1</v>
      </c>
      <c r="DG271" s="2">
        <v>3.3</v>
      </c>
    </row>
    <row r="272" spans="1:111" ht="15" x14ac:dyDescent="0.25">
      <c r="A272" s="1" t="s">
        <v>285</v>
      </c>
      <c r="B272" s="1" t="str">
        <f t="shared" si="6"/>
        <v>Nitra</v>
      </c>
      <c r="C272" s="1" t="s">
        <v>286</v>
      </c>
      <c r="D272" s="2">
        <v>379</v>
      </c>
      <c r="E272" s="2">
        <v>425</v>
      </c>
      <c r="F272" s="2">
        <v>360</v>
      </c>
      <c r="G272" s="2">
        <v>957</v>
      </c>
      <c r="H272" s="2">
        <v>1414</v>
      </c>
      <c r="I272" s="2">
        <v>2673</v>
      </c>
      <c r="J272" s="2">
        <v>3518</v>
      </c>
      <c r="K272" s="2">
        <v>3626</v>
      </c>
      <c r="L272" s="2">
        <v>3184</v>
      </c>
      <c r="M272" s="2">
        <v>2159</v>
      </c>
      <c r="N272" s="2">
        <v>1341</v>
      </c>
      <c r="O272" s="2">
        <v>835</v>
      </c>
      <c r="P272" s="2">
        <v>227</v>
      </c>
      <c r="Q272" s="2">
        <v>229</v>
      </c>
      <c r="R272" s="2"/>
      <c r="S272" s="2">
        <v>748</v>
      </c>
      <c r="T272" s="2">
        <v>984</v>
      </c>
      <c r="U272" s="2">
        <v>1936</v>
      </c>
      <c r="V272" s="2">
        <v>2569</v>
      </c>
      <c r="W272" s="2">
        <v>2649</v>
      </c>
      <c r="X272" s="2">
        <v>2009</v>
      </c>
      <c r="Y272" s="2">
        <v>1308</v>
      </c>
      <c r="Z272" s="2">
        <v>782</v>
      </c>
      <c r="AA272" s="2">
        <v>517</v>
      </c>
      <c r="AB272" s="2">
        <v>152</v>
      </c>
      <c r="AC272" s="2">
        <v>196</v>
      </c>
      <c r="AD272" s="2"/>
      <c r="AE272" s="2">
        <v>209</v>
      </c>
      <c r="AF272" s="2">
        <v>430</v>
      </c>
      <c r="AG272" s="2">
        <v>737</v>
      </c>
      <c r="AH272" s="2">
        <v>949</v>
      </c>
      <c r="AI272" s="2">
        <v>977</v>
      </c>
      <c r="AJ272" s="2">
        <v>1175</v>
      </c>
      <c r="AK272" s="2">
        <v>851</v>
      </c>
      <c r="AL272" s="2">
        <v>559</v>
      </c>
      <c r="AM272" s="2">
        <v>318</v>
      </c>
      <c r="AN272" s="2">
        <v>932</v>
      </c>
      <c r="AO272" s="2">
        <v>1314</v>
      </c>
      <c r="AP272" s="2">
        <v>819</v>
      </c>
      <c r="AQ272" s="2">
        <v>1930</v>
      </c>
      <c r="AR272" s="2">
        <v>3531</v>
      </c>
      <c r="AS272" s="2">
        <v>6144</v>
      </c>
      <c r="AT272" s="2">
        <v>7556</v>
      </c>
      <c r="AU272" s="2">
        <v>6985</v>
      </c>
      <c r="AV272" s="2">
        <v>6217</v>
      </c>
      <c r="AW272" s="2">
        <v>5015</v>
      </c>
      <c r="AX272" s="2">
        <v>3073</v>
      </c>
      <c r="AY272" s="2">
        <v>2073</v>
      </c>
      <c r="AZ272" s="2">
        <v>475</v>
      </c>
      <c r="BA272" s="2">
        <v>547</v>
      </c>
      <c r="BB272" s="2"/>
      <c r="BC272" s="2">
        <v>1303</v>
      </c>
      <c r="BD272" s="2">
        <v>1948</v>
      </c>
      <c r="BE272" s="2">
        <v>4523</v>
      </c>
      <c r="BF272" s="2">
        <v>5231</v>
      </c>
      <c r="BG272" s="2">
        <v>5015</v>
      </c>
      <c r="BH272" s="2">
        <v>3906</v>
      </c>
      <c r="BI272" s="2">
        <v>2990</v>
      </c>
      <c r="BJ272" s="2">
        <v>1248</v>
      </c>
      <c r="BK272" s="2">
        <v>995</v>
      </c>
      <c r="BL272" s="2">
        <v>457</v>
      </c>
      <c r="BM272" s="2">
        <v>767</v>
      </c>
      <c r="BN272" s="2"/>
      <c r="BO272" s="2">
        <v>627</v>
      </c>
      <c r="BP272" s="2">
        <v>1583</v>
      </c>
      <c r="BQ272" s="2">
        <v>1621</v>
      </c>
      <c r="BR272" s="2">
        <v>2325</v>
      </c>
      <c r="BS272" s="2">
        <v>1970</v>
      </c>
      <c r="BT272" s="2">
        <v>2311</v>
      </c>
      <c r="BU272" s="2">
        <v>2025</v>
      </c>
      <c r="BV272" s="2">
        <v>1825</v>
      </c>
      <c r="BW272" s="2">
        <v>1078</v>
      </c>
      <c r="BX272" s="2">
        <v>2.5</v>
      </c>
      <c r="BY272" s="2">
        <v>3.1</v>
      </c>
      <c r="BZ272" s="2">
        <v>2.2999999999999998</v>
      </c>
      <c r="CA272" s="2">
        <v>2</v>
      </c>
      <c r="CB272" s="2">
        <v>2.5</v>
      </c>
      <c r="CC272" s="2">
        <v>2.2999999999999998</v>
      </c>
      <c r="CD272" s="2">
        <v>2.1</v>
      </c>
      <c r="CE272" s="2">
        <v>1.9</v>
      </c>
      <c r="CF272" s="2">
        <v>2</v>
      </c>
      <c r="CG272" s="2">
        <v>2.2999999999999998</v>
      </c>
      <c r="CH272" s="2">
        <v>2.2999999999999998</v>
      </c>
      <c r="CI272" s="2">
        <v>2.5</v>
      </c>
      <c r="CJ272" s="2">
        <v>2.1</v>
      </c>
      <c r="CK272" s="2">
        <v>2.4</v>
      </c>
      <c r="CL272" s="2"/>
      <c r="CM272" s="2">
        <v>1.7</v>
      </c>
      <c r="CN272" s="2">
        <v>2</v>
      </c>
      <c r="CO272" s="2">
        <v>2.2999999999999998</v>
      </c>
      <c r="CP272" s="2">
        <v>2</v>
      </c>
      <c r="CQ272" s="2">
        <v>1.9</v>
      </c>
      <c r="CR272" s="2">
        <v>1.9</v>
      </c>
      <c r="CS272" s="2">
        <v>2.2999999999999998</v>
      </c>
      <c r="CT272" s="2">
        <v>1.6</v>
      </c>
      <c r="CU272" s="2">
        <v>1.9</v>
      </c>
      <c r="CV272" s="2">
        <v>3</v>
      </c>
      <c r="CW272" s="2">
        <v>3.9</v>
      </c>
      <c r="CX272" s="2"/>
      <c r="CY272" s="2">
        <v>3</v>
      </c>
      <c r="CZ272" s="2">
        <v>3.7</v>
      </c>
      <c r="DA272" s="2">
        <v>2.2000000000000002</v>
      </c>
      <c r="DB272" s="2">
        <v>2.4</v>
      </c>
      <c r="DC272" s="2">
        <v>2</v>
      </c>
      <c r="DD272" s="2">
        <v>2</v>
      </c>
      <c r="DE272" s="2">
        <v>2.4</v>
      </c>
      <c r="DF272" s="2">
        <v>3.3</v>
      </c>
      <c r="DG272" s="2">
        <v>3.4</v>
      </c>
    </row>
    <row r="273" spans="1:111" ht="15" x14ac:dyDescent="0.25">
      <c r="A273" s="1" t="s">
        <v>285</v>
      </c>
      <c r="B273" s="1" t="str">
        <f t="shared" si="6"/>
        <v>Báb</v>
      </c>
      <c r="C273" s="1" t="s">
        <v>287</v>
      </c>
      <c r="D273" s="2">
        <v>0</v>
      </c>
      <c r="E273" s="2">
        <v>0</v>
      </c>
      <c r="F273" s="2">
        <v>0</v>
      </c>
      <c r="G273" s="2">
        <v>0</v>
      </c>
      <c r="H273" s="2"/>
      <c r="I273" s="2"/>
      <c r="J273" s="2"/>
      <c r="K273" s="2"/>
      <c r="L273" s="2"/>
      <c r="M273" s="2"/>
      <c r="N273" s="2"/>
      <c r="O273" s="2"/>
      <c r="P273" s="2">
        <v>0</v>
      </c>
      <c r="Q273" s="2">
        <v>0</v>
      </c>
      <c r="R273" s="2">
        <v>0</v>
      </c>
      <c r="S273" s="2">
        <v>0</v>
      </c>
      <c r="T273" s="2"/>
      <c r="U273" s="2"/>
      <c r="V273" s="2"/>
      <c r="W273" s="2"/>
      <c r="X273" s="2"/>
      <c r="Y273" s="2"/>
      <c r="Z273" s="2"/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/>
      <c r="AG273" s="2"/>
      <c r="AH273" s="2"/>
      <c r="AI273" s="2"/>
      <c r="AJ273" s="2">
        <v>0</v>
      </c>
      <c r="AK273" s="2"/>
      <c r="AL273" s="2"/>
      <c r="AM273" s="2"/>
      <c r="AN273" s="2">
        <v>0</v>
      </c>
      <c r="AO273" s="2">
        <v>0</v>
      </c>
      <c r="AP273" s="2">
        <v>0</v>
      </c>
      <c r="AQ273" s="2">
        <v>0</v>
      </c>
      <c r="AR273" s="2"/>
      <c r="AS273" s="2"/>
      <c r="AT273" s="2"/>
      <c r="AU273" s="2"/>
      <c r="AV273" s="2"/>
      <c r="AW273" s="2"/>
      <c r="AX273" s="2"/>
      <c r="AY273" s="2"/>
      <c r="AZ273" s="2">
        <v>0</v>
      </c>
      <c r="BA273" s="2">
        <v>0</v>
      </c>
      <c r="BB273" s="2">
        <v>0</v>
      </c>
      <c r="BC273" s="2">
        <v>0</v>
      </c>
      <c r="BD273" s="2"/>
      <c r="BE273" s="2"/>
      <c r="BF273" s="2"/>
      <c r="BG273" s="2"/>
      <c r="BH273" s="2"/>
      <c r="BI273" s="2"/>
      <c r="BJ273" s="2"/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/>
      <c r="BQ273" s="2"/>
      <c r="BR273" s="2"/>
      <c r="BS273" s="2"/>
      <c r="BT273" s="2">
        <v>0</v>
      </c>
      <c r="BU273" s="2"/>
      <c r="BV273" s="2"/>
      <c r="BW273" s="2"/>
      <c r="BX273" s="2">
        <v>0</v>
      </c>
      <c r="BY273" s="2">
        <v>0</v>
      </c>
      <c r="BZ273" s="2">
        <v>0</v>
      </c>
      <c r="CA273" s="2">
        <v>0</v>
      </c>
      <c r="CB273" s="2"/>
      <c r="CC273" s="2"/>
      <c r="CD273" s="2"/>
      <c r="CE273" s="2"/>
      <c r="CF273" s="2"/>
      <c r="CG273" s="2"/>
      <c r="CH273" s="2"/>
      <c r="CI273" s="2"/>
      <c r="CJ273" s="2">
        <v>0</v>
      </c>
      <c r="CK273" s="2">
        <v>0</v>
      </c>
      <c r="CL273" s="2">
        <v>0</v>
      </c>
      <c r="CM273" s="2">
        <v>0</v>
      </c>
      <c r="CN273" s="2"/>
      <c r="CO273" s="2"/>
      <c r="CP273" s="2"/>
      <c r="CQ273" s="2"/>
      <c r="CR273" s="2"/>
      <c r="CS273" s="2"/>
      <c r="CT273" s="2"/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/>
      <c r="DA273" s="2"/>
      <c r="DB273" s="2"/>
      <c r="DC273" s="2"/>
      <c r="DD273" s="2">
        <v>0</v>
      </c>
      <c r="DE273" s="2"/>
      <c r="DF273" s="2"/>
      <c r="DG273" s="2"/>
    </row>
    <row r="274" spans="1:111" ht="15" x14ac:dyDescent="0.25">
      <c r="A274" s="1" t="s">
        <v>285</v>
      </c>
      <c r="B274" s="1" t="str">
        <f t="shared" si="6"/>
        <v>Čakajovce</v>
      </c>
      <c r="C274" s="1" t="s">
        <v>288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/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/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/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/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/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/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</row>
    <row r="275" spans="1:111" ht="15" x14ac:dyDescent="0.25">
      <c r="A275" s="1" t="s">
        <v>285</v>
      </c>
      <c r="B275" s="1" t="str">
        <f t="shared" si="6"/>
        <v>Jelenec</v>
      </c>
      <c r="C275" s="1" t="s">
        <v>289</v>
      </c>
      <c r="D275" s="2"/>
      <c r="E275" s="2">
        <v>0</v>
      </c>
      <c r="F275" s="2">
        <v>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>
        <v>0</v>
      </c>
      <c r="R275" s="2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/>
      <c r="AH275" s="2"/>
      <c r="AI275" s="2">
        <v>0</v>
      </c>
      <c r="AJ275" s="2">
        <v>0</v>
      </c>
      <c r="AK275" s="2"/>
      <c r="AL275" s="2">
        <v>0</v>
      </c>
      <c r="AM275" s="2">
        <v>0</v>
      </c>
      <c r="AN275" s="2"/>
      <c r="AO275" s="2">
        <v>0</v>
      </c>
      <c r="AP275" s="2">
        <v>0</v>
      </c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>
        <v>0</v>
      </c>
      <c r="BB275" s="2">
        <v>0</v>
      </c>
      <c r="BC275" s="2"/>
      <c r="BD275" s="2"/>
      <c r="BE275" s="2"/>
      <c r="BF275" s="2"/>
      <c r="BG275" s="2"/>
      <c r="BH275" s="2"/>
      <c r="BI275" s="2"/>
      <c r="BJ275" s="2"/>
      <c r="BK275" s="2"/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/>
      <c r="BR275" s="2"/>
      <c r="BS275" s="2">
        <v>0</v>
      </c>
      <c r="BT275" s="2">
        <v>0</v>
      </c>
      <c r="BU275" s="2"/>
      <c r="BV275" s="2">
        <v>0</v>
      </c>
      <c r="BW275" s="2">
        <v>0</v>
      </c>
      <c r="BX275" s="2"/>
      <c r="BY275" s="2">
        <v>0</v>
      </c>
      <c r="BZ275" s="2">
        <v>0</v>
      </c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>
        <v>0</v>
      </c>
      <c r="CL275" s="2">
        <v>0</v>
      </c>
      <c r="CM275" s="2"/>
      <c r="CN275" s="2"/>
      <c r="CO275" s="2"/>
      <c r="CP275" s="2"/>
      <c r="CQ275" s="2"/>
      <c r="CR275" s="2"/>
      <c r="CS275" s="2"/>
      <c r="CT275" s="2"/>
      <c r="CU275" s="2"/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/>
      <c r="DB275" s="2"/>
      <c r="DC275" s="2">
        <v>0</v>
      </c>
      <c r="DD275" s="2">
        <v>0</v>
      </c>
      <c r="DE275" s="2"/>
      <c r="DF275" s="2">
        <v>0</v>
      </c>
      <c r="DG275" s="2">
        <v>0</v>
      </c>
    </row>
    <row r="276" spans="1:111" ht="15" x14ac:dyDescent="0.25">
      <c r="A276" s="1" t="s">
        <v>285</v>
      </c>
      <c r="B276" s="1" t="str">
        <f t="shared" si="6"/>
        <v>Jelšovce</v>
      </c>
      <c r="C276" s="1" t="s">
        <v>290</v>
      </c>
      <c r="D276" s="2">
        <v>0</v>
      </c>
      <c r="E276" s="2">
        <v>0</v>
      </c>
      <c r="F276" s="2">
        <v>0</v>
      </c>
      <c r="G276" s="2">
        <v>0</v>
      </c>
      <c r="H276" s="2"/>
      <c r="I276" s="2"/>
      <c r="J276" s="2"/>
      <c r="K276" s="2"/>
      <c r="L276" s="2"/>
      <c r="M276" s="2"/>
      <c r="N276" s="2"/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/>
      <c r="U276" s="2"/>
      <c r="V276" s="2"/>
      <c r="W276" s="2"/>
      <c r="X276" s="2"/>
      <c r="Y276" s="2"/>
      <c r="Z276" s="2"/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/>
      <c r="AS276" s="2"/>
      <c r="AT276" s="2"/>
      <c r="AU276" s="2"/>
      <c r="AV276" s="2"/>
      <c r="AW276" s="2"/>
      <c r="AX276" s="2"/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/>
      <c r="BE276" s="2"/>
      <c r="BF276" s="2"/>
      <c r="BG276" s="2"/>
      <c r="BH276" s="2"/>
      <c r="BI276" s="2"/>
      <c r="BJ276" s="2"/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/>
      <c r="BQ276" s="2"/>
      <c r="BR276" s="2"/>
      <c r="BS276" s="2"/>
      <c r="BT276" s="2"/>
      <c r="BU276" s="2"/>
      <c r="BV276" s="2"/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/>
      <c r="CC276" s="2"/>
      <c r="CD276" s="2"/>
      <c r="CE276" s="2"/>
      <c r="CF276" s="2"/>
      <c r="CG276" s="2"/>
      <c r="CH276" s="2"/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/>
      <c r="CO276" s="2"/>
      <c r="CP276" s="2"/>
      <c r="CQ276" s="2"/>
      <c r="CR276" s="2"/>
      <c r="CS276" s="2"/>
      <c r="CT276" s="2"/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/>
      <c r="DA276" s="2"/>
      <c r="DB276" s="2"/>
      <c r="DC276" s="2"/>
      <c r="DD276" s="2"/>
      <c r="DE276" s="2"/>
      <c r="DF276" s="2"/>
      <c r="DG276" s="2">
        <v>0</v>
      </c>
    </row>
    <row r="277" spans="1:111" ht="15" x14ac:dyDescent="0.25">
      <c r="A277" s="1" t="s">
        <v>285</v>
      </c>
      <c r="B277" s="1" t="str">
        <f t="shared" si="6"/>
        <v>Mojmírovce</v>
      </c>
      <c r="C277" s="1" t="s">
        <v>291</v>
      </c>
      <c r="D277" s="2">
        <v>0</v>
      </c>
      <c r="E277" s="2">
        <v>0</v>
      </c>
      <c r="F277" s="2">
        <v>0</v>
      </c>
      <c r="G277" s="2">
        <v>0</v>
      </c>
      <c r="H277" s="2"/>
      <c r="I277" s="2"/>
      <c r="J277" s="2"/>
      <c r="K277" s="2"/>
      <c r="L277" s="2"/>
      <c r="M277" s="2"/>
      <c r="N277" s="2"/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/>
      <c r="U277" s="2"/>
      <c r="V277" s="2"/>
      <c r="W277" s="2"/>
      <c r="X277" s="2"/>
      <c r="Y277" s="2"/>
      <c r="Z277" s="2"/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/>
      <c r="AS277" s="2"/>
      <c r="AT277" s="2"/>
      <c r="AU277" s="2"/>
      <c r="AV277" s="2"/>
      <c r="AW277" s="2"/>
      <c r="AX277" s="2"/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/>
      <c r="BE277" s="2"/>
      <c r="BF277" s="2"/>
      <c r="BG277" s="2"/>
      <c r="BH277" s="2"/>
      <c r="BI277" s="2"/>
      <c r="BJ277" s="2"/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/>
      <c r="BQ277" s="2"/>
      <c r="BR277" s="2"/>
      <c r="BS277" s="2"/>
      <c r="BT277" s="2"/>
      <c r="BU277" s="2"/>
      <c r="BV277" s="2"/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/>
      <c r="CC277" s="2"/>
      <c r="CD277" s="2"/>
      <c r="CE277" s="2"/>
      <c r="CF277" s="2"/>
      <c r="CG277" s="2"/>
      <c r="CH277" s="2"/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/>
      <c r="CO277" s="2"/>
      <c r="CP277" s="2"/>
      <c r="CQ277" s="2"/>
      <c r="CR277" s="2"/>
      <c r="CS277" s="2"/>
      <c r="CT277" s="2"/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/>
      <c r="DA277" s="2"/>
      <c r="DB277" s="2"/>
      <c r="DC277" s="2"/>
      <c r="DD277" s="2"/>
      <c r="DE277" s="2"/>
      <c r="DF277" s="2"/>
      <c r="DG277" s="2">
        <v>0</v>
      </c>
    </row>
    <row r="278" spans="1:111" ht="15" x14ac:dyDescent="0.25">
      <c r="A278" s="1" t="s">
        <v>285</v>
      </c>
      <c r="B278" s="1" t="str">
        <f t="shared" si="6"/>
        <v>Paňa</v>
      </c>
      <c r="C278" s="1" t="s">
        <v>292</v>
      </c>
      <c r="D278" s="2"/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/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/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/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/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</row>
    <row r="279" spans="1:111" ht="15" x14ac:dyDescent="0.25">
      <c r="A279" s="1" t="s">
        <v>285</v>
      </c>
      <c r="B279" s="1" t="str">
        <f t="shared" si="6"/>
        <v>Poľný Kesov</v>
      </c>
      <c r="C279" s="1" t="s">
        <v>293</v>
      </c>
      <c r="D279" s="2"/>
      <c r="E279" s="2"/>
      <c r="F279" s="2"/>
      <c r="G279" s="2">
        <v>0</v>
      </c>
      <c r="H279" s="2">
        <v>0</v>
      </c>
      <c r="I279" s="2"/>
      <c r="J279" s="2"/>
      <c r="K279" s="2"/>
      <c r="L279" s="2"/>
      <c r="M279" s="2"/>
      <c r="N279" s="2"/>
      <c r="O279" s="2">
        <v>0</v>
      </c>
      <c r="P279" s="2"/>
      <c r="Q279" s="2"/>
      <c r="R279" s="2"/>
      <c r="S279" s="2">
        <v>0</v>
      </c>
      <c r="T279" s="2">
        <v>0</v>
      </c>
      <c r="U279" s="2"/>
      <c r="V279" s="2"/>
      <c r="W279" s="2"/>
      <c r="X279" s="2"/>
      <c r="Y279" s="2"/>
      <c r="Z279" s="2"/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/>
      <c r="AH279" s="2"/>
      <c r="AI279" s="2"/>
      <c r="AJ279" s="2"/>
      <c r="AK279" s="2"/>
      <c r="AL279" s="2"/>
      <c r="AM279" s="2">
        <v>0</v>
      </c>
      <c r="AN279" s="2"/>
      <c r="AO279" s="2"/>
      <c r="AP279" s="2"/>
      <c r="AQ279" s="2">
        <v>0</v>
      </c>
      <c r="AR279" s="2">
        <v>0</v>
      </c>
      <c r="AS279" s="2"/>
      <c r="AT279" s="2"/>
      <c r="AU279" s="2"/>
      <c r="AV279" s="2"/>
      <c r="AW279" s="2"/>
      <c r="AX279" s="2"/>
      <c r="AY279" s="2">
        <v>0</v>
      </c>
      <c r="AZ279" s="2"/>
      <c r="BA279" s="2"/>
      <c r="BB279" s="2"/>
      <c r="BC279" s="2">
        <v>0</v>
      </c>
      <c r="BD279" s="2">
        <v>0</v>
      </c>
      <c r="BE279" s="2"/>
      <c r="BF279" s="2"/>
      <c r="BG279" s="2"/>
      <c r="BH279" s="2"/>
      <c r="BI279" s="2"/>
      <c r="BJ279" s="2"/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/>
      <c r="BR279" s="2"/>
      <c r="BS279" s="2"/>
      <c r="BT279" s="2"/>
      <c r="BU279" s="2"/>
      <c r="BV279" s="2"/>
      <c r="BW279" s="2">
        <v>0</v>
      </c>
      <c r="BX279" s="2"/>
      <c r="BY279" s="2"/>
      <c r="BZ279" s="2"/>
      <c r="CA279" s="2">
        <v>0</v>
      </c>
      <c r="CB279" s="2">
        <v>0</v>
      </c>
      <c r="CC279" s="2"/>
      <c r="CD279" s="2"/>
      <c r="CE279" s="2"/>
      <c r="CF279" s="2"/>
      <c r="CG279" s="2"/>
      <c r="CH279" s="2"/>
      <c r="CI279" s="2">
        <v>0</v>
      </c>
      <c r="CJ279" s="2"/>
      <c r="CK279" s="2"/>
      <c r="CL279" s="2"/>
      <c r="CM279" s="2">
        <v>0</v>
      </c>
      <c r="CN279" s="2">
        <v>0</v>
      </c>
      <c r="CO279" s="2"/>
      <c r="CP279" s="2"/>
      <c r="CQ279" s="2"/>
      <c r="CR279" s="2"/>
      <c r="CS279" s="2"/>
      <c r="CT279" s="2"/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/>
      <c r="DB279" s="2"/>
      <c r="DC279" s="2"/>
      <c r="DD279" s="2"/>
      <c r="DE279" s="2"/>
      <c r="DF279" s="2"/>
      <c r="DG279" s="2">
        <v>0</v>
      </c>
    </row>
    <row r="280" spans="1:111" ht="15" x14ac:dyDescent="0.25">
      <c r="A280" s="1" t="s">
        <v>285</v>
      </c>
      <c r="B280" s="1" t="str">
        <f t="shared" si="6"/>
        <v>Veľké Zálužie</v>
      </c>
      <c r="C280" s="1" t="s">
        <v>294</v>
      </c>
      <c r="D280" s="2"/>
      <c r="E280" s="2"/>
      <c r="F280" s="2"/>
      <c r="G280" s="2"/>
      <c r="H280" s="2"/>
      <c r="I280" s="2"/>
      <c r="J280" s="2">
        <v>0</v>
      </c>
      <c r="K280" s="2">
        <v>0</v>
      </c>
      <c r="L280" s="2">
        <v>0</v>
      </c>
      <c r="M280" s="2">
        <v>0</v>
      </c>
      <c r="N280" s="2"/>
      <c r="O280" s="2">
        <v>0</v>
      </c>
      <c r="P280" s="2"/>
      <c r="Q280" s="2"/>
      <c r="R280" s="2"/>
      <c r="S280" s="2"/>
      <c r="T280" s="2"/>
      <c r="U280" s="2"/>
      <c r="V280" s="2">
        <v>0</v>
      </c>
      <c r="W280" s="2">
        <v>0</v>
      </c>
      <c r="X280" s="2">
        <v>0</v>
      </c>
      <c r="Y280" s="2">
        <v>0</v>
      </c>
      <c r="Z280" s="2"/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/>
      <c r="AO280" s="2"/>
      <c r="AP280" s="2"/>
      <c r="AQ280" s="2"/>
      <c r="AR280" s="2"/>
      <c r="AS280" s="2"/>
      <c r="AT280" s="2">
        <v>0</v>
      </c>
      <c r="AU280" s="2">
        <v>0</v>
      </c>
      <c r="AV280" s="2">
        <v>0</v>
      </c>
      <c r="AW280" s="2">
        <v>0</v>
      </c>
      <c r="AX280" s="2"/>
      <c r="AY280" s="2">
        <v>0</v>
      </c>
      <c r="AZ280" s="2"/>
      <c r="BA280" s="2"/>
      <c r="BB280" s="2"/>
      <c r="BC280" s="2"/>
      <c r="BD280" s="2"/>
      <c r="BE280" s="2"/>
      <c r="BF280" s="2">
        <v>0</v>
      </c>
      <c r="BG280" s="2">
        <v>0</v>
      </c>
      <c r="BH280" s="2">
        <v>0</v>
      </c>
      <c r="BI280" s="2">
        <v>0</v>
      </c>
      <c r="BJ280" s="2"/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/>
      <c r="BY280" s="2"/>
      <c r="BZ280" s="2"/>
      <c r="CA280" s="2"/>
      <c r="CB280" s="2"/>
      <c r="CC280" s="2"/>
      <c r="CD280" s="2">
        <v>0</v>
      </c>
      <c r="CE280" s="2">
        <v>0</v>
      </c>
      <c r="CF280" s="2">
        <v>0</v>
      </c>
      <c r="CG280" s="2">
        <v>0</v>
      </c>
      <c r="CH280" s="2"/>
      <c r="CI280" s="2">
        <v>0</v>
      </c>
      <c r="CJ280" s="2"/>
      <c r="CK280" s="2"/>
      <c r="CL280" s="2"/>
      <c r="CM280" s="2"/>
      <c r="CN280" s="2"/>
      <c r="CO280" s="2"/>
      <c r="CP280" s="2">
        <v>0</v>
      </c>
      <c r="CQ280" s="2">
        <v>0</v>
      </c>
      <c r="CR280" s="2">
        <v>0</v>
      </c>
      <c r="CS280" s="2">
        <v>0</v>
      </c>
      <c r="CT280" s="2"/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</row>
    <row r="281" spans="1:111" ht="15" x14ac:dyDescent="0.25">
      <c r="A281" s="1" t="s">
        <v>285</v>
      </c>
      <c r="B281" s="1" t="str">
        <f t="shared" si="6"/>
        <v>Vráble</v>
      </c>
      <c r="C281" s="1" t="s">
        <v>295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</row>
    <row r="282" spans="1:111" ht="15" x14ac:dyDescent="0.25">
      <c r="A282" s="1" t="s">
        <v>285</v>
      </c>
      <c r="B282" s="1" t="str">
        <f t="shared" si="6"/>
        <v>Zbehy</v>
      </c>
      <c r="C282" s="1" t="s">
        <v>296</v>
      </c>
      <c r="D282" s="2"/>
      <c r="E282" s="2">
        <v>0</v>
      </c>
      <c r="F282" s="2">
        <v>0</v>
      </c>
      <c r="G282" s="2"/>
      <c r="H282" s="2"/>
      <c r="I282" s="2"/>
      <c r="J282" s="2"/>
      <c r="K282" s="2"/>
      <c r="L282" s="2"/>
      <c r="M282" s="2">
        <v>69</v>
      </c>
      <c r="N282" s="2"/>
      <c r="O282" s="2"/>
      <c r="P282" s="2"/>
      <c r="Q282" s="2">
        <v>0</v>
      </c>
      <c r="R282" s="2">
        <v>0</v>
      </c>
      <c r="S282" s="2"/>
      <c r="T282" s="2"/>
      <c r="U282" s="2"/>
      <c r="V282" s="2"/>
      <c r="W282" s="2"/>
      <c r="X282" s="2"/>
      <c r="Y282" s="2">
        <v>69</v>
      </c>
      <c r="Z282" s="2"/>
      <c r="AA282" s="2"/>
      <c r="AB282" s="2"/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/>
      <c r="AI282" s="2"/>
      <c r="AJ282" s="2"/>
      <c r="AK282" s="2">
        <v>0</v>
      </c>
      <c r="AL282" s="2">
        <v>0</v>
      </c>
      <c r="AM282" s="2">
        <v>0</v>
      </c>
      <c r="AN282" s="2"/>
      <c r="AO282" s="2">
        <v>0</v>
      </c>
      <c r="AP282" s="2">
        <v>0</v>
      </c>
      <c r="AQ282" s="2"/>
      <c r="AR282" s="2"/>
      <c r="AS282" s="2"/>
      <c r="AT282" s="2"/>
      <c r="AU282" s="2"/>
      <c r="AV282" s="2"/>
      <c r="AW282" s="2">
        <v>181</v>
      </c>
      <c r="AX282" s="2"/>
      <c r="AY282" s="2"/>
      <c r="AZ282" s="2"/>
      <c r="BA282" s="2">
        <v>0</v>
      </c>
      <c r="BB282" s="2">
        <v>0</v>
      </c>
      <c r="BC282" s="2"/>
      <c r="BD282" s="2"/>
      <c r="BE282" s="2"/>
      <c r="BF282" s="2"/>
      <c r="BG282" s="2"/>
      <c r="BH282" s="2"/>
      <c r="BI282" s="2">
        <v>181</v>
      </c>
      <c r="BJ282" s="2"/>
      <c r="BK282" s="2"/>
      <c r="BL282" s="2"/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/>
      <c r="BS282" s="2"/>
      <c r="BT282" s="2"/>
      <c r="BU282" s="2">
        <v>0</v>
      </c>
      <c r="BV282" s="2">
        <v>0</v>
      </c>
      <c r="BW282" s="2">
        <v>0</v>
      </c>
      <c r="BX282" s="2"/>
      <c r="BY282" s="2">
        <v>0</v>
      </c>
      <c r="BZ282" s="2">
        <v>0</v>
      </c>
      <c r="CA282" s="2"/>
      <c r="CB282" s="2"/>
      <c r="CC282" s="2"/>
      <c r="CD282" s="2"/>
      <c r="CE282" s="2"/>
      <c r="CF282" s="2"/>
      <c r="CG282" s="2">
        <v>2.6</v>
      </c>
      <c r="CH282" s="2"/>
      <c r="CI282" s="2"/>
      <c r="CJ282" s="2"/>
      <c r="CK282" s="2">
        <v>0</v>
      </c>
      <c r="CL282" s="2">
        <v>0</v>
      </c>
      <c r="CM282" s="2"/>
      <c r="CN282" s="2"/>
      <c r="CO282" s="2"/>
      <c r="CP282" s="2"/>
      <c r="CQ282" s="2"/>
      <c r="CR282" s="2"/>
      <c r="CS282" s="2">
        <v>2.6</v>
      </c>
      <c r="CT282" s="2"/>
      <c r="CU282" s="2"/>
      <c r="CV282" s="2"/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/>
      <c r="DC282" s="2"/>
      <c r="DD282" s="2"/>
      <c r="DE282" s="2">
        <v>0</v>
      </c>
      <c r="DF282" s="2">
        <v>0</v>
      </c>
      <c r="DG282" s="2">
        <v>0</v>
      </c>
    </row>
    <row r="283" spans="1:111" ht="15" x14ac:dyDescent="0.25">
      <c r="A283" s="1" t="s">
        <v>285</v>
      </c>
      <c r="B283" s="1" t="str">
        <f t="shared" si="6"/>
        <v>Cabaj-Čápor</v>
      </c>
      <c r="C283" s="1" t="s">
        <v>297</v>
      </c>
      <c r="D283" s="2"/>
      <c r="E283" s="2"/>
      <c r="F283" s="2">
        <v>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>
        <v>0</v>
      </c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>
        <v>0</v>
      </c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>
        <v>0</v>
      </c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>
        <v>0</v>
      </c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>
        <v>0</v>
      </c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>
        <v>0</v>
      </c>
      <c r="CY283" s="2"/>
      <c r="CZ283" s="2"/>
      <c r="DA283" s="2"/>
      <c r="DB283" s="2"/>
      <c r="DC283" s="2"/>
      <c r="DD283" s="2"/>
      <c r="DE283" s="2"/>
      <c r="DF283" s="2"/>
      <c r="DG283" s="2"/>
    </row>
    <row r="284" spans="1:111" ht="15" x14ac:dyDescent="0.25">
      <c r="A284" s="1" t="s">
        <v>285</v>
      </c>
      <c r="B284" s="1" t="str">
        <f t="shared" si="6"/>
        <v>Horné Lefantovce</v>
      </c>
      <c r="C284" s="1" t="s">
        <v>298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/>
      <c r="K284" s="2">
        <v>0</v>
      </c>
      <c r="L284" s="2"/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/>
      <c r="W284" s="2">
        <v>0</v>
      </c>
      <c r="X284" s="2"/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/>
      <c r="AU284" s="2">
        <v>0</v>
      </c>
      <c r="AV284" s="2"/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/>
      <c r="BG284" s="2">
        <v>0</v>
      </c>
      <c r="BH284" s="2"/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/>
      <c r="CE284" s="2">
        <v>0</v>
      </c>
      <c r="CF284" s="2"/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/>
      <c r="CQ284" s="2">
        <v>0</v>
      </c>
      <c r="CR284" s="2"/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</row>
    <row r="285" spans="1:111" ht="15" x14ac:dyDescent="0.25">
      <c r="A285" s="1" t="s">
        <v>285</v>
      </c>
      <c r="B285" s="1" t="str">
        <f t="shared" si="6"/>
        <v>Malý Lapáš</v>
      </c>
      <c r="C285" s="1" t="s">
        <v>299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/>
      <c r="J285" s="2">
        <v>0</v>
      </c>
      <c r="K285" s="2"/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/>
      <c r="V285" s="2">
        <v>0</v>
      </c>
      <c r="W285" s="2"/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/>
      <c r="AT285" s="2">
        <v>0</v>
      </c>
      <c r="AU285" s="2"/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/>
      <c r="BF285" s="2">
        <v>0</v>
      </c>
      <c r="BG285" s="2"/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/>
      <c r="CD285" s="2">
        <v>0</v>
      </c>
      <c r="CE285" s="2"/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/>
      <c r="CP285" s="2">
        <v>0</v>
      </c>
      <c r="CQ285" s="2"/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</row>
    <row r="286" spans="1:111" ht="15" x14ac:dyDescent="0.25">
      <c r="A286" s="1" t="s">
        <v>285</v>
      </c>
      <c r="B286" s="1" t="str">
        <f t="shared" si="6"/>
        <v>Veľký Lapáš</v>
      </c>
      <c r="C286" s="1" t="s">
        <v>300</v>
      </c>
      <c r="D286" s="2"/>
      <c r="E286" s="2">
        <v>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>
        <v>0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/>
      <c r="AO286" s="2">
        <v>0</v>
      </c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>
        <v>0</v>
      </c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/>
      <c r="BY286" s="2">
        <v>0</v>
      </c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>
        <v>0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</row>
    <row r="287" spans="1:111" ht="15" x14ac:dyDescent="0.25">
      <c r="A287" s="1" t="s">
        <v>285</v>
      </c>
      <c r="B287" s="1" t="str">
        <f t="shared" si="6"/>
        <v>Lužianky</v>
      </c>
      <c r="C287" s="1" t="s">
        <v>301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</row>
    <row r="288" spans="1:111" ht="15" x14ac:dyDescent="0.25">
      <c r="A288" s="1" t="s">
        <v>302</v>
      </c>
      <c r="B288" s="1" t="str">
        <f t="shared" si="6"/>
        <v>Obce spolu</v>
      </c>
      <c r="C288" s="1" t="s">
        <v>24</v>
      </c>
      <c r="D288" s="2">
        <v>102</v>
      </c>
      <c r="E288" s="2">
        <v>97</v>
      </c>
      <c r="F288" s="2">
        <v>253</v>
      </c>
      <c r="G288" s="2">
        <v>288</v>
      </c>
      <c r="H288" s="2">
        <v>766</v>
      </c>
      <c r="I288" s="2">
        <v>6881</v>
      </c>
      <c r="J288" s="2">
        <v>22702</v>
      </c>
      <c r="K288" s="2">
        <v>21921</v>
      </c>
      <c r="L288" s="2">
        <v>5628</v>
      </c>
      <c r="M288" s="2">
        <v>1911</v>
      </c>
      <c r="N288" s="2">
        <v>894</v>
      </c>
      <c r="O288" s="2">
        <v>472</v>
      </c>
      <c r="P288" s="2">
        <v>77</v>
      </c>
      <c r="Q288" s="2">
        <v>72</v>
      </c>
      <c r="R288" s="2">
        <v>185</v>
      </c>
      <c r="S288" s="2">
        <v>222</v>
      </c>
      <c r="T288" s="2">
        <v>627</v>
      </c>
      <c r="U288" s="2">
        <v>5678</v>
      </c>
      <c r="V288" s="2">
        <v>19590</v>
      </c>
      <c r="W288" s="2">
        <v>19424</v>
      </c>
      <c r="X288" s="2">
        <v>4060</v>
      </c>
      <c r="Y288" s="2">
        <v>1432</v>
      </c>
      <c r="Z288" s="2">
        <v>655</v>
      </c>
      <c r="AA288" s="2">
        <v>233</v>
      </c>
      <c r="AB288" s="2">
        <v>25</v>
      </c>
      <c r="AC288" s="2">
        <v>25</v>
      </c>
      <c r="AD288" s="2">
        <v>68</v>
      </c>
      <c r="AE288" s="2">
        <v>66</v>
      </c>
      <c r="AF288" s="2">
        <v>139</v>
      </c>
      <c r="AG288" s="2">
        <v>1203</v>
      </c>
      <c r="AH288" s="2">
        <v>3112</v>
      </c>
      <c r="AI288" s="2">
        <v>2497</v>
      </c>
      <c r="AJ288" s="2">
        <v>1568</v>
      </c>
      <c r="AK288" s="2">
        <v>479</v>
      </c>
      <c r="AL288" s="2">
        <v>239</v>
      </c>
      <c r="AM288" s="2">
        <v>239</v>
      </c>
      <c r="AN288" s="2">
        <v>466</v>
      </c>
      <c r="AO288" s="2">
        <v>433</v>
      </c>
      <c r="AP288" s="2">
        <v>814</v>
      </c>
      <c r="AQ288" s="2">
        <v>797</v>
      </c>
      <c r="AR288" s="2">
        <v>1460</v>
      </c>
      <c r="AS288" s="2">
        <v>22142</v>
      </c>
      <c r="AT288" s="2">
        <v>91286</v>
      </c>
      <c r="AU288" s="2">
        <v>83919</v>
      </c>
      <c r="AV288" s="2">
        <v>16329</v>
      </c>
      <c r="AW288" s="2">
        <v>3946</v>
      </c>
      <c r="AX288" s="2">
        <v>1998</v>
      </c>
      <c r="AY288" s="2">
        <v>1239</v>
      </c>
      <c r="AZ288" s="2">
        <v>363</v>
      </c>
      <c r="BA288" s="2">
        <v>372</v>
      </c>
      <c r="BB288" s="2">
        <v>591</v>
      </c>
      <c r="BC288" s="2">
        <v>601</v>
      </c>
      <c r="BD288" s="2">
        <v>1179</v>
      </c>
      <c r="BE288" s="2">
        <v>17828</v>
      </c>
      <c r="BF288" s="2">
        <v>78231</v>
      </c>
      <c r="BG288" s="2">
        <v>73085</v>
      </c>
      <c r="BH288" s="2">
        <v>10396</v>
      </c>
      <c r="BI288" s="2">
        <v>2786</v>
      </c>
      <c r="BJ288" s="2">
        <v>1492</v>
      </c>
      <c r="BK288" s="2">
        <v>628</v>
      </c>
      <c r="BL288" s="2">
        <v>103</v>
      </c>
      <c r="BM288" s="2">
        <v>61</v>
      </c>
      <c r="BN288" s="2">
        <v>223</v>
      </c>
      <c r="BO288" s="2">
        <v>196</v>
      </c>
      <c r="BP288" s="2">
        <v>281</v>
      </c>
      <c r="BQ288" s="2">
        <v>4314</v>
      </c>
      <c r="BR288" s="2">
        <v>13055</v>
      </c>
      <c r="BS288" s="2">
        <v>10834</v>
      </c>
      <c r="BT288" s="2">
        <v>5933</v>
      </c>
      <c r="BU288" s="2">
        <v>1160</v>
      </c>
      <c r="BV288" s="2">
        <v>506</v>
      </c>
      <c r="BW288" s="2">
        <v>611</v>
      </c>
      <c r="BX288" s="2">
        <v>4.5999999999999996</v>
      </c>
      <c r="BY288" s="2">
        <v>4.5</v>
      </c>
      <c r="BZ288" s="2">
        <v>3.2</v>
      </c>
      <c r="CA288" s="2">
        <v>2.8</v>
      </c>
      <c r="CB288" s="2">
        <v>1.9</v>
      </c>
      <c r="CC288" s="2">
        <v>3.2</v>
      </c>
      <c r="CD288" s="2">
        <v>4</v>
      </c>
      <c r="CE288" s="2">
        <v>3.8</v>
      </c>
      <c r="CF288" s="2">
        <v>2.9</v>
      </c>
      <c r="CG288" s="2">
        <v>2.1</v>
      </c>
      <c r="CH288" s="2">
        <v>2.2000000000000002</v>
      </c>
      <c r="CI288" s="2">
        <v>2.6</v>
      </c>
      <c r="CJ288" s="2">
        <v>4.7</v>
      </c>
      <c r="CK288" s="2">
        <v>5.2</v>
      </c>
      <c r="CL288" s="2">
        <v>3.2</v>
      </c>
      <c r="CM288" s="2">
        <v>2.7</v>
      </c>
      <c r="CN288" s="2">
        <v>1.9</v>
      </c>
      <c r="CO288" s="2">
        <v>3.1</v>
      </c>
      <c r="CP288" s="2">
        <v>4</v>
      </c>
      <c r="CQ288" s="2">
        <v>3.8</v>
      </c>
      <c r="CR288" s="2">
        <v>2.6</v>
      </c>
      <c r="CS288" s="2">
        <v>1.9</v>
      </c>
      <c r="CT288" s="2">
        <v>2.2999999999999998</v>
      </c>
      <c r="CU288" s="2">
        <v>2.7</v>
      </c>
      <c r="CV288" s="2">
        <v>4.0999999999999996</v>
      </c>
      <c r="CW288" s="2">
        <v>2.4</v>
      </c>
      <c r="CX288" s="2">
        <v>3.3</v>
      </c>
      <c r="CY288" s="2">
        <v>3</v>
      </c>
      <c r="CZ288" s="2">
        <v>2</v>
      </c>
      <c r="DA288" s="2">
        <v>3.6</v>
      </c>
      <c r="DB288" s="2">
        <v>4.2</v>
      </c>
      <c r="DC288" s="2">
        <v>4.3</v>
      </c>
      <c r="DD288" s="2">
        <v>3.8</v>
      </c>
      <c r="DE288" s="2">
        <v>2.4</v>
      </c>
      <c r="DF288" s="2">
        <v>2.1</v>
      </c>
      <c r="DG288" s="2">
        <v>2.6</v>
      </c>
    </row>
    <row r="289" spans="1:111" ht="15" x14ac:dyDescent="0.25">
      <c r="A289" s="1" t="s">
        <v>302</v>
      </c>
      <c r="B289" s="1" t="str">
        <f t="shared" si="6"/>
        <v>Nové Zámky</v>
      </c>
      <c r="C289" s="1" t="s">
        <v>303</v>
      </c>
      <c r="D289" s="2"/>
      <c r="E289" s="2"/>
      <c r="F289" s="2">
        <v>87</v>
      </c>
      <c r="G289" s="2">
        <v>53</v>
      </c>
      <c r="H289" s="2">
        <v>138</v>
      </c>
      <c r="I289" s="2">
        <v>257</v>
      </c>
      <c r="J289" s="2">
        <v>766</v>
      </c>
      <c r="K289" s="2">
        <v>854</v>
      </c>
      <c r="L289" s="2">
        <v>570</v>
      </c>
      <c r="M289" s="2">
        <v>418</v>
      </c>
      <c r="N289" s="2">
        <v>255</v>
      </c>
      <c r="O289" s="2">
        <v>154</v>
      </c>
      <c r="P289" s="2"/>
      <c r="Q289" s="2"/>
      <c r="R289" s="2">
        <v>61</v>
      </c>
      <c r="S289" s="2">
        <v>27</v>
      </c>
      <c r="T289" s="2">
        <v>83</v>
      </c>
      <c r="U289" s="2">
        <v>139</v>
      </c>
      <c r="V289" s="2">
        <v>486</v>
      </c>
      <c r="W289" s="2">
        <v>606</v>
      </c>
      <c r="X289" s="2">
        <v>299</v>
      </c>
      <c r="Y289" s="2">
        <v>167</v>
      </c>
      <c r="Z289" s="2">
        <v>142</v>
      </c>
      <c r="AA289" s="2">
        <v>84</v>
      </c>
      <c r="AB289" s="2"/>
      <c r="AC289" s="2"/>
      <c r="AD289" s="2">
        <v>26</v>
      </c>
      <c r="AE289" s="2">
        <v>26</v>
      </c>
      <c r="AF289" s="2">
        <v>55</v>
      </c>
      <c r="AG289" s="2">
        <v>118</v>
      </c>
      <c r="AH289" s="2">
        <v>280</v>
      </c>
      <c r="AI289" s="2">
        <v>248</v>
      </c>
      <c r="AJ289" s="2">
        <v>271</v>
      </c>
      <c r="AK289" s="2">
        <v>251</v>
      </c>
      <c r="AL289" s="2">
        <v>113</v>
      </c>
      <c r="AM289" s="2">
        <v>70</v>
      </c>
      <c r="AN289" s="2"/>
      <c r="AO289" s="2"/>
      <c r="AP289" s="2">
        <v>160</v>
      </c>
      <c r="AQ289" s="2">
        <v>90</v>
      </c>
      <c r="AR289" s="2">
        <v>249</v>
      </c>
      <c r="AS289" s="2">
        <v>602</v>
      </c>
      <c r="AT289" s="2">
        <v>1815</v>
      </c>
      <c r="AU289" s="2">
        <v>1878</v>
      </c>
      <c r="AV289" s="2">
        <v>893</v>
      </c>
      <c r="AW289" s="2">
        <v>801</v>
      </c>
      <c r="AX289" s="2">
        <v>427</v>
      </c>
      <c r="AY289" s="2">
        <v>291</v>
      </c>
      <c r="AZ289" s="2"/>
      <c r="BA289" s="2"/>
      <c r="BB289" s="2">
        <v>113</v>
      </c>
      <c r="BC289" s="2">
        <v>52</v>
      </c>
      <c r="BD289" s="2">
        <v>146</v>
      </c>
      <c r="BE289" s="2">
        <v>429</v>
      </c>
      <c r="BF289" s="2">
        <v>1244</v>
      </c>
      <c r="BG289" s="2">
        <v>1514</v>
      </c>
      <c r="BH289" s="2">
        <v>491</v>
      </c>
      <c r="BI289" s="2">
        <v>232</v>
      </c>
      <c r="BJ289" s="2">
        <v>194</v>
      </c>
      <c r="BK289" s="2">
        <v>165</v>
      </c>
      <c r="BL289" s="2"/>
      <c r="BM289" s="2"/>
      <c r="BN289" s="2">
        <v>47</v>
      </c>
      <c r="BO289" s="2">
        <v>38</v>
      </c>
      <c r="BP289" s="2">
        <v>103</v>
      </c>
      <c r="BQ289" s="2">
        <v>173</v>
      </c>
      <c r="BR289" s="2">
        <v>571</v>
      </c>
      <c r="BS289" s="2">
        <v>364</v>
      </c>
      <c r="BT289" s="2">
        <v>402</v>
      </c>
      <c r="BU289" s="2">
        <v>569</v>
      </c>
      <c r="BV289" s="2">
        <v>233</v>
      </c>
      <c r="BW289" s="2">
        <v>126</v>
      </c>
      <c r="BX289" s="2"/>
      <c r="BY289" s="2"/>
      <c r="BZ289" s="2">
        <v>1.8</v>
      </c>
      <c r="CA289" s="2">
        <v>1.7</v>
      </c>
      <c r="CB289" s="2">
        <v>1.8</v>
      </c>
      <c r="CC289" s="2">
        <v>2.2999999999999998</v>
      </c>
      <c r="CD289" s="2">
        <v>2.4</v>
      </c>
      <c r="CE289" s="2">
        <v>2.2000000000000002</v>
      </c>
      <c r="CF289" s="2">
        <v>1.6</v>
      </c>
      <c r="CG289" s="2">
        <v>1.9</v>
      </c>
      <c r="CH289" s="2">
        <v>1.7</v>
      </c>
      <c r="CI289" s="2">
        <v>1.9</v>
      </c>
      <c r="CJ289" s="2"/>
      <c r="CK289" s="2"/>
      <c r="CL289" s="2">
        <v>1.9</v>
      </c>
      <c r="CM289" s="2">
        <v>1.9</v>
      </c>
      <c r="CN289" s="2">
        <v>1.8</v>
      </c>
      <c r="CO289" s="2">
        <v>3.1</v>
      </c>
      <c r="CP289" s="2">
        <v>2.6</v>
      </c>
      <c r="CQ289" s="2">
        <v>2.5</v>
      </c>
      <c r="CR289" s="2">
        <v>1.6</v>
      </c>
      <c r="CS289" s="2">
        <v>1.4</v>
      </c>
      <c r="CT289" s="2">
        <v>1.4</v>
      </c>
      <c r="CU289" s="2">
        <v>2</v>
      </c>
      <c r="CV289" s="2"/>
      <c r="CW289" s="2"/>
      <c r="CX289" s="2">
        <v>1.8</v>
      </c>
      <c r="CY289" s="2">
        <v>1.5</v>
      </c>
      <c r="CZ289" s="2">
        <v>1.9</v>
      </c>
      <c r="DA289" s="2">
        <v>1.5</v>
      </c>
      <c r="DB289" s="2">
        <v>2</v>
      </c>
      <c r="DC289" s="2">
        <v>1.5</v>
      </c>
      <c r="DD289" s="2">
        <v>1.5</v>
      </c>
      <c r="DE289" s="2">
        <v>2.2999999999999998</v>
      </c>
      <c r="DF289" s="2">
        <v>2.1</v>
      </c>
      <c r="DG289" s="2">
        <v>1.8</v>
      </c>
    </row>
    <row r="290" spans="1:111" ht="15" x14ac:dyDescent="0.25">
      <c r="A290" s="1" t="s">
        <v>302</v>
      </c>
      <c r="B290" s="1" t="str">
        <f t="shared" si="6"/>
        <v>Belá, okres Nové Zámky</v>
      </c>
      <c r="C290" s="1" t="s">
        <v>304</v>
      </c>
      <c r="D290" s="2">
        <v>0</v>
      </c>
      <c r="E290" s="2">
        <v>0</v>
      </c>
      <c r="F290" s="2">
        <v>0</v>
      </c>
      <c r="G290" s="2">
        <v>0</v>
      </c>
      <c r="H290" s="2"/>
      <c r="I290" s="2"/>
      <c r="J290" s="2"/>
      <c r="K290" s="2"/>
      <c r="L290" s="2"/>
      <c r="M290" s="2"/>
      <c r="N290" s="2"/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/>
      <c r="U290" s="2"/>
      <c r="V290" s="2"/>
      <c r="W290" s="2"/>
      <c r="X290" s="2"/>
      <c r="Y290" s="2"/>
      <c r="Z290" s="2"/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/>
      <c r="AS290" s="2"/>
      <c r="AT290" s="2"/>
      <c r="AU290" s="2"/>
      <c r="AV290" s="2"/>
      <c r="AW290" s="2"/>
      <c r="AX290" s="2"/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/>
      <c r="BE290" s="2"/>
      <c r="BF290" s="2"/>
      <c r="BG290" s="2"/>
      <c r="BH290" s="2"/>
      <c r="BI290" s="2"/>
      <c r="BJ290" s="2"/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/>
      <c r="BQ290" s="2"/>
      <c r="BR290" s="2"/>
      <c r="BS290" s="2"/>
      <c r="BT290" s="2"/>
      <c r="BU290" s="2"/>
      <c r="BV290" s="2"/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/>
      <c r="CC290" s="2"/>
      <c r="CD290" s="2"/>
      <c r="CE290" s="2"/>
      <c r="CF290" s="2"/>
      <c r="CG290" s="2"/>
      <c r="CH290" s="2"/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/>
      <c r="CO290" s="2"/>
      <c r="CP290" s="2"/>
      <c r="CQ290" s="2"/>
      <c r="CR290" s="2"/>
      <c r="CS290" s="2"/>
      <c r="CT290" s="2"/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/>
      <c r="DA290" s="2"/>
      <c r="DB290" s="2"/>
      <c r="DC290" s="2"/>
      <c r="DD290" s="2"/>
      <c r="DE290" s="2"/>
      <c r="DF290" s="2"/>
      <c r="DG290" s="2">
        <v>0</v>
      </c>
    </row>
    <row r="291" spans="1:111" ht="15" x14ac:dyDescent="0.25">
      <c r="A291" s="1" t="s">
        <v>302</v>
      </c>
      <c r="B291" s="1" t="str">
        <f t="shared" si="6"/>
        <v>Bruty</v>
      </c>
      <c r="C291" s="1" t="s">
        <v>305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/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/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/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/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/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/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</row>
    <row r="292" spans="1:111" ht="15" x14ac:dyDescent="0.25">
      <c r="A292" s="1" t="s">
        <v>302</v>
      </c>
      <c r="B292" s="1" t="str">
        <f t="shared" si="6"/>
        <v>Čechy</v>
      </c>
      <c r="C292" s="1" t="s">
        <v>306</v>
      </c>
      <c r="D292" s="2">
        <v>0</v>
      </c>
      <c r="E292" s="2">
        <v>0</v>
      </c>
      <c r="F292" s="2">
        <v>0</v>
      </c>
      <c r="G292" s="2"/>
      <c r="H292" s="2"/>
      <c r="I292" s="2"/>
      <c r="J292" s="2"/>
      <c r="K292" s="2"/>
      <c r="L292" s="2"/>
      <c r="M292" s="2"/>
      <c r="N292" s="2"/>
      <c r="O292" s="2">
        <v>0</v>
      </c>
      <c r="P292" s="2">
        <v>0</v>
      </c>
      <c r="Q292" s="2">
        <v>0</v>
      </c>
      <c r="R292" s="2">
        <v>0</v>
      </c>
      <c r="S292" s="2"/>
      <c r="T292" s="2"/>
      <c r="U292" s="2"/>
      <c r="V292" s="2"/>
      <c r="W292" s="2"/>
      <c r="X292" s="2"/>
      <c r="Y292" s="2"/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/>
      <c r="AK292" s="2">
        <v>0</v>
      </c>
      <c r="AL292" s="2"/>
      <c r="AM292" s="2">
        <v>0</v>
      </c>
      <c r="AN292" s="2">
        <v>0</v>
      </c>
      <c r="AO292" s="2">
        <v>0</v>
      </c>
      <c r="AP292" s="2">
        <v>0</v>
      </c>
      <c r="AQ292" s="2"/>
      <c r="AR292" s="2"/>
      <c r="AS292" s="2"/>
      <c r="AT292" s="2"/>
      <c r="AU292" s="2"/>
      <c r="AV292" s="2"/>
      <c r="AW292" s="2"/>
      <c r="AX292" s="2"/>
      <c r="AY292" s="2">
        <v>0</v>
      </c>
      <c r="AZ292" s="2">
        <v>0</v>
      </c>
      <c r="BA292" s="2">
        <v>0</v>
      </c>
      <c r="BB292" s="2">
        <v>0</v>
      </c>
      <c r="BC292" s="2"/>
      <c r="BD292" s="2"/>
      <c r="BE292" s="2"/>
      <c r="BF292" s="2"/>
      <c r="BG292" s="2"/>
      <c r="BH292" s="2"/>
      <c r="BI292" s="2"/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/>
      <c r="BU292" s="2">
        <v>0</v>
      </c>
      <c r="BV292" s="2"/>
      <c r="BW292" s="2">
        <v>0</v>
      </c>
      <c r="BX292" s="2">
        <v>0</v>
      </c>
      <c r="BY292" s="2">
        <v>0</v>
      </c>
      <c r="BZ292" s="2">
        <v>0</v>
      </c>
      <c r="CA292" s="2"/>
      <c r="CB292" s="2"/>
      <c r="CC292" s="2"/>
      <c r="CD292" s="2"/>
      <c r="CE292" s="2"/>
      <c r="CF292" s="2"/>
      <c r="CG292" s="2"/>
      <c r="CH292" s="2"/>
      <c r="CI292" s="2">
        <v>0</v>
      </c>
      <c r="CJ292" s="2">
        <v>0</v>
      </c>
      <c r="CK292" s="2">
        <v>0</v>
      </c>
      <c r="CL292" s="2">
        <v>0</v>
      </c>
      <c r="CM292" s="2"/>
      <c r="CN292" s="2"/>
      <c r="CO292" s="2"/>
      <c r="CP292" s="2"/>
      <c r="CQ292" s="2"/>
      <c r="CR292" s="2"/>
      <c r="CS292" s="2"/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/>
      <c r="DE292" s="2">
        <v>0</v>
      </c>
      <c r="DF292" s="2"/>
      <c r="DG292" s="2">
        <v>0</v>
      </c>
    </row>
    <row r="293" spans="1:111" ht="15" x14ac:dyDescent="0.25">
      <c r="A293" s="1" t="s">
        <v>302</v>
      </c>
      <c r="B293" s="1" t="str">
        <f t="shared" si="6"/>
        <v>Dolný Ohaj</v>
      </c>
      <c r="C293" s="1" t="s">
        <v>307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/>
      <c r="K293" s="2"/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/>
      <c r="W293" s="2"/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/>
      <c r="AU293" s="2"/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/>
      <c r="BG293" s="2"/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/>
      <c r="CE293" s="2"/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/>
      <c r="CQ293" s="2"/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</row>
    <row r="294" spans="1:111" ht="15" x14ac:dyDescent="0.25">
      <c r="A294" s="1" t="s">
        <v>302</v>
      </c>
      <c r="B294" s="1" t="str">
        <f t="shared" si="6"/>
        <v>Dvory nad Žitavou</v>
      </c>
      <c r="C294" s="1" t="s">
        <v>308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>
        <v>0</v>
      </c>
      <c r="AC294" s="2">
        <v>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>
        <v>0</v>
      </c>
      <c r="BM294" s="2">
        <v>0</v>
      </c>
      <c r="BN294" s="2">
        <v>0</v>
      </c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>
        <v>0</v>
      </c>
      <c r="CW294" s="2">
        <v>0</v>
      </c>
      <c r="CX294" s="2">
        <v>0</v>
      </c>
      <c r="CY294" s="2"/>
      <c r="CZ294" s="2"/>
      <c r="DA294" s="2"/>
      <c r="DB294" s="2"/>
      <c r="DC294" s="2"/>
      <c r="DD294" s="2"/>
      <c r="DE294" s="2"/>
      <c r="DF294" s="2"/>
      <c r="DG294" s="2"/>
    </row>
    <row r="295" spans="1:111" ht="15" x14ac:dyDescent="0.25">
      <c r="A295" s="1" t="s">
        <v>302</v>
      </c>
      <c r="B295" s="1" t="str">
        <f t="shared" si="6"/>
        <v>Hul</v>
      </c>
      <c r="C295" s="1" t="s">
        <v>309</v>
      </c>
      <c r="D295" s="2"/>
      <c r="E295" s="2"/>
      <c r="F295" s="2">
        <v>0</v>
      </c>
      <c r="G295" s="2"/>
      <c r="H295" s="2"/>
      <c r="I295" s="2"/>
      <c r="J295" s="2"/>
      <c r="K295" s="2"/>
      <c r="L295" s="2"/>
      <c r="M295" s="2"/>
      <c r="N295" s="2">
        <v>0</v>
      </c>
      <c r="O295" s="2">
        <v>0</v>
      </c>
      <c r="P295" s="2"/>
      <c r="Q295" s="2"/>
      <c r="R295" s="2">
        <v>0</v>
      </c>
      <c r="S295" s="2"/>
      <c r="T295" s="2"/>
      <c r="U295" s="2"/>
      <c r="V295" s="2"/>
      <c r="W295" s="2"/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/>
      <c r="AK295" s="2"/>
      <c r="AL295" s="2">
        <v>0</v>
      </c>
      <c r="AM295" s="2">
        <v>0</v>
      </c>
      <c r="AN295" s="2"/>
      <c r="AO295" s="2"/>
      <c r="AP295" s="2">
        <v>0</v>
      </c>
      <c r="AQ295" s="2"/>
      <c r="AR295" s="2"/>
      <c r="AS295" s="2"/>
      <c r="AT295" s="2"/>
      <c r="AU295" s="2"/>
      <c r="AV295" s="2"/>
      <c r="AW295" s="2"/>
      <c r="AX295" s="2">
        <v>0</v>
      </c>
      <c r="AY295" s="2">
        <v>0</v>
      </c>
      <c r="AZ295" s="2"/>
      <c r="BA295" s="2"/>
      <c r="BB295" s="2">
        <v>0</v>
      </c>
      <c r="BC295" s="2"/>
      <c r="BD295" s="2"/>
      <c r="BE295" s="2"/>
      <c r="BF295" s="2"/>
      <c r="BG295" s="2"/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/>
      <c r="BU295" s="2"/>
      <c r="BV295" s="2">
        <v>0</v>
      </c>
      <c r="BW295" s="2">
        <v>0</v>
      </c>
      <c r="BX295" s="2"/>
      <c r="BY295" s="2"/>
      <c r="BZ295" s="2">
        <v>0</v>
      </c>
      <c r="CA295" s="2"/>
      <c r="CB295" s="2"/>
      <c r="CC295" s="2"/>
      <c r="CD295" s="2"/>
      <c r="CE295" s="2"/>
      <c r="CF295" s="2"/>
      <c r="CG295" s="2"/>
      <c r="CH295" s="2">
        <v>0</v>
      </c>
      <c r="CI295" s="2">
        <v>0</v>
      </c>
      <c r="CJ295" s="2"/>
      <c r="CK295" s="2"/>
      <c r="CL295" s="2">
        <v>0</v>
      </c>
      <c r="CM295" s="2"/>
      <c r="CN295" s="2"/>
      <c r="CO295" s="2"/>
      <c r="CP295" s="2"/>
      <c r="CQ295" s="2"/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/>
      <c r="DE295" s="2"/>
      <c r="DF295" s="2">
        <v>0</v>
      </c>
      <c r="DG295" s="2">
        <v>0</v>
      </c>
    </row>
    <row r="296" spans="1:111" ht="15" x14ac:dyDescent="0.25">
      <c r="A296" s="1" t="s">
        <v>302</v>
      </c>
      <c r="B296" s="1" t="str">
        <f t="shared" si="6"/>
        <v>Chľaba</v>
      </c>
      <c r="C296" s="1" t="s">
        <v>310</v>
      </c>
      <c r="D296" s="2">
        <v>0</v>
      </c>
      <c r="E296" s="2">
        <v>0</v>
      </c>
      <c r="F296" s="2">
        <v>0</v>
      </c>
      <c r="G296" s="2"/>
      <c r="H296" s="2"/>
      <c r="I296" s="2">
        <v>111</v>
      </c>
      <c r="J296" s="2">
        <v>230</v>
      </c>
      <c r="K296" s="2">
        <v>208</v>
      </c>
      <c r="L296" s="2"/>
      <c r="M296" s="2">
        <v>48</v>
      </c>
      <c r="N296" s="2"/>
      <c r="O296" s="2">
        <v>156</v>
      </c>
      <c r="P296" s="2">
        <v>0</v>
      </c>
      <c r="Q296" s="2">
        <v>0</v>
      </c>
      <c r="R296" s="2">
        <v>0</v>
      </c>
      <c r="S296" s="2"/>
      <c r="T296" s="2"/>
      <c r="U296" s="2">
        <v>111</v>
      </c>
      <c r="V296" s="2">
        <v>230</v>
      </c>
      <c r="W296" s="2">
        <v>208</v>
      </c>
      <c r="X296" s="2"/>
      <c r="Y296" s="2">
        <v>48</v>
      </c>
      <c r="Z296" s="2"/>
      <c r="AA296" s="2">
        <v>24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132</v>
      </c>
      <c r="AN296" s="2">
        <v>0</v>
      </c>
      <c r="AO296" s="2">
        <v>0</v>
      </c>
      <c r="AP296" s="2">
        <v>0</v>
      </c>
      <c r="AQ296" s="2"/>
      <c r="AR296" s="2"/>
      <c r="AS296" s="2">
        <v>326</v>
      </c>
      <c r="AT296" s="2">
        <v>630</v>
      </c>
      <c r="AU296" s="2">
        <v>467</v>
      </c>
      <c r="AV296" s="2"/>
      <c r="AW296" s="2">
        <v>96</v>
      </c>
      <c r="AX296" s="2"/>
      <c r="AY296" s="2">
        <v>488</v>
      </c>
      <c r="AZ296" s="2">
        <v>0</v>
      </c>
      <c r="BA296" s="2">
        <v>0</v>
      </c>
      <c r="BB296" s="2">
        <v>0</v>
      </c>
      <c r="BC296" s="2"/>
      <c r="BD296" s="2"/>
      <c r="BE296" s="2">
        <v>326</v>
      </c>
      <c r="BF296" s="2">
        <v>630</v>
      </c>
      <c r="BG296" s="2">
        <v>467</v>
      </c>
      <c r="BH296" s="2"/>
      <c r="BI296" s="2">
        <v>96</v>
      </c>
      <c r="BJ296" s="2"/>
      <c r="BK296" s="2">
        <v>92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396</v>
      </c>
      <c r="BX296" s="2">
        <v>0</v>
      </c>
      <c r="BY296" s="2">
        <v>0</v>
      </c>
      <c r="BZ296" s="2">
        <v>0</v>
      </c>
      <c r="CA296" s="2"/>
      <c r="CB296" s="2"/>
      <c r="CC296" s="2">
        <v>2.9</v>
      </c>
      <c r="CD296" s="2">
        <v>2.7</v>
      </c>
      <c r="CE296" s="2">
        <v>2.2000000000000002</v>
      </c>
      <c r="CF296" s="2"/>
      <c r="CG296" s="2">
        <v>2</v>
      </c>
      <c r="CH296" s="2"/>
      <c r="CI296" s="2">
        <v>3.1</v>
      </c>
      <c r="CJ296" s="2">
        <v>0</v>
      </c>
      <c r="CK296" s="2">
        <v>0</v>
      </c>
      <c r="CL296" s="2">
        <v>0</v>
      </c>
      <c r="CM296" s="2"/>
      <c r="CN296" s="2"/>
      <c r="CO296" s="2">
        <v>2.9</v>
      </c>
      <c r="CP296" s="2">
        <v>2.7</v>
      </c>
      <c r="CQ296" s="2">
        <v>2.2000000000000002</v>
      </c>
      <c r="CR296" s="2"/>
      <c r="CS296" s="2">
        <v>2</v>
      </c>
      <c r="CT296" s="2"/>
      <c r="CU296" s="2">
        <v>3.8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3</v>
      </c>
    </row>
    <row r="297" spans="1:111" ht="15" x14ac:dyDescent="0.25">
      <c r="A297" s="1" t="s">
        <v>302</v>
      </c>
      <c r="B297" s="1" t="str">
        <f t="shared" si="6"/>
        <v>Kolta</v>
      </c>
      <c r="C297" s="1" t="s">
        <v>311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/>
      <c r="K297" s="2"/>
      <c r="L297" s="2"/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/>
      <c r="W297" s="2"/>
      <c r="X297" s="2"/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/>
      <c r="AI297" s="2"/>
      <c r="AJ297" s="2"/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/>
      <c r="AU297" s="2"/>
      <c r="AV297" s="2"/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/>
      <c r="BG297" s="2"/>
      <c r="BH297" s="2"/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/>
      <c r="BS297" s="2"/>
      <c r="BT297" s="2"/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/>
      <c r="CE297" s="2"/>
      <c r="CF297" s="2"/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/>
      <c r="CQ297" s="2"/>
      <c r="CR297" s="2"/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/>
      <c r="DC297" s="2"/>
      <c r="DD297" s="2"/>
      <c r="DE297" s="2">
        <v>0</v>
      </c>
      <c r="DF297" s="2">
        <v>0</v>
      </c>
      <c r="DG297" s="2">
        <v>0</v>
      </c>
    </row>
    <row r="298" spans="1:111" ht="15" x14ac:dyDescent="0.25">
      <c r="A298" s="1" t="s">
        <v>302</v>
      </c>
      <c r="B298" s="1" t="str">
        <f t="shared" si="6"/>
        <v>Veľký Kýr</v>
      </c>
      <c r="C298" s="1" t="s">
        <v>312</v>
      </c>
      <c r="D298" s="2"/>
      <c r="E298" s="2">
        <v>0</v>
      </c>
      <c r="F298" s="2"/>
      <c r="G298" s="2"/>
      <c r="H298" s="2">
        <v>0</v>
      </c>
      <c r="I298" s="2">
        <v>0</v>
      </c>
      <c r="J298" s="2"/>
      <c r="K298" s="2"/>
      <c r="L298" s="2"/>
      <c r="M298" s="2"/>
      <c r="N298" s="2">
        <v>0</v>
      </c>
      <c r="O298" s="2">
        <v>0</v>
      </c>
      <c r="P298" s="2"/>
      <c r="Q298" s="2">
        <v>0</v>
      </c>
      <c r="R298" s="2"/>
      <c r="S298" s="2"/>
      <c r="T298" s="2">
        <v>0</v>
      </c>
      <c r="U298" s="2">
        <v>0</v>
      </c>
      <c r="V298" s="2"/>
      <c r="W298" s="2"/>
      <c r="X298" s="2"/>
      <c r="Y298" s="2"/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/>
      <c r="AO298" s="2">
        <v>0</v>
      </c>
      <c r="AP298" s="2"/>
      <c r="AQ298" s="2"/>
      <c r="AR298" s="2">
        <v>0</v>
      </c>
      <c r="AS298" s="2">
        <v>0</v>
      </c>
      <c r="AT298" s="2"/>
      <c r="AU298" s="2"/>
      <c r="AV298" s="2"/>
      <c r="AW298" s="2"/>
      <c r="AX298" s="2">
        <v>0</v>
      </c>
      <c r="AY298" s="2">
        <v>0</v>
      </c>
      <c r="AZ298" s="2"/>
      <c r="BA298" s="2">
        <v>0</v>
      </c>
      <c r="BB298" s="2"/>
      <c r="BC298" s="2"/>
      <c r="BD298" s="2">
        <v>0</v>
      </c>
      <c r="BE298" s="2">
        <v>0</v>
      </c>
      <c r="BF298" s="2"/>
      <c r="BG298" s="2"/>
      <c r="BH298" s="2"/>
      <c r="BI298" s="2"/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/>
      <c r="BY298" s="2">
        <v>0</v>
      </c>
      <c r="BZ298" s="2"/>
      <c r="CA298" s="2"/>
      <c r="CB298" s="2">
        <v>0</v>
      </c>
      <c r="CC298" s="2">
        <v>0</v>
      </c>
      <c r="CD298" s="2"/>
      <c r="CE298" s="2"/>
      <c r="CF298" s="2"/>
      <c r="CG298" s="2"/>
      <c r="CH298" s="2">
        <v>0</v>
      </c>
      <c r="CI298" s="2">
        <v>0</v>
      </c>
      <c r="CJ298" s="2"/>
      <c r="CK298" s="2">
        <v>0</v>
      </c>
      <c r="CL298" s="2"/>
      <c r="CM298" s="2"/>
      <c r="CN298" s="2">
        <v>0</v>
      </c>
      <c r="CO298" s="2">
        <v>0</v>
      </c>
      <c r="CP298" s="2"/>
      <c r="CQ298" s="2"/>
      <c r="CR298" s="2"/>
      <c r="CS298" s="2"/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</row>
    <row r="299" spans="1:111" ht="15" x14ac:dyDescent="0.25">
      <c r="A299" s="1" t="s">
        <v>302</v>
      </c>
      <c r="B299" s="1" t="str">
        <f t="shared" si="6"/>
        <v>Palárikovo</v>
      </c>
      <c r="C299" s="1" t="s">
        <v>313</v>
      </c>
      <c r="D299" s="2">
        <v>0</v>
      </c>
      <c r="E299" s="2">
        <v>0</v>
      </c>
      <c r="F299" s="2">
        <v>0</v>
      </c>
      <c r="G299" s="2">
        <v>0</v>
      </c>
      <c r="H299" s="2"/>
      <c r="I299" s="2"/>
      <c r="J299" s="2"/>
      <c r="K299" s="2"/>
      <c r="L299" s="2"/>
      <c r="M299" s="2"/>
      <c r="N299" s="2"/>
      <c r="O299" s="2"/>
      <c r="P299" s="2">
        <v>0</v>
      </c>
      <c r="Q299" s="2">
        <v>0</v>
      </c>
      <c r="R299" s="2">
        <v>0</v>
      </c>
      <c r="S299" s="2">
        <v>0</v>
      </c>
      <c r="T299" s="2"/>
      <c r="U299" s="2"/>
      <c r="V299" s="2"/>
      <c r="W299" s="2"/>
      <c r="X299" s="2"/>
      <c r="Y299" s="2"/>
      <c r="Z299" s="2"/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/>
      <c r="AH299" s="2"/>
      <c r="AI299" s="2"/>
      <c r="AJ299" s="2"/>
      <c r="AK299" s="2"/>
      <c r="AL299" s="2"/>
      <c r="AM299" s="2"/>
      <c r="AN299" s="2">
        <v>0</v>
      </c>
      <c r="AO299" s="2">
        <v>0</v>
      </c>
      <c r="AP299" s="2">
        <v>0</v>
      </c>
      <c r="AQ299" s="2">
        <v>0</v>
      </c>
      <c r="AR299" s="2"/>
      <c r="AS299" s="2"/>
      <c r="AT299" s="2"/>
      <c r="AU299" s="2"/>
      <c r="AV299" s="2"/>
      <c r="AW299" s="2"/>
      <c r="AX299" s="2"/>
      <c r="AY299" s="2"/>
      <c r="AZ299" s="2">
        <v>0</v>
      </c>
      <c r="BA299" s="2">
        <v>0</v>
      </c>
      <c r="BB299" s="2">
        <v>0</v>
      </c>
      <c r="BC299" s="2">
        <v>0</v>
      </c>
      <c r="BD299" s="2"/>
      <c r="BE299" s="2"/>
      <c r="BF299" s="2"/>
      <c r="BG299" s="2"/>
      <c r="BH299" s="2"/>
      <c r="BI299" s="2"/>
      <c r="BJ299" s="2"/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/>
      <c r="BR299" s="2"/>
      <c r="BS299" s="2"/>
      <c r="BT299" s="2"/>
      <c r="BU299" s="2"/>
      <c r="BV299" s="2"/>
      <c r="BW299" s="2"/>
      <c r="BX299" s="2">
        <v>0</v>
      </c>
      <c r="BY299" s="2">
        <v>0</v>
      </c>
      <c r="BZ299" s="2">
        <v>0</v>
      </c>
      <c r="CA299" s="2">
        <v>0</v>
      </c>
      <c r="CB299" s="2"/>
      <c r="CC299" s="2"/>
      <c r="CD299" s="2"/>
      <c r="CE299" s="2"/>
      <c r="CF299" s="2"/>
      <c r="CG299" s="2"/>
      <c r="CH299" s="2"/>
      <c r="CI299" s="2"/>
      <c r="CJ299" s="2">
        <v>0</v>
      </c>
      <c r="CK299" s="2">
        <v>0</v>
      </c>
      <c r="CL299" s="2">
        <v>0</v>
      </c>
      <c r="CM299" s="2">
        <v>0</v>
      </c>
      <c r="CN299" s="2"/>
      <c r="CO299" s="2"/>
      <c r="CP299" s="2"/>
      <c r="CQ299" s="2"/>
      <c r="CR299" s="2"/>
      <c r="CS299" s="2"/>
      <c r="CT299" s="2"/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/>
      <c r="DB299" s="2"/>
      <c r="DC299" s="2"/>
      <c r="DD299" s="2"/>
      <c r="DE299" s="2"/>
      <c r="DF299" s="2"/>
      <c r="DG299" s="2"/>
    </row>
    <row r="300" spans="1:111" ht="15" x14ac:dyDescent="0.25">
      <c r="A300" s="1" t="s">
        <v>302</v>
      </c>
      <c r="B300" s="1" t="str">
        <f t="shared" si="6"/>
        <v>Podhájska</v>
      </c>
      <c r="C300" s="1" t="s">
        <v>314</v>
      </c>
      <c r="D300" s="2">
        <v>18</v>
      </c>
      <c r="E300" s="2">
        <v>15</v>
      </c>
      <c r="F300" s="2"/>
      <c r="G300" s="2">
        <v>43</v>
      </c>
      <c r="H300" s="2">
        <v>133</v>
      </c>
      <c r="I300" s="2">
        <v>294</v>
      </c>
      <c r="J300" s="2">
        <v>1374</v>
      </c>
      <c r="K300" s="2">
        <v>1450</v>
      </c>
      <c r="L300" s="2">
        <v>310</v>
      </c>
      <c r="M300" s="2">
        <v>92</v>
      </c>
      <c r="N300" s="2">
        <v>46</v>
      </c>
      <c r="O300" s="2">
        <v>57</v>
      </c>
      <c r="P300" s="2">
        <v>18</v>
      </c>
      <c r="Q300" s="2">
        <v>13</v>
      </c>
      <c r="R300" s="2"/>
      <c r="S300" s="2">
        <v>23</v>
      </c>
      <c r="T300" s="2">
        <v>115</v>
      </c>
      <c r="U300" s="2">
        <v>247</v>
      </c>
      <c r="V300" s="2">
        <v>1280</v>
      </c>
      <c r="W300" s="2">
        <v>1322</v>
      </c>
      <c r="X300" s="2">
        <v>255</v>
      </c>
      <c r="Y300" s="2">
        <v>79</v>
      </c>
      <c r="Z300" s="2">
        <v>38</v>
      </c>
      <c r="AA300" s="2">
        <v>55</v>
      </c>
      <c r="AB300" s="2">
        <v>0</v>
      </c>
      <c r="AC300" s="2">
        <v>2</v>
      </c>
      <c r="AD300" s="2"/>
      <c r="AE300" s="2">
        <v>20</v>
      </c>
      <c r="AF300" s="2">
        <v>18</v>
      </c>
      <c r="AG300" s="2">
        <v>47</v>
      </c>
      <c r="AH300" s="2">
        <v>94</v>
      </c>
      <c r="AI300" s="2">
        <v>128</v>
      </c>
      <c r="AJ300" s="2">
        <v>55</v>
      </c>
      <c r="AK300" s="2">
        <v>13</v>
      </c>
      <c r="AL300" s="2">
        <v>8</v>
      </c>
      <c r="AM300" s="2">
        <v>2</v>
      </c>
      <c r="AN300" s="2">
        <v>47</v>
      </c>
      <c r="AO300" s="2">
        <v>31</v>
      </c>
      <c r="AP300" s="2"/>
      <c r="AQ300" s="2">
        <v>166</v>
      </c>
      <c r="AR300" s="2">
        <v>294</v>
      </c>
      <c r="AS300" s="2">
        <v>670</v>
      </c>
      <c r="AT300" s="2">
        <v>4822</v>
      </c>
      <c r="AU300" s="2">
        <v>4496</v>
      </c>
      <c r="AV300" s="2">
        <v>772</v>
      </c>
      <c r="AW300" s="2">
        <v>165</v>
      </c>
      <c r="AX300" s="2">
        <v>140</v>
      </c>
      <c r="AY300" s="2">
        <v>208</v>
      </c>
      <c r="AZ300" s="2">
        <v>47</v>
      </c>
      <c r="BA300" s="2">
        <v>25</v>
      </c>
      <c r="BB300" s="2"/>
      <c r="BC300" s="2">
        <v>55</v>
      </c>
      <c r="BD300" s="2">
        <v>238</v>
      </c>
      <c r="BE300" s="2">
        <v>522</v>
      </c>
      <c r="BF300" s="2">
        <v>4466</v>
      </c>
      <c r="BG300" s="2">
        <v>4058</v>
      </c>
      <c r="BH300" s="2">
        <v>635</v>
      </c>
      <c r="BI300" s="2">
        <v>144</v>
      </c>
      <c r="BJ300" s="2">
        <v>117</v>
      </c>
      <c r="BK300" s="2">
        <v>203</v>
      </c>
      <c r="BL300" s="2">
        <v>0</v>
      </c>
      <c r="BM300" s="2">
        <v>6</v>
      </c>
      <c r="BN300" s="2"/>
      <c r="BO300" s="2">
        <v>111</v>
      </c>
      <c r="BP300" s="2">
        <v>56</v>
      </c>
      <c r="BQ300" s="2">
        <v>148</v>
      </c>
      <c r="BR300" s="2">
        <v>356</v>
      </c>
      <c r="BS300" s="2">
        <v>438</v>
      </c>
      <c r="BT300" s="2">
        <v>137</v>
      </c>
      <c r="BU300" s="2">
        <v>21</v>
      </c>
      <c r="BV300" s="2">
        <v>23</v>
      </c>
      <c r="BW300" s="2">
        <v>5</v>
      </c>
      <c r="BX300" s="2">
        <v>2.6</v>
      </c>
      <c r="BY300" s="2">
        <v>2.1</v>
      </c>
      <c r="BZ300" s="2"/>
      <c r="CA300" s="2">
        <v>3.9</v>
      </c>
      <c r="CB300" s="2">
        <v>2.2000000000000002</v>
      </c>
      <c r="CC300" s="2">
        <v>2.2999999999999998</v>
      </c>
      <c r="CD300" s="2">
        <v>3.5</v>
      </c>
      <c r="CE300" s="2">
        <v>3.1</v>
      </c>
      <c r="CF300" s="2">
        <v>2.5</v>
      </c>
      <c r="CG300" s="2">
        <v>1.8</v>
      </c>
      <c r="CH300" s="2">
        <v>3</v>
      </c>
      <c r="CI300" s="2">
        <v>3.6</v>
      </c>
      <c r="CJ300" s="2">
        <v>2.6</v>
      </c>
      <c r="CK300" s="2">
        <v>1.9</v>
      </c>
      <c r="CL300" s="2"/>
      <c r="CM300" s="2">
        <v>2.4</v>
      </c>
      <c r="CN300" s="2">
        <v>2.1</v>
      </c>
      <c r="CO300" s="2">
        <v>2.1</v>
      </c>
      <c r="CP300" s="2">
        <v>3.5</v>
      </c>
      <c r="CQ300" s="2">
        <v>3.1</v>
      </c>
      <c r="CR300" s="2">
        <v>2.5</v>
      </c>
      <c r="CS300" s="2">
        <v>1.8</v>
      </c>
      <c r="CT300" s="2">
        <v>3.1</v>
      </c>
      <c r="CU300" s="2">
        <v>3.7</v>
      </c>
      <c r="CV300" s="2">
        <v>0</v>
      </c>
      <c r="CW300" s="2">
        <v>3</v>
      </c>
      <c r="CX300" s="2"/>
      <c r="CY300" s="2">
        <v>5.6</v>
      </c>
      <c r="CZ300" s="2">
        <v>3.1</v>
      </c>
      <c r="DA300" s="2">
        <v>3.1</v>
      </c>
      <c r="DB300" s="2">
        <v>3.8</v>
      </c>
      <c r="DC300" s="2">
        <v>3.4</v>
      </c>
      <c r="DD300" s="2">
        <v>2.5</v>
      </c>
      <c r="DE300" s="2">
        <v>1.6</v>
      </c>
      <c r="DF300" s="2">
        <v>2.9</v>
      </c>
      <c r="DG300" s="2">
        <v>2.5</v>
      </c>
    </row>
    <row r="301" spans="1:111" ht="15" x14ac:dyDescent="0.25">
      <c r="A301" s="1" t="s">
        <v>302</v>
      </c>
      <c r="B301" s="1" t="str">
        <f t="shared" si="6"/>
        <v>Pozba</v>
      </c>
      <c r="C301" s="1" t="s">
        <v>315</v>
      </c>
      <c r="D301" s="2"/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/>
      <c r="K301" s="2"/>
      <c r="L301" s="2"/>
      <c r="M301" s="2"/>
      <c r="N301" s="2"/>
      <c r="O301" s="2">
        <v>0</v>
      </c>
      <c r="P301" s="2"/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/>
      <c r="W301" s="2"/>
      <c r="X301" s="2"/>
      <c r="Y301" s="2"/>
      <c r="Z301" s="2"/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/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/>
      <c r="AU301" s="2"/>
      <c r="AV301" s="2"/>
      <c r="AW301" s="2"/>
      <c r="AX301" s="2"/>
      <c r="AY301" s="2">
        <v>0</v>
      </c>
      <c r="AZ301" s="2"/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/>
      <c r="BG301" s="2"/>
      <c r="BH301" s="2"/>
      <c r="BI301" s="2"/>
      <c r="BJ301" s="2"/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/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/>
      <c r="CE301" s="2"/>
      <c r="CF301" s="2"/>
      <c r="CG301" s="2"/>
      <c r="CH301" s="2"/>
      <c r="CI301" s="2">
        <v>0</v>
      </c>
      <c r="CJ301" s="2"/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/>
      <c r="CQ301" s="2"/>
      <c r="CR301" s="2"/>
      <c r="CS301" s="2"/>
      <c r="CT301" s="2"/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</row>
    <row r="302" spans="1:111" ht="15" x14ac:dyDescent="0.25">
      <c r="A302" s="1" t="s">
        <v>302</v>
      </c>
      <c r="B302" s="1" t="str">
        <f t="shared" si="6"/>
        <v>Radava</v>
      </c>
      <c r="C302" s="1" t="s">
        <v>316</v>
      </c>
      <c r="D302" s="2"/>
      <c r="E302" s="2">
        <v>0</v>
      </c>
      <c r="F302" s="2"/>
      <c r="G302" s="2"/>
      <c r="H302" s="2">
        <v>31</v>
      </c>
      <c r="I302" s="2">
        <v>214</v>
      </c>
      <c r="J302" s="2">
        <v>885</v>
      </c>
      <c r="K302" s="2">
        <v>898</v>
      </c>
      <c r="L302" s="2">
        <v>199</v>
      </c>
      <c r="M302" s="2">
        <v>86</v>
      </c>
      <c r="N302" s="2"/>
      <c r="O302" s="2"/>
      <c r="P302" s="2">
        <v>0</v>
      </c>
      <c r="Q302" s="2">
        <v>0</v>
      </c>
      <c r="R302" s="2"/>
      <c r="S302" s="2"/>
      <c r="T302" s="2">
        <v>16</v>
      </c>
      <c r="U302" s="2">
        <v>206</v>
      </c>
      <c r="V302" s="2">
        <v>809</v>
      </c>
      <c r="W302" s="2">
        <v>828</v>
      </c>
      <c r="X302" s="2">
        <v>189</v>
      </c>
      <c r="Y302" s="2">
        <v>85</v>
      </c>
      <c r="Z302" s="2"/>
      <c r="AA302" s="2"/>
      <c r="AB302" s="2"/>
      <c r="AC302" s="2">
        <v>0</v>
      </c>
      <c r="AD302" s="2"/>
      <c r="AE302" s="2"/>
      <c r="AF302" s="2">
        <v>15</v>
      </c>
      <c r="AG302" s="2">
        <v>8</v>
      </c>
      <c r="AH302" s="2">
        <v>76</v>
      </c>
      <c r="AI302" s="2">
        <v>70</v>
      </c>
      <c r="AJ302" s="2">
        <v>10</v>
      </c>
      <c r="AK302" s="2">
        <v>1</v>
      </c>
      <c r="AL302" s="2">
        <v>0</v>
      </c>
      <c r="AM302" s="2"/>
      <c r="AN302" s="2"/>
      <c r="AO302" s="2">
        <v>0</v>
      </c>
      <c r="AP302" s="2"/>
      <c r="AQ302" s="2"/>
      <c r="AR302" s="2">
        <v>69</v>
      </c>
      <c r="AS302" s="2">
        <v>533</v>
      </c>
      <c r="AT302" s="2">
        <v>4776</v>
      </c>
      <c r="AU302" s="2">
        <v>2923</v>
      </c>
      <c r="AV302" s="2">
        <v>439</v>
      </c>
      <c r="AW302" s="2">
        <v>283</v>
      </c>
      <c r="AX302" s="2"/>
      <c r="AY302" s="2"/>
      <c r="AZ302" s="2">
        <v>0</v>
      </c>
      <c r="BA302" s="2">
        <v>0</v>
      </c>
      <c r="BB302" s="2"/>
      <c r="BC302" s="2"/>
      <c r="BD302" s="2">
        <v>31</v>
      </c>
      <c r="BE302" s="2">
        <v>489</v>
      </c>
      <c r="BF302" s="2">
        <v>4359</v>
      </c>
      <c r="BG302" s="2">
        <v>2223</v>
      </c>
      <c r="BH302" s="2">
        <v>415</v>
      </c>
      <c r="BI302" s="2">
        <v>274</v>
      </c>
      <c r="BJ302" s="2"/>
      <c r="BK302" s="2"/>
      <c r="BL302" s="2"/>
      <c r="BM302" s="2">
        <v>0</v>
      </c>
      <c r="BN302" s="2"/>
      <c r="BO302" s="2"/>
      <c r="BP302" s="2">
        <v>38</v>
      </c>
      <c r="BQ302" s="2">
        <v>44</v>
      </c>
      <c r="BR302" s="2">
        <v>417</v>
      </c>
      <c r="BS302" s="2">
        <v>700</v>
      </c>
      <c r="BT302" s="2">
        <v>24</v>
      </c>
      <c r="BU302" s="2">
        <v>9</v>
      </c>
      <c r="BV302" s="2">
        <v>0</v>
      </c>
      <c r="BW302" s="2"/>
      <c r="BX302" s="2"/>
      <c r="BY302" s="2">
        <v>0</v>
      </c>
      <c r="BZ302" s="2"/>
      <c r="CA302" s="2"/>
      <c r="CB302" s="2">
        <v>2.2000000000000002</v>
      </c>
      <c r="CC302" s="2">
        <v>2.5</v>
      </c>
      <c r="CD302" s="2">
        <v>5.4</v>
      </c>
      <c r="CE302" s="2">
        <v>3.3</v>
      </c>
      <c r="CF302" s="2">
        <v>2.2000000000000002</v>
      </c>
      <c r="CG302" s="2">
        <v>3.3</v>
      </c>
      <c r="CH302" s="2"/>
      <c r="CI302" s="2"/>
      <c r="CJ302" s="2">
        <v>0</v>
      </c>
      <c r="CK302" s="2">
        <v>0</v>
      </c>
      <c r="CL302" s="2"/>
      <c r="CM302" s="2"/>
      <c r="CN302" s="2">
        <v>1.9</v>
      </c>
      <c r="CO302" s="2">
        <v>2.4</v>
      </c>
      <c r="CP302" s="2">
        <v>5.4</v>
      </c>
      <c r="CQ302" s="2">
        <v>2.7</v>
      </c>
      <c r="CR302" s="2">
        <v>2.2000000000000002</v>
      </c>
      <c r="CS302" s="2">
        <v>3.2</v>
      </c>
      <c r="CT302" s="2"/>
      <c r="CU302" s="2"/>
      <c r="CV302" s="2"/>
      <c r="CW302" s="2">
        <v>0</v>
      </c>
      <c r="CX302" s="2"/>
      <c r="CY302" s="2"/>
      <c r="CZ302" s="2">
        <v>2.5</v>
      </c>
      <c r="DA302" s="2">
        <v>5.5</v>
      </c>
      <c r="DB302" s="2">
        <v>5.5</v>
      </c>
      <c r="DC302" s="2">
        <v>10</v>
      </c>
      <c r="DD302" s="2">
        <v>2.4</v>
      </c>
      <c r="DE302" s="2">
        <v>9</v>
      </c>
      <c r="DF302" s="2">
        <v>0</v>
      </c>
      <c r="DG302" s="2"/>
    </row>
    <row r="303" spans="1:111" ht="15" x14ac:dyDescent="0.25">
      <c r="A303" s="1" t="s">
        <v>302</v>
      </c>
      <c r="B303" s="1" t="str">
        <f t="shared" si="6"/>
        <v>Rastislavice</v>
      </c>
      <c r="C303" s="1" t="s">
        <v>317</v>
      </c>
      <c r="D303" s="2">
        <v>0</v>
      </c>
      <c r="E303" s="2">
        <v>0</v>
      </c>
      <c r="F303" s="2">
        <v>0</v>
      </c>
      <c r="G303" s="2"/>
      <c r="H303" s="2"/>
      <c r="I303" s="2">
        <v>0</v>
      </c>
      <c r="J303" s="2"/>
      <c r="K303" s="2"/>
      <c r="L303" s="2"/>
      <c r="M303" s="2"/>
      <c r="N303" s="2"/>
      <c r="O303" s="2"/>
      <c r="P303" s="2">
        <v>0</v>
      </c>
      <c r="Q303" s="2">
        <v>0</v>
      </c>
      <c r="R303" s="2">
        <v>0</v>
      </c>
      <c r="S303" s="2"/>
      <c r="T303" s="2"/>
      <c r="U303" s="2">
        <v>0</v>
      </c>
      <c r="V303" s="2"/>
      <c r="W303" s="2"/>
      <c r="X303" s="2"/>
      <c r="Y303" s="2"/>
      <c r="Z303" s="2"/>
      <c r="AA303" s="2"/>
      <c r="AB303" s="2">
        <v>0</v>
      </c>
      <c r="AC303" s="2">
        <v>0</v>
      </c>
      <c r="AD303" s="2">
        <v>0</v>
      </c>
      <c r="AE303" s="2">
        <v>0</v>
      </c>
      <c r="AF303" s="2"/>
      <c r="AG303" s="2">
        <v>0</v>
      </c>
      <c r="AH303" s="2"/>
      <c r="AI303" s="2"/>
      <c r="AJ303" s="2"/>
      <c r="AK303" s="2"/>
      <c r="AL303" s="2"/>
      <c r="AM303" s="2"/>
      <c r="AN303" s="2">
        <v>0</v>
      </c>
      <c r="AO303" s="2">
        <v>0</v>
      </c>
      <c r="AP303" s="2">
        <v>0</v>
      </c>
      <c r="AQ303" s="2"/>
      <c r="AR303" s="2"/>
      <c r="AS303" s="2">
        <v>0</v>
      </c>
      <c r="AT303" s="2"/>
      <c r="AU303" s="2"/>
      <c r="AV303" s="2"/>
      <c r="AW303" s="2"/>
      <c r="AX303" s="2"/>
      <c r="AY303" s="2"/>
      <c r="AZ303" s="2">
        <v>0</v>
      </c>
      <c r="BA303" s="2">
        <v>0</v>
      </c>
      <c r="BB303" s="2">
        <v>0</v>
      </c>
      <c r="BC303" s="2"/>
      <c r="BD303" s="2"/>
      <c r="BE303" s="2">
        <v>0</v>
      </c>
      <c r="BF303" s="2"/>
      <c r="BG303" s="2"/>
      <c r="BH303" s="2"/>
      <c r="BI303" s="2"/>
      <c r="BJ303" s="2"/>
      <c r="BK303" s="2"/>
      <c r="BL303" s="2">
        <v>0</v>
      </c>
      <c r="BM303" s="2">
        <v>0</v>
      </c>
      <c r="BN303" s="2">
        <v>0</v>
      </c>
      <c r="BO303" s="2">
        <v>0</v>
      </c>
      <c r="BP303" s="2"/>
      <c r="BQ303" s="2">
        <v>0</v>
      </c>
      <c r="BR303" s="2"/>
      <c r="BS303" s="2"/>
      <c r="BT303" s="2"/>
      <c r="BU303" s="2"/>
      <c r="BV303" s="2"/>
      <c r="BW303" s="2"/>
      <c r="BX303" s="2">
        <v>0</v>
      </c>
      <c r="BY303" s="2">
        <v>0</v>
      </c>
      <c r="BZ303" s="2">
        <v>0</v>
      </c>
      <c r="CA303" s="2"/>
      <c r="CB303" s="2"/>
      <c r="CC303" s="2">
        <v>0</v>
      </c>
      <c r="CD303" s="2"/>
      <c r="CE303" s="2"/>
      <c r="CF303" s="2"/>
      <c r="CG303" s="2"/>
      <c r="CH303" s="2"/>
      <c r="CI303" s="2"/>
      <c r="CJ303" s="2">
        <v>0</v>
      </c>
      <c r="CK303" s="2">
        <v>0</v>
      </c>
      <c r="CL303" s="2">
        <v>0</v>
      </c>
      <c r="CM303" s="2"/>
      <c r="CN303" s="2"/>
      <c r="CO303" s="2">
        <v>0</v>
      </c>
      <c r="CP303" s="2"/>
      <c r="CQ303" s="2"/>
      <c r="CR303" s="2"/>
      <c r="CS303" s="2"/>
      <c r="CT303" s="2"/>
      <c r="CU303" s="2"/>
      <c r="CV303" s="2">
        <v>0</v>
      </c>
      <c r="CW303" s="2">
        <v>0</v>
      </c>
      <c r="CX303" s="2">
        <v>0</v>
      </c>
      <c r="CY303" s="2">
        <v>0</v>
      </c>
      <c r="CZ303" s="2"/>
      <c r="DA303" s="2">
        <v>0</v>
      </c>
      <c r="DB303" s="2"/>
      <c r="DC303" s="2"/>
      <c r="DD303" s="2"/>
      <c r="DE303" s="2"/>
      <c r="DF303" s="2"/>
      <c r="DG303" s="2"/>
    </row>
    <row r="304" spans="1:111" ht="15" x14ac:dyDescent="0.25">
      <c r="A304" s="1" t="s">
        <v>302</v>
      </c>
      <c r="B304" s="1" t="str">
        <f t="shared" si="6"/>
        <v>Rúbaň</v>
      </c>
      <c r="C304" s="1" t="s">
        <v>318</v>
      </c>
      <c r="D304" s="2">
        <v>0</v>
      </c>
      <c r="E304" s="2">
        <v>0</v>
      </c>
      <c r="F304" s="2">
        <v>0</v>
      </c>
      <c r="G304" s="2">
        <v>0</v>
      </c>
      <c r="H304" s="2"/>
      <c r="I304" s="2"/>
      <c r="J304" s="2"/>
      <c r="K304" s="2"/>
      <c r="L304" s="2"/>
      <c r="M304" s="2"/>
      <c r="N304" s="2"/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  <c r="U304" s="2"/>
      <c r="V304" s="2"/>
      <c r="W304" s="2"/>
      <c r="X304" s="2"/>
      <c r="Y304" s="2"/>
      <c r="Z304" s="2"/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/>
      <c r="AS304" s="2"/>
      <c r="AT304" s="2"/>
      <c r="AU304" s="2"/>
      <c r="AV304" s="2"/>
      <c r="AW304" s="2"/>
      <c r="AX304" s="2"/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/>
      <c r="BE304" s="2"/>
      <c r="BF304" s="2"/>
      <c r="BG304" s="2"/>
      <c r="BH304" s="2"/>
      <c r="BI304" s="2"/>
      <c r="BJ304" s="2"/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/>
      <c r="CC304" s="2"/>
      <c r="CD304" s="2"/>
      <c r="CE304" s="2"/>
      <c r="CF304" s="2"/>
      <c r="CG304" s="2"/>
      <c r="CH304" s="2"/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/>
      <c r="CO304" s="2"/>
      <c r="CP304" s="2"/>
      <c r="CQ304" s="2"/>
      <c r="CR304" s="2"/>
      <c r="CS304" s="2"/>
      <c r="CT304" s="2"/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</row>
    <row r="305" spans="1:111" ht="15" x14ac:dyDescent="0.25">
      <c r="A305" s="1" t="s">
        <v>302</v>
      </c>
      <c r="B305" s="1" t="str">
        <f t="shared" si="6"/>
        <v>Svodín</v>
      </c>
      <c r="C305" s="1" t="s">
        <v>319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/>
      <c r="K305" s="2"/>
      <c r="L305" s="2">
        <v>0</v>
      </c>
      <c r="M305" s="2"/>
      <c r="N305" s="2"/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/>
      <c r="W305" s="2">
        <v>0</v>
      </c>
      <c r="X305" s="2">
        <v>0</v>
      </c>
      <c r="Y305" s="2"/>
      <c r="Z305" s="2"/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/>
      <c r="AI305" s="2"/>
      <c r="AJ305" s="2">
        <v>0</v>
      </c>
      <c r="AK305" s="2"/>
      <c r="AL305" s="2"/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/>
      <c r="AU305" s="2"/>
      <c r="AV305" s="2">
        <v>0</v>
      </c>
      <c r="AW305" s="2"/>
      <c r="AX305" s="2"/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/>
      <c r="BG305" s="2">
        <v>0</v>
      </c>
      <c r="BH305" s="2">
        <v>0</v>
      </c>
      <c r="BI305" s="2"/>
      <c r="BJ305" s="2"/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/>
      <c r="BS305" s="2"/>
      <c r="BT305" s="2">
        <v>0</v>
      </c>
      <c r="BU305" s="2"/>
      <c r="BV305" s="2"/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/>
      <c r="CE305" s="2"/>
      <c r="CF305" s="2">
        <v>0</v>
      </c>
      <c r="CG305" s="2"/>
      <c r="CH305" s="2"/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/>
      <c r="CQ305" s="2">
        <v>0</v>
      </c>
      <c r="CR305" s="2">
        <v>0</v>
      </c>
      <c r="CS305" s="2"/>
      <c r="CT305" s="2"/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/>
      <c r="DC305" s="2"/>
      <c r="DD305" s="2">
        <v>0</v>
      </c>
      <c r="DE305" s="2"/>
      <c r="DF305" s="2"/>
      <c r="DG305" s="2">
        <v>0</v>
      </c>
    </row>
    <row r="306" spans="1:111" ht="15" x14ac:dyDescent="0.25">
      <c r="A306" s="1" t="s">
        <v>302</v>
      </c>
      <c r="B306" s="1" t="str">
        <f t="shared" si="6"/>
        <v>Šarkan</v>
      </c>
      <c r="C306" s="1" t="s">
        <v>320</v>
      </c>
      <c r="D306" s="2">
        <v>0</v>
      </c>
      <c r="E306" s="2">
        <v>0</v>
      </c>
      <c r="F306" s="2">
        <v>0</v>
      </c>
      <c r="G306" s="2"/>
      <c r="H306" s="2"/>
      <c r="I306" s="2"/>
      <c r="J306" s="2"/>
      <c r="K306" s="2"/>
      <c r="L306" s="2"/>
      <c r="M306" s="2"/>
      <c r="N306" s="2"/>
      <c r="O306" s="2"/>
      <c r="P306" s="2">
        <v>0</v>
      </c>
      <c r="Q306" s="2">
        <v>0</v>
      </c>
      <c r="R306" s="2">
        <v>0</v>
      </c>
      <c r="S306" s="2"/>
      <c r="T306" s="2"/>
      <c r="U306" s="2"/>
      <c r="V306" s="2"/>
      <c r="W306" s="2"/>
      <c r="X306" s="2"/>
      <c r="Y306" s="2"/>
      <c r="Z306" s="2"/>
      <c r="AA306" s="2"/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/>
      <c r="AR306" s="2"/>
      <c r="AS306" s="2"/>
      <c r="AT306" s="2"/>
      <c r="AU306" s="2"/>
      <c r="AV306" s="2"/>
      <c r="AW306" s="2"/>
      <c r="AX306" s="2"/>
      <c r="AY306" s="2"/>
      <c r="AZ306" s="2">
        <v>0</v>
      </c>
      <c r="BA306" s="2">
        <v>0</v>
      </c>
      <c r="BB306" s="2">
        <v>0</v>
      </c>
      <c r="BC306" s="2"/>
      <c r="BD306" s="2"/>
      <c r="BE306" s="2"/>
      <c r="BF306" s="2"/>
      <c r="BG306" s="2"/>
      <c r="BH306" s="2"/>
      <c r="BI306" s="2"/>
      <c r="BJ306" s="2"/>
      <c r="BK306" s="2"/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/>
      <c r="CB306" s="2"/>
      <c r="CC306" s="2"/>
      <c r="CD306" s="2"/>
      <c r="CE306" s="2"/>
      <c r="CF306" s="2"/>
      <c r="CG306" s="2"/>
      <c r="CH306" s="2"/>
      <c r="CI306" s="2"/>
      <c r="CJ306" s="2">
        <v>0</v>
      </c>
      <c r="CK306" s="2">
        <v>0</v>
      </c>
      <c r="CL306" s="2">
        <v>0</v>
      </c>
      <c r="CM306" s="2"/>
      <c r="CN306" s="2"/>
      <c r="CO306" s="2"/>
      <c r="CP306" s="2"/>
      <c r="CQ306" s="2"/>
      <c r="CR306" s="2"/>
      <c r="CS306" s="2"/>
      <c r="CT306" s="2"/>
      <c r="CU306" s="2"/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</row>
    <row r="307" spans="1:111" ht="15" x14ac:dyDescent="0.25">
      <c r="A307" s="1" t="s">
        <v>302</v>
      </c>
      <c r="B307" s="1" t="str">
        <f t="shared" si="6"/>
        <v>Štúrovo</v>
      </c>
      <c r="C307" s="1" t="s">
        <v>321</v>
      </c>
      <c r="D307" s="2"/>
      <c r="E307" s="2">
        <v>12</v>
      </c>
      <c r="F307" s="2">
        <v>35</v>
      </c>
      <c r="G307" s="2">
        <v>45</v>
      </c>
      <c r="H307" s="2">
        <v>114</v>
      </c>
      <c r="I307" s="2">
        <v>5194</v>
      </c>
      <c r="J307" s="2">
        <v>17665</v>
      </c>
      <c r="K307" s="2">
        <v>16480</v>
      </c>
      <c r="L307" s="2">
        <v>3352</v>
      </c>
      <c r="M307" s="2">
        <v>548</v>
      </c>
      <c r="N307" s="2">
        <v>205</v>
      </c>
      <c r="O307" s="2">
        <v>35</v>
      </c>
      <c r="P307" s="2"/>
      <c r="Q307" s="2"/>
      <c r="R307" s="2">
        <v>25</v>
      </c>
      <c r="S307" s="2">
        <v>37</v>
      </c>
      <c r="T307" s="2">
        <v>96</v>
      </c>
      <c r="U307" s="2">
        <v>4275</v>
      </c>
      <c r="V307" s="2">
        <v>15171</v>
      </c>
      <c r="W307" s="2">
        <v>14616</v>
      </c>
      <c r="X307" s="2">
        <v>2294</v>
      </c>
      <c r="Y307" s="2">
        <v>428</v>
      </c>
      <c r="Z307" s="2">
        <v>173</v>
      </c>
      <c r="AA307" s="2">
        <v>18</v>
      </c>
      <c r="AB307" s="2"/>
      <c r="AC307" s="2"/>
      <c r="AD307" s="2">
        <v>10</v>
      </c>
      <c r="AE307" s="2">
        <v>8</v>
      </c>
      <c r="AF307" s="2">
        <v>18</v>
      </c>
      <c r="AG307" s="2">
        <v>919</v>
      </c>
      <c r="AH307" s="2">
        <v>2494</v>
      </c>
      <c r="AI307" s="2">
        <v>1864</v>
      </c>
      <c r="AJ307" s="2">
        <v>1058</v>
      </c>
      <c r="AK307" s="2">
        <v>120</v>
      </c>
      <c r="AL307" s="2">
        <v>32</v>
      </c>
      <c r="AM307" s="2">
        <v>17</v>
      </c>
      <c r="AN307" s="2"/>
      <c r="AO307" s="2">
        <v>14</v>
      </c>
      <c r="AP307" s="2">
        <v>120</v>
      </c>
      <c r="AQ307" s="2">
        <v>71</v>
      </c>
      <c r="AR307" s="2">
        <v>197</v>
      </c>
      <c r="AS307" s="2">
        <v>18500</v>
      </c>
      <c r="AT307" s="2">
        <v>75281</v>
      </c>
      <c r="AU307" s="2">
        <v>69775</v>
      </c>
      <c r="AV307" s="2">
        <v>12147</v>
      </c>
      <c r="AW307" s="2">
        <v>1305</v>
      </c>
      <c r="AX307" s="2">
        <v>597</v>
      </c>
      <c r="AY307" s="2">
        <v>85</v>
      </c>
      <c r="AZ307" s="2"/>
      <c r="BA307" s="2"/>
      <c r="BB307" s="2">
        <v>102</v>
      </c>
      <c r="BC307" s="2">
        <v>50</v>
      </c>
      <c r="BD307" s="2">
        <v>157</v>
      </c>
      <c r="BE307" s="2">
        <v>14750</v>
      </c>
      <c r="BF307" s="2">
        <v>63925</v>
      </c>
      <c r="BG307" s="2">
        <v>60811</v>
      </c>
      <c r="BH307" s="2">
        <v>7063</v>
      </c>
      <c r="BI307" s="2">
        <v>984</v>
      </c>
      <c r="BJ307" s="2">
        <v>521</v>
      </c>
      <c r="BK307" s="2">
        <v>38</v>
      </c>
      <c r="BL307" s="2"/>
      <c r="BM307" s="2"/>
      <c r="BN307" s="2">
        <v>18</v>
      </c>
      <c r="BO307" s="2">
        <v>21</v>
      </c>
      <c r="BP307" s="2">
        <v>40</v>
      </c>
      <c r="BQ307" s="2">
        <v>3750</v>
      </c>
      <c r="BR307" s="2">
        <v>11356</v>
      </c>
      <c r="BS307" s="2">
        <v>8964</v>
      </c>
      <c r="BT307" s="2">
        <v>5084</v>
      </c>
      <c r="BU307" s="2">
        <v>321</v>
      </c>
      <c r="BV307" s="2">
        <v>76</v>
      </c>
      <c r="BW307" s="2">
        <v>47</v>
      </c>
      <c r="BX307" s="2"/>
      <c r="BY307" s="2">
        <v>1.2</v>
      </c>
      <c r="BZ307" s="2">
        <v>3.4</v>
      </c>
      <c r="CA307" s="2">
        <v>1.6</v>
      </c>
      <c r="CB307" s="2">
        <v>1.7</v>
      </c>
      <c r="CC307" s="2">
        <v>3.6</v>
      </c>
      <c r="CD307" s="2">
        <v>4.3</v>
      </c>
      <c r="CE307" s="2">
        <v>4.2</v>
      </c>
      <c r="CF307" s="2">
        <v>3.6</v>
      </c>
      <c r="CG307" s="2">
        <v>2.4</v>
      </c>
      <c r="CH307" s="2">
        <v>2.9</v>
      </c>
      <c r="CI307" s="2">
        <v>2.4</v>
      </c>
      <c r="CJ307" s="2"/>
      <c r="CK307" s="2"/>
      <c r="CL307" s="2">
        <v>4.0999999999999996</v>
      </c>
      <c r="CM307" s="2">
        <v>1.4</v>
      </c>
      <c r="CN307" s="2">
        <v>1.6</v>
      </c>
      <c r="CO307" s="2">
        <v>3.5</v>
      </c>
      <c r="CP307" s="2">
        <v>4.2</v>
      </c>
      <c r="CQ307" s="2">
        <v>4.2</v>
      </c>
      <c r="CR307" s="2">
        <v>3.1</v>
      </c>
      <c r="CS307" s="2">
        <v>2.2999999999999998</v>
      </c>
      <c r="CT307" s="2">
        <v>3</v>
      </c>
      <c r="CU307" s="2">
        <v>2.1</v>
      </c>
      <c r="CV307" s="2"/>
      <c r="CW307" s="2"/>
      <c r="CX307" s="2">
        <v>1.8</v>
      </c>
      <c r="CY307" s="2">
        <v>2.6</v>
      </c>
      <c r="CZ307" s="2">
        <v>2.2000000000000002</v>
      </c>
      <c r="DA307" s="2">
        <v>4.0999999999999996</v>
      </c>
      <c r="DB307" s="2">
        <v>4.5999999999999996</v>
      </c>
      <c r="DC307" s="2">
        <v>4.8</v>
      </c>
      <c r="DD307" s="2">
        <v>4.8</v>
      </c>
      <c r="DE307" s="2">
        <v>2.7</v>
      </c>
      <c r="DF307" s="2">
        <v>2.4</v>
      </c>
      <c r="DG307" s="2">
        <v>2.8</v>
      </c>
    </row>
    <row r="308" spans="1:111" ht="15" x14ac:dyDescent="0.25">
      <c r="A308" s="1" t="s">
        <v>302</v>
      </c>
      <c r="B308" s="1" t="str">
        <f t="shared" si="6"/>
        <v>Šurany</v>
      </c>
      <c r="C308" s="1" t="s">
        <v>322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>
        <v>0</v>
      </c>
      <c r="AD308" s="2"/>
      <c r="AE308" s="2"/>
      <c r="AF308" s="2"/>
      <c r="AG308" s="2"/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>
        <v>0</v>
      </c>
      <c r="BN308" s="2"/>
      <c r="BO308" s="2"/>
      <c r="BP308" s="2"/>
      <c r="BQ308" s="2"/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>
        <v>0</v>
      </c>
      <c r="CX308" s="2"/>
      <c r="CY308" s="2"/>
      <c r="CZ308" s="2"/>
      <c r="DA308" s="2"/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</row>
    <row r="309" spans="1:111" ht="15" x14ac:dyDescent="0.25">
      <c r="A309" s="1" t="s">
        <v>302</v>
      </c>
      <c r="B309" s="1" t="str">
        <f t="shared" si="6"/>
        <v>Zemné</v>
      </c>
      <c r="C309" s="1" t="s">
        <v>323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>
        <v>0</v>
      </c>
      <c r="O309" s="2">
        <v>0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>
        <v>0</v>
      </c>
      <c r="AY309" s="2">
        <v>0</v>
      </c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>
        <v>0</v>
      </c>
      <c r="CI309" s="2">
        <v>0</v>
      </c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</row>
    <row r="310" spans="1:111" ht="15" x14ac:dyDescent="0.25">
      <c r="A310" s="1" t="s">
        <v>302</v>
      </c>
      <c r="B310" s="1" t="str">
        <f t="shared" si="6"/>
        <v>Nána</v>
      </c>
      <c r="C310" s="1" t="s">
        <v>324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/>
      <c r="J310" s="2"/>
      <c r="K310" s="2"/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/>
      <c r="V310" s="2"/>
      <c r="W310" s="2"/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/>
      <c r="AT310" s="2"/>
      <c r="AU310" s="2"/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/>
      <c r="BF310" s="2"/>
      <c r="BG310" s="2"/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/>
      <c r="CD310" s="2"/>
      <c r="CE310" s="2"/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/>
      <c r="CP310" s="2"/>
      <c r="CQ310" s="2"/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</row>
    <row r="311" spans="1:111" ht="15" x14ac:dyDescent="0.25">
      <c r="A311" s="1" t="s">
        <v>325</v>
      </c>
      <c r="B311" s="1" t="str">
        <f t="shared" si="6"/>
        <v>Obce spolu</v>
      </c>
      <c r="C311" s="1" t="s">
        <v>24</v>
      </c>
      <c r="D311" s="2"/>
      <c r="E311" s="2"/>
      <c r="F311" s="2"/>
      <c r="G311" s="2"/>
      <c r="H311" s="2"/>
      <c r="I311" s="2">
        <v>218</v>
      </c>
      <c r="J311" s="2">
        <v>243</v>
      </c>
      <c r="K311" s="2">
        <v>218</v>
      </c>
      <c r="L311" s="2">
        <v>131</v>
      </c>
      <c r="M311" s="2"/>
      <c r="N311" s="2">
        <v>237</v>
      </c>
      <c r="O311" s="2"/>
      <c r="P311" s="2"/>
      <c r="Q311" s="2"/>
      <c r="R311" s="2"/>
      <c r="S311" s="2"/>
      <c r="T311" s="2"/>
      <c r="U311" s="2">
        <v>162</v>
      </c>
      <c r="V311" s="2">
        <v>188</v>
      </c>
      <c r="W311" s="2">
        <v>142</v>
      </c>
      <c r="X311" s="2">
        <v>73</v>
      </c>
      <c r="Y311" s="2"/>
      <c r="Z311" s="2">
        <v>197</v>
      </c>
      <c r="AA311" s="2"/>
      <c r="AB311" s="2"/>
      <c r="AC311" s="2"/>
      <c r="AD311" s="2"/>
      <c r="AE311" s="2"/>
      <c r="AF311" s="2"/>
      <c r="AG311" s="2">
        <v>56</v>
      </c>
      <c r="AH311" s="2">
        <v>55</v>
      </c>
      <c r="AI311" s="2">
        <v>76</v>
      </c>
      <c r="AJ311" s="2">
        <v>58</v>
      </c>
      <c r="AK311" s="2"/>
      <c r="AL311" s="2">
        <v>40</v>
      </c>
      <c r="AM311" s="2"/>
      <c r="AN311" s="2"/>
      <c r="AO311" s="2"/>
      <c r="AP311" s="2"/>
      <c r="AQ311" s="2"/>
      <c r="AR311" s="2"/>
      <c r="AS311" s="2">
        <v>811</v>
      </c>
      <c r="AT311" s="2">
        <v>562</v>
      </c>
      <c r="AU311" s="2">
        <v>405</v>
      </c>
      <c r="AV311" s="2">
        <v>222</v>
      </c>
      <c r="AW311" s="2"/>
      <c r="AX311" s="2">
        <v>446</v>
      </c>
      <c r="AY311" s="2"/>
      <c r="AZ311" s="2"/>
      <c r="BA311" s="2"/>
      <c r="BB311" s="2"/>
      <c r="BC311" s="2"/>
      <c r="BD311" s="2"/>
      <c r="BE311" s="2">
        <v>737</v>
      </c>
      <c r="BF311" s="2">
        <v>466</v>
      </c>
      <c r="BG311" s="2">
        <v>276</v>
      </c>
      <c r="BH311" s="2">
        <v>90</v>
      </c>
      <c r="BI311" s="2"/>
      <c r="BJ311" s="2">
        <v>370</v>
      </c>
      <c r="BK311" s="2"/>
      <c r="BL311" s="2"/>
      <c r="BM311" s="2"/>
      <c r="BN311" s="2"/>
      <c r="BO311" s="2"/>
      <c r="BP311" s="2"/>
      <c r="BQ311" s="2">
        <v>74</v>
      </c>
      <c r="BR311" s="2">
        <v>96</v>
      </c>
      <c r="BS311" s="2">
        <v>129</v>
      </c>
      <c r="BT311" s="2">
        <v>132</v>
      </c>
      <c r="BU311" s="2"/>
      <c r="BV311" s="2">
        <v>76</v>
      </c>
      <c r="BW311" s="2"/>
      <c r="BX311" s="2"/>
      <c r="BY311" s="2"/>
      <c r="BZ311" s="2"/>
      <c r="CA311" s="2"/>
      <c r="CB311" s="2"/>
      <c r="CC311" s="2">
        <v>3.7</v>
      </c>
      <c r="CD311" s="2">
        <v>2.2999999999999998</v>
      </c>
      <c r="CE311" s="2">
        <v>1.9</v>
      </c>
      <c r="CF311" s="2">
        <v>1.7</v>
      </c>
      <c r="CG311" s="2"/>
      <c r="CH311" s="2">
        <v>1.9</v>
      </c>
      <c r="CI311" s="2"/>
      <c r="CJ311" s="2"/>
      <c r="CK311" s="2"/>
      <c r="CL311" s="2"/>
      <c r="CM311" s="2"/>
      <c r="CN311" s="2"/>
      <c r="CO311" s="2">
        <v>4.5</v>
      </c>
      <c r="CP311" s="2">
        <v>2.5</v>
      </c>
      <c r="CQ311" s="2">
        <v>1.9</v>
      </c>
      <c r="CR311" s="2">
        <v>1.2</v>
      </c>
      <c r="CS311" s="2"/>
      <c r="CT311" s="2">
        <v>1.9</v>
      </c>
      <c r="CU311" s="2"/>
      <c r="CV311" s="2"/>
      <c r="CW311" s="2"/>
      <c r="CX311" s="2"/>
      <c r="CY311" s="2"/>
      <c r="CZ311" s="2"/>
      <c r="DA311" s="2">
        <v>1.3</v>
      </c>
      <c r="DB311" s="2">
        <v>1.7</v>
      </c>
      <c r="DC311" s="2">
        <v>1.7</v>
      </c>
      <c r="DD311" s="2">
        <v>2.2999999999999998</v>
      </c>
      <c r="DE311" s="2"/>
      <c r="DF311" s="2">
        <v>1.9</v>
      </c>
      <c r="DG311" s="2"/>
    </row>
    <row r="312" spans="1:111" ht="15" x14ac:dyDescent="0.25">
      <c r="A312" s="1" t="s">
        <v>325</v>
      </c>
      <c r="B312" s="1" t="str">
        <f t="shared" si="6"/>
        <v>Močenok</v>
      </c>
      <c r="C312" s="1" t="s">
        <v>326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/>
      <c r="K312" s="2"/>
      <c r="L312" s="2"/>
      <c r="M312" s="2"/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/>
      <c r="W312" s="2"/>
      <c r="X312" s="2"/>
      <c r="Y312" s="2"/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/>
      <c r="AI312" s="2"/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/>
      <c r="AU312" s="2"/>
      <c r="AV312" s="2"/>
      <c r="AW312" s="2"/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/>
      <c r="BG312" s="2"/>
      <c r="BH312" s="2"/>
      <c r="BI312" s="2"/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/>
      <c r="BS312" s="2"/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/>
      <c r="CE312" s="2"/>
      <c r="CF312" s="2"/>
      <c r="CG312" s="2"/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/>
      <c r="CQ312" s="2"/>
      <c r="CR312" s="2"/>
      <c r="CS312" s="2"/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/>
      <c r="DC312" s="2"/>
      <c r="DD312" s="2">
        <v>0</v>
      </c>
      <c r="DE312" s="2">
        <v>0</v>
      </c>
      <c r="DF312" s="2">
        <v>0</v>
      </c>
      <c r="DG312" s="2">
        <v>0</v>
      </c>
    </row>
    <row r="313" spans="1:111" ht="15" x14ac:dyDescent="0.25">
      <c r="A313" s="1" t="s">
        <v>325</v>
      </c>
      <c r="B313" s="1" t="str">
        <f t="shared" si="6"/>
        <v>Diakovce</v>
      </c>
      <c r="C313" s="1" t="s">
        <v>327</v>
      </c>
      <c r="D313" s="2">
        <v>0</v>
      </c>
      <c r="E313" s="2">
        <v>0</v>
      </c>
      <c r="F313" s="2">
        <v>0</v>
      </c>
      <c r="G313" s="2"/>
      <c r="H313" s="2">
        <v>0</v>
      </c>
      <c r="I313" s="2"/>
      <c r="J313" s="2"/>
      <c r="K313" s="2"/>
      <c r="L313" s="2"/>
      <c r="M313" s="2">
        <v>0</v>
      </c>
      <c r="N313" s="2"/>
      <c r="O313" s="2"/>
      <c r="P313" s="2">
        <v>0</v>
      </c>
      <c r="Q313" s="2">
        <v>0</v>
      </c>
      <c r="R313" s="2">
        <v>0</v>
      </c>
      <c r="S313" s="2"/>
      <c r="T313" s="2">
        <v>0</v>
      </c>
      <c r="U313" s="2"/>
      <c r="V313" s="2"/>
      <c r="W313" s="2"/>
      <c r="X313" s="2"/>
      <c r="Y313" s="2">
        <v>0</v>
      </c>
      <c r="Z313" s="2"/>
      <c r="AA313" s="2"/>
      <c r="AB313" s="2">
        <v>0</v>
      </c>
      <c r="AC313" s="2">
        <v>0</v>
      </c>
      <c r="AD313" s="2">
        <v>0</v>
      </c>
      <c r="AE313" s="2"/>
      <c r="AF313" s="2">
        <v>0</v>
      </c>
      <c r="AG313" s="2"/>
      <c r="AH313" s="2"/>
      <c r="AI313" s="2"/>
      <c r="AJ313" s="2"/>
      <c r="AK313" s="2">
        <v>0</v>
      </c>
      <c r="AL313" s="2"/>
      <c r="AM313" s="2"/>
      <c r="AN313" s="2">
        <v>0</v>
      </c>
      <c r="AO313" s="2">
        <v>0</v>
      </c>
      <c r="AP313" s="2">
        <v>0</v>
      </c>
      <c r="AQ313" s="2"/>
      <c r="AR313" s="2">
        <v>0</v>
      </c>
      <c r="AS313" s="2"/>
      <c r="AT313" s="2"/>
      <c r="AU313" s="2"/>
      <c r="AV313" s="2"/>
      <c r="AW313" s="2">
        <v>0</v>
      </c>
      <c r="AX313" s="2"/>
      <c r="AY313" s="2"/>
      <c r="AZ313" s="2">
        <v>0</v>
      </c>
      <c r="BA313" s="2">
        <v>0</v>
      </c>
      <c r="BB313" s="2">
        <v>0</v>
      </c>
      <c r="BC313" s="2"/>
      <c r="BD313" s="2">
        <v>0</v>
      </c>
      <c r="BE313" s="2"/>
      <c r="BF313" s="2"/>
      <c r="BG313" s="2"/>
      <c r="BH313" s="2"/>
      <c r="BI313" s="2">
        <v>0</v>
      </c>
      <c r="BJ313" s="2"/>
      <c r="BK313" s="2"/>
      <c r="BL313" s="2">
        <v>0</v>
      </c>
      <c r="BM313" s="2">
        <v>0</v>
      </c>
      <c r="BN313" s="2">
        <v>0</v>
      </c>
      <c r="BO313" s="2"/>
      <c r="BP313" s="2">
        <v>0</v>
      </c>
      <c r="BQ313" s="2"/>
      <c r="BR313" s="2"/>
      <c r="BS313" s="2"/>
      <c r="BT313" s="2"/>
      <c r="BU313" s="2">
        <v>0</v>
      </c>
      <c r="BV313" s="2"/>
      <c r="BW313" s="2"/>
      <c r="BX313" s="2">
        <v>0</v>
      </c>
      <c r="BY313" s="2">
        <v>0</v>
      </c>
      <c r="BZ313" s="2">
        <v>0</v>
      </c>
      <c r="CA313" s="2"/>
      <c r="CB313" s="2">
        <v>0</v>
      </c>
      <c r="CC313" s="2"/>
      <c r="CD313" s="2"/>
      <c r="CE313" s="2"/>
      <c r="CF313" s="2"/>
      <c r="CG313" s="2">
        <v>0</v>
      </c>
      <c r="CH313" s="2"/>
      <c r="CI313" s="2"/>
      <c r="CJ313" s="2">
        <v>0</v>
      </c>
      <c r="CK313" s="2">
        <v>0</v>
      </c>
      <c r="CL313" s="2">
        <v>0</v>
      </c>
      <c r="CM313" s="2"/>
      <c r="CN313" s="2">
        <v>0</v>
      </c>
      <c r="CO313" s="2"/>
      <c r="CP313" s="2"/>
      <c r="CQ313" s="2"/>
      <c r="CR313" s="2"/>
      <c r="CS313" s="2">
        <v>0</v>
      </c>
      <c r="CT313" s="2"/>
      <c r="CU313" s="2"/>
      <c r="CV313" s="2">
        <v>0</v>
      </c>
      <c r="CW313" s="2">
        <v>0</v>
      </c>
      <c r="CX313" s="2">
        <v>0</v>
      </c>
      <c r="CY313" s="2"/>
      <c r="CZ313" s="2">
        <v>0</v>
      </c>
      <c r="DA313" s="2"/>
      <c r="DB313" s="2"/>
      <c r="DC313" s="2"/>
      <c r="DD313" s="2"/>
      <c r="DE313" s="2">
        <v>0</v>
      </c>
      <c r="DF313" s="2"/>
      <c r="DG313" s="2"/>
    </row>
    <row r="314" spans="1:111" ht="15" x14ac:dyDescent="0.25">
      <c r="A314" s="1" t="s">
        <v>325</v>
      </c>
      <c r="B314" s="1" t="str">
        <f t="shared" si="6"/>
        <v>Šaľa</v>
      </c>
      <c r="C314" s="1" t="s">
        <v>328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</row>
    <row r="315" spans="1:111" ht="15" x14ac:dyDescent="0.25">
      <c r="A315" s="1" t="s">
        <v>329</v>
      </c>
      <c r="B315" s="1" t="str">
        <f t="shared" si="6"/>
        <v>Obce spolu</v>
      </c>
      <c r="C315" s="1" t="s">
        <v>24</v>
      </c>
      <c r="D315" s="2">
        <v>58</v>
      </c>
      <c r="E315" s="2">
        <v>126</v>
      </c>
      <c r="F315" s="2">
        <v>118</v>
      </c>
      <c r="G315" s="2">
        <v>181</v>
      </c>
      <c r="H315" s="2">
        <v>716</v>
      </c>
      <c r="I315" s="2">
        <v>1615</v>
      </c>
      <c r="J315" s="2">
        <v>2449</v>
      </c>
      <c r="K315" s="2">
        <v>2631</v>
      </c>
      <c r="L315" s="2">
        <v>1838</v>
      </c>
      <c r="M315" s="2">
        <v>1328</v>
      </c>
      <c r="N315" s="2">
        <v>329</v>
      </c>
      <c r="O315" s="2">
        <v>247</v>
      </c>
      <c r="P315" s="2">
        <v>39</v>
      </c>
      <c r="Q315" s="2">
        <v>85</v>
      </c>
      <c r="R315" s="2">
        <v>67</v>
      </c>
      <c r="S315" s="2">
        <v>108</v>
      </c>
      <c r="T315" s="2">
        <v>556</v>
      </c>
      <c r="U315" s="2">
        <v>1345</v>
      </c>
      <c r="V315" s="2">
        <v>2093</v>
      </c>
      <c r="W315" s="2">
        <v>2258</v>
      </c>
      <c r="X315" s="2">
        <v>1480</v>
      </c>
      <c r="Y315" s="2">
        <v>959</v>
      </c>
      <c r="Z315" s="2">
        <v>137</v>
      </c>
      <c r="AA315" s="2">
        <v>133</v>
      </c>
      <c r="AB315" s="2">
        <v>19</v>
      </c>
      <c r="AC315" s="2">
        <v>41</v>
      </c>
      <c r="AD315" s="2">
        <v>51</v>
      </c>
      <c r="AE315" s="2">
        <v>73</v>
      </c>
      <c r="AF315" s="2">
        <v>160</v>
      </c>
      <c r="AG315" s="2">
        <v>270</v>
      </c>
      <c r="AH315" s="2">
        <v>356</v>
      </c>
      <c r="AI315" s="2">
        <v>373</v>
      </c>
      <c r="AJ315" s="2">
        <v>358</v>
      </c>
      <c r="AK315" s="2">
        <v>369</v>
      </c>
      <c r="AL315" s="2">
        <v>192</v>
      </c>
      <c r="AM315" s="2">
        <v>114</v>
      </c>
      <c r="AN315" s="2">
        <v>164</v>
      </c>
      <c r="AO315" s="2">
        <v>296</v>
      </c>
      <c r="AP315" s="2">
        <v>306</v>
      </c>
      <c r="AQ315" s="2">
        <v>438</v>
      </c>
      <c r="AR315" s="2">
        <v>1421</v>
      </c>
      <c r="AS315" s="2">
        <v>3025</v>
      </c>
      <c r="AT315" s="2">
        <v>7342</v>
      </c>
      <c r="AU315" s="2">
        <v>7350</v>
      </c>
      <c r="AV315" s="2">
        <v>3446</v>
      </c>
      <c r="AW315" s="2">
        <v>2411</v>
      </c>
      <c r="AX315" s="2">
        <v>843</v>
      </c>
      <c r="AY315" s="2">
        <v>588</v>
      </c>
      <c r="AZ315" s="2">
        <v>118</v>
      </c>
      <c r="BA315" s="2">
        <v>186</v>
      </c>
      <c r="BB315" s="2">
        <v>170</v>
      </c>
      <c r="BC315" s="2">
        <v>185</v>
      </c>
      <c r="BD315" s="2">
        <v>976</v>
      </c>
      <c r="BE315" s="2">
        <v>2396</v>
      </c>
      <c r="BF315" s="2">
        <v>6559</v>
      </c>
      <c r="BG315" s="2">
        <v>6495</v>
      </c>
      <c r="BH315" s="2">
        <v>2583</v>
      </c>
      <c r="BI315" s="2">
        <v>1534</v>
      </c>
      <c r="BJ315" s="2">
        <v>258</v>
      </c>
      <c r="BK315" s="2">
        <v>253</v>
      </c>
      <c r="BL315" s="2">
        <v>46</v>
      </c>
      <c r="BM315" s="2">
        <v>110</v>
      </c>
      <c r="BN315" s="2">
        <v>136</v>
      </c>
      <c r="BO315" s="2">
        <v>253</v>
      </c>
      <c r="BP315" s="2">
        <v>445</v>
      </c>
      <c r="BQ315" s="2">
        <v>629</v>
      </c>
      <c r="BR315" s="2">
        <v>783</v>
      </c>
      <c r="BS315" s="2">
        <v>855</v>
      </c>
      <c r="BT315" s="2">
        <v>863</v>
      </c>
      <c r="BU315" s="2">
        <v>877</v>
      </c>
      <c r="BV315" s="2">
        <v>585</v>
      </c>
      <c r="BW315" s="2">
        <v>335</v>
      </c>
      <c r="BX315" s="2">
        <v>2.8</v>
      </c>
      <c r="BY315" s="2">
        <v>2.2999999999999998</v>
      </c>
      <c r="BZ315" s="2">
        <v>2.6</v>
      </c>
      <c r="CA315" s="2">
        <v>2.4</v>
      </c>
      <c r="CB315" s="2">
        <v>2</v>
      </c>
      <c r="CC315" s="2">
        <v>1.9</v>
      </c>
      <c r="CD315" s="2">
        <v>3</v>
      </c>
      <c r="CE315" s="2">
        <v>2.8</v>
      </c>
      <c r="CF315" s="2">
        <v>1.9</v>
      </c>
      <c r="CG315" s="2">
        <v>1.8</v>
      </c>
      <c r="CH315" s="2">
        <v>2.6</v>
      </c>
      <c r="CI315" s="2">
        <v>2.4</v>
      </c>
      <c r="CJ315" s="2">
        <v>3</v>
      </c>
      <c r="CK315" s="2">
        <v>2.2000000000000002</v>
      </c>
      <c r="CL315" s="2">
        <v>2.5</v>
      </c>
      <c r="CM315" s="2">
        <v>1.7</v>
      </c>
      <c r="CN315" s="2">
        <v>1.8</v>
      </c>
      <c r="CO315" s="2">
        <v>1.8</v>
      </c>
      <c r="CP315" s="2">
        <v>3.1</v>
      </c>
      <c r="CQ315" s="2">
        <v>2.9</v>
      </c>
      <c r="CR315" s="2">
        <v>1.7</v>
      </c>
      <c r="CS315" s="2">
        <v>1.6</v>
      </c>
      <c r="CT315" s="2">
        <v>1.9</v>
      </c>
      <c r="CU315" s="2">
        <v>1.9</v>
      </c>
      <c r="CV315" s="2">
        <v>2.4</v>
      </c>
      <c r="CW315" s="2">
        <v>2.7</v>
      </c>
      <c r="CX315" s="2">
        <v>2.7</v>
      </c>
      <c r="CY315" s="2">
        <v>3.5</v>
      </c>
      <c r="CZ315" s="2">
        <v>2.8</v>
      </c>
      <c r="DA315" s="2">
        <v>2.2999999999999998</v>
      </c>
      <c r="DB315" s="2">
        <v>2.2000000000000002</v>
      </c>
      <c r="DC315" s="2">
        <v>2.2999999999999998</v>
      </c>
      <c r="DD315" s="2">
        <v>2.4</v>
      </c>
      <c r="DE315" s="2">
        <v>2.4</v>
      </c>
      <c r="DF315" s="2">
        <v>3</v>
      </c>
      <c r="DG315" s="2">
        <v>2.9</v>
      </c>
    </row>
    <row r="316" spans="1:111" ht="15" x14ac:dyDescent="0.25">
      <c r="A316" s="1" t="s">
        <v>329</v>
      </c>
      <c r="B316" s="1" t="str">
        <f t="shared" si="6"/>
        <v>Topoľčany</v>
      </c>
      <c r="C316" s="1" t="s">
        <v>330</v>
      </c>
      <c r="D316" s="2"/>
      <c r="E316" s="2"/>
      <c r="F316" s="2"/>
      <c r="G316" s="2"/>
      <c r="H316" s="2"/>
      <c r="I316" s="2"/>
      <c r="J316" s="2"/>
      <c r="K316" s="2"/>
      <c r="L316" s="2"/>
      <c r="M316" s="2">
        <v>0</v>
      </c>
      <c r="N316" s="2">
        <v>0</v>
      </c>
      <c r="O316" s="2"/>
      <c r="P316" s="2">
        <v>0</v>
      </c>
      <c r="Q316" s="2">
        <v>0</v>
      </c>
      <c r="R316" s="2">
        <v>0</v>
      </c>
      <c r="S316" s="2">
        <v>0</v>
      </c>
      <c r="T316" s="2"/>
      <c r="U316" s="2"/>
      <c r="V316" s="2"/>
      <c r="W316" s="2">
        <v>0</v>
      </c>
      <c r="X316" s="2"/>
      <c r="Y316" s="2">
        <v>0</v>
      </c>
      <c r="Z316" s="2">
        <v>0</v>
      </c>
      <c r="AA316" s="2"/>
      <c r="AB316" s="2"/>
      <c r="AC316" s="2"/>
      <c r="AD316" s="2"/>
      <c r="AE316" s="2"/>
      <c r="AF316" s="2">
        <v>0</v>
      </c>
      <c r="AG316" s="2"/>
      <c r="AH316" s="2"/>
      <c r="AI316" s="2"/>
      <c r="AJ316" s="2"/>
      <c r="AK316" s="2">
        <v>0</v>
      </c>
      <c r="AL316" s="2">
        <v>0</v>
      </c>
      <c r="AM316" s="2">
        <v>0</v>
      </c>
      <c r="AN316" s="2"/>
      <c r="AO316" s="2"/>
      <c r="AP316" s="2"/>
      <c r="AQ316" s="2"/>
      <c r="AR316" s="2"/>
      <c r="AS316" s="2"/>
      <c r="AT316" s="2"/>
      <c r="AU316" s="2"/>
      <c r="AV316" s="2"/>
      <c r="AW316" s="2">
        <v>0</v>
      </c>
      <c r="AX316" s="2">
        <v>0</v>
      </c>
      <c r="AY316" s="2"/>
      <c r="AZ316" s="2">
        <v>0</v>
      </c>
      <c r="BA316" s="2">
        <v>0</v>
      </c>
      <c r="BB316" s="2">
        <v>0</v>
      </c>
      <c r="BC316" s="2">
        <v>0</v>
      </c>
      <c r="BD316" s="2"/>
      <c r="BE316" s="2"/>
      <c r="BF316" s="2"/>
      <c r="BG316" s="2">
        <v>0</v>
      </c>
      <c r="BH316" s="2"/>
      <c r="BI316" s="2">
        <v>0</v>
      </c>
      <c r="BJ316" s="2">
        <v>0</v>
      </c>
      <c r="BK316" s="2"/>
      <c r="BL316" s="2"/>
      <c r="BM316" s="2"/>
      <c r="BN316" s="2"/>
      <c r="BO316" s="2"/>
      <c r="BP316" s="2">
        <v>0</v>
      </c>
      <c r="BQ316" s="2"/>
      <c r="BR316" s="2"/>
      <c r="BS316" s="2"/>
      <c r="BT316" s="2"/>
      <c r="BU316" s="2">
        <v>0</v>
      </c>
      <c r="BV316" s="2">
        <v>0</v>
      </c>
      <c r="BW316" s="2">
        <v>0</v>
      </c>
      <c r="BX316" s="2"/>
      <c r="BY316" s="2"/>
      <c r="BZ316" s="2"/>
      <c r="CA316" s="2"/>
      <c r="CB316" s="2"/>
      <c r="CC316" s="2"/>
      <c r="CD316" s="2"/>
      <c r="CE316" s="2"/>
      <c r="CF316" s="2"/>
      <c r="CG316" s="2">
        <v>0</v>
      </c>
      <c r="CH316" s="2">
        <v>0</v>
      </c>
      <c r="CI316" s="2"/>
      <c r="CJ316" s="2">
        <v>0</v>
      </c>
      <c r="CK316" s="2">
        <v>0</v>
      </c>
      <c r="CL316" s="2">
        <v>0</v>
      </c>
      <c r="CM316" s="2">
        <v>0</v>
      </c>
      <c r="CN316" s="2"/>
      <c r="CO316" s="2"/>
      <c r="CP316" s="2"/>
      <c r="CQ316" s="2">
        <v>0</v>
      </c>
      <c r="CR316" s="2"/>
      <c r="CS316" s="2">
        <v>0</v>
      </c>
      <c r="CT316" s="2">
        <v>0</v>
      </c>
      <c r="CU316" s="2"/>
      <c r="CV316" s="2"/>
      <c r="CW316" s="2"/>
      <c r="CX316" s="2"/>
      <c r="CY316" s="2"/>
      <c r="CZ316" s="2">
        <v>0</v>
      </c>
      <c r="DA316" s="2"/>
      <c r="DB316" s="2"/>
      <c r="DC316" s="2"/>
      <c r="DD316" s="2"/>
      <c r="DE316" s="2">
        <v>0</v>
      </c>
      <c r="DF316" s="2">
        <v>0</v>
      </c>
      <c r="DG316" s="2">
        <v>0</v>
      </c>
    </row>
    <row r="317" spans="1:111" ht="15" x14ac:dyDescent="0.25">
      <c r="A317" s="1" t="s">
        <v>329</v>
      </c>
      <c r="B317" s="1" t="str">
        <f t="shared" si="6"/>
        <v>Ludanice</v>
      </c>
      <c r="C317" s="1" t="s">
        <v>331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</row>
    <row r="318" spans="1:111" ht="15" x14ac:dyDescent="0.25">
      <c r="A318" s="1" t="s">
        <v>329</v>
      </c>
      <c r="B318" s="1" t="str">
        <f t="shared" si="6"/>
        <v>Oponice</v>
      </c>
      <c r="C318" s="1" t="s">
        <v>332</v>
      </c>
      <c r="D318" s="2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>
        <v>0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>
        <v>0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>
        <v>0</v>
      </c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>
        <v>0</v>
      </c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>
        <v>0</v>
      </c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>
        <v>0</v>
      </c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>
        <v>0</v>
      </c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>
        <v>0</v>
      </c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</row>
    <row r="319" spans="1:111" ht="15" x14ac:dyDescent="0.25">
      <c r="A319" s="1" t="s">
        <v>329</v>
      </c>
      <c r="B319" s="1" t="str">
        <f t="shared" si="6"/>
        <v>Podhradie, okres Topoľčany</v>
      </c>
      <c r="C319" s="1" t="s">
        <v>333</v>
      </c>
      <c r="D319" s="2">
        <v>0</v>
      </c>
      <c r="E319" s="2">
        <v>0</v>
      </c>
      <c r="F319" s="2">
        <v>0</v>
      </c>
      <c r="G319" s="2">
        <v>0</v>
      </c>
      <c r="H319" s="2"/>
      <c r="I319" s="2"/>
      <c r="J319" s="2"/>
      <c r="K319" s="2"/>
      <c r="L319" s="2"/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/>
      <c r="U319" s="2"/>
      <c r="V319" s="2"/>
      <c r="W319" s="2"/>
      <c r="X319" s="2"/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/>
      <c r="AG319" s="2"/>
      <c r="AH319" s="2"/>
      <c r="AI319" s="2"/>
      <c r="AJ319" s="2"/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/>
      <c r="AS319" s="2"/>
      <c r="AT319" s="2"/>
      <c r="AU319" s="2"/>
      <c r="AV319" s="2"/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/>
      <c r="BE319" s="2"/>
      <c r="BF319" s="2"/>
      <c r="BG319" s="2"/>
      <c r="BH319" s="2"/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/>
      <c r="BQ319" s="2"/>
      <c r="BR319" s="2"/>
      <c r="BS319" s="2"/>
      <c r="BT319" s="2"/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/>
      <c r="CC319" s="2"/>
      <c r="CD319" s="2"/>
      <c r="CE319" s="2"/>
      <c r="CF319" s="2"/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/>
      <c r="CO319" s="2"/>
      <c r="CP319" s="2"/>
      <c r="CQ319" s="2"/>
      <c r="CR319" s="2"/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/>
      <c r="DA319" s="2"/>
      <c r="DB319" s="2"/>
      <c r="DC319" s="2"/>
      <c r="DD319" s="2"/>
      <c r="DE319" s="2">
        <v>0</v>
      </c>
      <c r="DF319" s="2">
        <v>0</v>
      </c>
      <c r="DG319" s="2">
        <v>0</v>
      </c>
    </row>
    <row r="320" spans="1:111" ht="15" x14ac:dyDescent="0.25">
      <c r="A320" s="1" t="s">
        <v>329</v>
      </c>
      <c r="B320" s="1" t="str">
        <f t="shared" si="6"/>
        <v>Prašice</v>
      </c>
      <c r="C320" s="1" t="s">
        <v>334</v>
      </c>
      <c r="D320" s="2"/>
      <c r="E320" s="2"/>
      <c r="F320" s="2"/>
      <c r="G320" s="2"/>
      <c r="H320" s="2"/>
      <c r="I320" s="2">
        <v>161</v>
      </c>
      <c r="J320" s="2">
        <v>794</v>
      </c>
      <c r="K320" s="2">
        <v>891</v>
      </c>
      <c r="L320" s="2">
        <v>515</v>
      </c>
      <c r="M320" s="2"/>
      <c r="N320" s="2"/>
      <c r="O320" s="2"/>
      <c r="P320" s="2"/>
      <c r="Q320" s="2"/>
      <c r="R320" s="2"/>
      <c r="S320" s="2"/>
      <c r="T320" s="2"/>
      <c r="U320" s="2">
        <v>161</v>
      </c>
      <c r="V320" s="2">
        <v>758</v>
      </c>
      <c r="W320" s="2">
        <v>838</v>
      </c>
      <c r="X320" s="2">
        <v>489</v>
      </c>
      <c r="Y320" s="2"/>
      <c r="Z320" s="2"/>
      <c r="AA320" s="2"/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36</v>
      </c>
      <c r="AI320" s="2">
        <v>53</v>
      </c>
      <c r="AJ320" s="2">
        <v>26</v>
      </c>
      <c r="AK320" s="2">
        <v>0</v>
      </c>
      <c r="AL320" s="2">
        <v>0</v>
      </c>
      <c r="AM320" s="2">
        <v>0</v>
      </c>
      <c r="AN320" s="2"/>
      <c r="AO320" s="2"/>
      <c r="AP320" s="2"/>
      <c r="AQ320" s="2"/>
      <c r="AR320" s="2"/>
      <c r="AS320" s="2">
        <v>343</v>
      </c>
      <c r="AT320" s="2">
        <v>4000</v>
      </c>
      <c r="AU320" s="2">
        <v>3898</v>
      </c>
      <c r="AV320" s="2">
        <v>944</v>
      </c>
      <c r="AW320" s="2"/>
      <c r="AX320" s="2"/>
      <c r="AY320" s="2"/>
      <c r="AZ320" s="2"/>
      <c r="BA320" s="2"/>
      <c r="BB320" s="2"/>
      <c r="BC320" s="2"/>
      <c r="BD320" s="2"/>
      <c r="BE320" s="2">
        <v>343</v>
      </c>
      <c r="BF320" s="2">
        <v>3888</v>
      </c>
      <c r="BG320" s="2">
        <v>3726</v>
      </c>
      <c r="BH320" s="2">
        <v>878</v>
      </c>
      <c r="BI320" s="2"/>
      <c r="BJ320" s="2"/>
      <c r="BK320" s="2"/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112</v>
      </c>
      <c r="BS320" s="2">
        <v>172</v>
      </c>
      <c r="BT320" s="2">
        <v>66</v>
      </c>
      <c r="BU320" s="2">
        <v>0</v>
      </c>
      <c r="BV320" s="2">
        <v>0</v>
      </c>
      <c r="BW320" s="2">
        <v>0</v>
      </c>
      <c r="BX320" s="2"/>
      <c r="BY320" s="2"/>
      <c r="BZ320" s="2"/>
      <c r="CA320" s="2"/>
      <c r="CB320" s="2"/>
      <c r="CC320" s="2">
        <v>2.1</v>
      </c>
      <c r="CD320" s="2">
        <v>5</v>
      </c>
      <c r="CE320" s="2">
        <v>4.4000000000000004</v>
      </c>
      <c r="CF320" s="2">
        <v>1.8</v>
      </c>
      <c r="CG320" s="2"/>
      <c r="CH320" s="2"/>
      <c r="CI320" s="2"/>
      <c r="CJ320" s="2"/>
      <c r="CK320" s="2"/>
      <c r="CL320" s="2"/>
      <c r="CM320" s="2"/>
      <c r="CN320" s="2"/>
      <c r="CO320" s="2">
        <v>2.1</v>
      </c>
      <c r="CP320" s="2">
        <v>5.0999999999999996</v>
      </c>
      <c r="CQ320" s="2">
        <v>4.4000000000000004</v>
      </c>
      <c r="CR320" s="2">
        <v>1.8</v>
      </c>
      <c r="CS320" s="2"/>
      <c r="CT320" s="2"/>
      <c r="CU320" s="2"/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3.1</v>
      </c>
      <c r="DC320" s="2">
        <v>3.2</v>
      </c>
      <c r="DD320" s="2">
        <v>2.5</v>
      </c>
      <c r="DE320" s="2">
        <v>0</v>
      </c>
      <c r="DF320" s="2">
        <v>0</v>
      </c>
      <c r="DG320" s="2">
        <v>0</v>
      </c>
    </row>
    <row r="321" spans="1:111" ht="15" x14ac:dyDescent="0.25">
      <c r="A321" s="1" t="s">
        <v>329</v>
      </c>
      <c r="B321" s="1" t="str">
        <f t="shared" si="6"/>
        <v>Radošina</v>
      </c>
      <c r="C321" s="1" t="s">
        <v>335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/>
      <c r="J321" s="2">
        <v>0</v>
      </c>
      <c r="K321" s="2"/>
      <c r="L321" s="2"/>
      <c r="M321" s="2"/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/>
      <c r="V321" s="2">
        <v>0</v>
      </c>
      <c r="W321" s="2"/>
      <c r="X321" s="2"/>
      <c r="Y321" s="2"/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/>
      <c r="AT321" s="2">
        <v>0</v>
      </c>
      <c r="AU321" s="2"/>
      <c r="AV321" s="2"/>
      <c r="AW321" s="2"/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/>
      <c r="BF321" s="2">
        <v>0</v>
      </c>
      <c r="BG321" s="2"/>
      <c r="BH321" s="2"/>
      <c r="BI321" s="2"/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/>
      <c r="CD321" s="2">
        <v>0</v>
      </c>
      <c r="CE321" s="2"/>
      <c r="CF321" s="2"/>
      <c r="CG321" s="2"/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/>
      <c r="CP321" s="2">
        <v>0</v>
      </c>
      <c r="CQ321" s="2"/>
      <c r="CR321" s="2"/>
      <c r="CS321" s="2"/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</row>
    <row r="322" spans="1:111" ht="15" x14ac:dyDescent="0.25">
      <c r="A322" s="1" t="s">
        <v>329</v>
      </c>
      <c r="B322" s="1" t="str">
        <f t="shared" si="6"/>
        <v>Solčany</v>
      </c>
      <c r="C322" s="1" t="s">
        <v>336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</row>
    <row r="323" spans="1:111" ht="15" x14ac:dyDescent="0.25">
      <c r="A323" s="1" t="s">
        <v>329</v>
      </c>
      <c r="B323" s="1" t="str">
        <f t="shared" si="6"/>
        <v>Tesáre</v>
      </c>
      <c r="C323" s="1" t="s">
        <v>337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/>
      <c r="K323" s="2"/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/>
      <c r="W323" s="2"/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/>
      <c r="AU323" s="2"/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/>
      <c r="BG323" s="2"/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/>
      <c r="CE323" s="2"/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/>
      <c r="CQ323" s="2"/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</row>
    <row r="324" spans="1:111" ht="15" x14ac:dyDescent="0.25">
      <c r="A324" s="1" t="s">
        <v>329</v>
      </c>
      <c r="B324" s="1" t="str">
        <f t="shared" si="6"/>
        <v>Bojná</v>
      </c>
      <c r="C324" s="1" t="s">
        <v>338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/>
      <c r="J324" s="2"/>
      <c r="K324" s="2"/>
      <c r="L324" s="2"/>
      <c r="M324" s="2"/>
      <c r="N324" s="2"/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/>
      <c r="V324" s="2"/>
      <c r="W324" s="2"/>
      <c r="X324" s="2"/>
      <c r="Y324" s="2"/>
      <c r="Z324" s="2"/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/>
      <c r="AH324" s="2"/>
      <c r="AI324" s="2"/>
      <c r="AJ324" s="2"/>
      <c r="AK324" s="2"/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/>
      <c r="AT324" s="2"/>
      <c r="AU324" s="2"/>
      <c r="AV324" s="2"/>
      <c r="AW324" s="2"/>
      <c r="AX324" s="2"/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/>
      <c r="BF324" s="2"/>
      <c r="BG324" s="2"/>
      <c r="BH324" s="2"/>
      <c r="BI324" s="2"/>
      <c r="BJ324" s="2"/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/>
      <c r="BR324" s="2"/>
      <c r="BS324" s="2"/>
      <c r="BT324" s="2"/>
      <c r="BU324" s="2"/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/>
      <c r="CD324" s="2"/>
      <c r="CE324" s="2"/>
      <c r="CF324" s="2"/>
      <c r="CG324" s="2"/>
      <c r="CH324" s="2"/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/>
      <c r="CP324" s="2"/>
      <c r="CQ324" s="2"/>
      <c r="CR324" s="2"/>
      <c r="CS324" s="2"/>
      <c r="CT324" s="2"/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/>
      <c r="DB324" s="2"/>
      <c r="DC324" s="2"/>
      <c r="DD324" s="2"/>
      <c r="DE324" s="2"/>
      <c r="DF324" s="2">
        <v>0</v>
      </c>
      <c r="DG324" s="2">
        <v>0</v>
      </c>
    </row>
    <row r="325" spans="1:111" ht="15" x14ac:dyDescent="0.25">
      <c r="A325" s="1" t="s">
        <v>329</v>
      </c>
      <c r="B325" s="1" t="str">
        <f t="shared" si="6"/>
        <v>Tovarníky</v>
      </c>
      <c r="C325" s="1" t="s">
        <v>339</v>
      </c>
      <c r="D325" s="2"/>
      <c r="E325" s="2"/>
      <c r="F325" s="2"/>
      <c r="G325" s="2"/>
      <c r="H325" s="2"/>
      <c r="I325" s="2">
        <v>208</v>
      </c>
      <c r="J325" s="2"/>
      <c r="K325" s="2"/>
      <c r="L325" s="2"/>
      <c r="M325" s="2"/>
      <c r="N325" s="2"/>
      <c r="O325" s="2">
        <v>62</v>
      </c>
      <c r="P325" s="2"/>
      <c r="Q325" s="2"/>
      <c r="R325" s="2"/>
      <c r="S325" s="2"/>
      <c r="T325" s="2"/>
      <c r="U325" s="2">
        <v>101</v>
      </c>
      <c r="V325" s="2"/>
      <c r="W325" s="2"/>
      <c r="X325" s="2"/>
      <c r="Y325" s="2"/>
      <c r="Z325" s="2"/>
      <c r="AA325" s="2">
        <v>16</v>
      </c>
      <c r="AB325" s="2"/>
      <c r="AC325" s="2"/>
      <c r="AD325" s="2"/>
      <c r="AE325" s="2"/>
      <c r="AF325" s="2"/>
      <c r="AG325" s="2">
        <v>107</v>
      </c>
      <c r="AH325" s="2"/>
      <c r="AI325" s="2"/>
      <c r="AJ325" s="2"/>
      <c r="AK325" s="2"/>
      <c r="AL325" s="2"/>
      <c r="AM325" s="2">
        <v>46</v>
      </c>
      <c r="AN325" s="2"/>
      <c r="AO325" s="2"/>
      <c r="AP325" s="2"/>
      <c r="AQ325" s="2"/>
      <c r="AR325" s="2"/>
      <c r="AS325" s="2">
        <v>567</v>
      </c>
      <c r="AT325" s="2"/>
      <c r="AU325" s="2"/>
      <c r="AV325" s="2"/>
      <c r="AW325" s="2"/>
      <c r="AX325" s="2"/>
      <c r="AY325" s="2">
        <v>169</v>
      </c>
      <c r="AZ325" s="2"/>
      <c r="BA325" s="2"/>
      <c r="BB325" s="2"/>
      <c r="BC325" s="2"/>
      <c r="BD325" s="2"/>
      <c r="BE325" s="2">
        <v>265</v>
      </c>
      <c r="BF325" s="2"/>
      <c r="BG325" s="2"/>
      <c r="BH325" s="2"/>
      <c r="BI325" s="2"/>
      <c r="BJ325" s="2"/>
      <c r="BK325" s="2">
        <v>35</v>
      </c>
      <c r="BL325" s="2"/>
      <c r="BM325" s="2"/>
      <c r="BN325" s="2"/>
      <c r="BO325" s="2"/>
      <c r="BP325" s="2"/>
      <c r="BQ325" s="2">
        <v>302</v>
      </c>
      <c r="BR325" s="2"/>
      <c r="BS325" s="2"/>
      <c r="BT325" s="2"/>
      <c r="BU325" s="2"/>
      <c r="BV325" s="2"/>
      <c r="BW325" s="2">
        <v>134</v>
      </c>
      <c r="BX325" s="2"/>
      <c r="BY325" s="2"/>
      <c r="BZ325" s="2"/>
      <c r="CA325" s="2"/>
      <c r="CB325" s="2"/>
      <c r="CC325" s="2">
        <v>2.7</v>
      </c>
      <c r="CD325" s="2"/>
      <c r="CE325" s="2"/>
      <c r="CF325" s="2"/>
      <c r="CG325" s="2"/>
      <c r="CH325" s="2"/>
      <c r="CI325" s="2">
        <v>2.7</v>
      </c>
      <c r="CJ325" s="2"/>
      <c r="CK325" s="2"/>
      <c r="CL325" s="2"/>
      <c r="CM325" s="2"/>
      <c r="CN325" s="2"/>
      <c r="CO325" s="2">
        <v>2.6</v>
      </c>
      <c r="CP325" s="2"/>
      <c r="CQ325" s="2"/>
      <c r="CR325" s="2"/>
      <c r="CS325" s="2"/>
      <c r="CT325" s="2"/>
      <c r="CU325" s="2">
        <v>2.2000000000000002</v>
      </c>
      <c r="CV325" s="2"/>
      <c r="CW325" s="2"/>
      <c r="CX325" s="2"/>
      <c r="CY325" s="2"/>
      <c r="CZ325" s="2"/>
      <c r="DA325" s="2">
        <v>2.8</v>
      </c>
      <c r="DB325" s="2"/>
      <c r="DC325" s="2"/>
      <c r="DD325" s="2"/>
      <c r="DE325" s="2"/>
      <c r="DF325" s="2"/>
      <c r="DG325" s="2">
        <v>2.9</v>
      </c>
    </row>
    <row r="326" spans="1:111" ht="15" x14ac:dyDescent="0.25">
      <c r="A326" s="1" t="s">
        <v>340</v>
      </c>
      <c r="B326" s="1" t="str">
        <f t="shared" si="6"/>
        <v>Obce spolu</v>
      </c>
      <c r="C326" s="1" t="s">
        <v>24</v>
      </c>
      <c r="D326" s="2"/>
      <c r="E326" s="2"/>
      <c r="F326" s="2"/>
      <c r="G326" s="2"/>
      <c r="H326" s="2"/>
      <c r="I326" s="2">
        <v>965</v>
      </c>
      <c r="J326" s="2">
        <v>2005</v>
      </c>
      <c r="K326" s="2">
        <v>2053</v>
      </c>
      <c r="L326" s="2">
        <v>1387</v>
      </c>
      <c r="M326" s="2"/>
      <c r="N326" s="2">
        <v>241</v>
      </c>
      <c r="O326" s="2"/>
      <c r="P326" s="2"/>
      <c r="Q326" s="2"/>
      <c r="R326" s="2"/>
      <c r="S326" s="2"/>
      <c r="T326" s="2"/>
      <c r="U326" s="2">
        <v>817</v>
      </c>
      <c r="V326" s="2">
        <v>1821</v>
      </c>
      <c r="W326" s="2">
        <v>1851</v>
      </c>
      <c r="X326" s="2">
        <v>1088</v>
      </c>
      <c r="Y326" s="2"/>
      <c r="Z326" s="2">
        <v>152</v>
      </c>
      <c r="AA326" s="2"/>
      <c r="AB326" s="2"/>
      <c r="AC326" s="2"/>
      <c r="AD326" s="2"/>
      <c r="AE326" s="2"/>
      <c r="AF326" s="2"/>
      <c r="AG326" s="2">
        <v>148</v>
      </c>
      <c r="AH326" s="2">
        <v>184</v>
      </c>
      <c r="AI326" s="2">
        <v>202</v>
      </c>
      <c r="AJ326" s="2">
        <v>299</v>
      </c>
      <c r="AK326" s="2"/>
      <c r="AL326" s="2">
        <v>89</v>
      </c>
      <c r="AM326" s="2"/>
      <c r="AN326" s="2"/>
      <c r="AO326" s="2"/>
      <c r="AP326" s="2"/>
      <c r="AQ326" s="2"/>
      <c r="AR326" s="2"/>
      <c r="AS326" s="2">
        <v>1524</v>
      </c>
      <c r="AT326" s="2">
        <v>6797</v>
      </c>
      <c r="AU326" s="2">
        <v>5002</v>
      </c>
      <c r="AV326" s="2">
        <v>2346</v>
      </c>
      <c r="AW326" s="2"/>
      <c r="AX326" s="2">
        <v>474</v>
      </c>
      <c r="AY326" s="2"/>
      <c r="AZ326" s="2"/>
      <c r="BA326" s="2"/>
      <c r="BB326" s="2"/>
      <c r="BC326" s="2"/>
      <c r="BD326" s="2"/>
      <c r="BE326" s="2">
        <v>1183</v>
      </c>
      <c r="BF326" s="2">
        <v>6376</v>
      </c>
      <c r="BG326" s="2">
        <v>4639</v>
      </c>
      <c r="BH326" s="2">
        <v>1623</v>
      </c>
      <c r="BI326" s="2"/>
      <c r="BJ326" s="2">
        <v>290</v>
      </c>
      <c r="BK326" s="2"/>
      <c r="BL326" s="2"/>
      <c r="BM326" s="2"/>
      <c r="BN326" s="2"/>
      <c r="BO326" s="2"/>
      <c r="BP326" s="2"/>
      <c r="BQ326" s="2">
        <v>341</v>
      </c>
      <c r="BR326" s="2">
        <v>421</v>
      </c>
      <c r="BS326" s="2">
        <v>363</v>
      </c>
      <c r="BT326" s="2">
        <v>723</v>
      </c>
      <c r="BU326" s="2"/>
      <c r="BV326" s="2">
        <v>184</v>
      </c>
      <c r="BW326" s="2"/>
      <c r="BX326" s="2"/>
      <c r="BY326" s="2"/>
      <c r="BZ326" s="2"/>
      <c r="CA326" s="2"/>
      <c r="CB326" s="2"/>
      <c r="CC326" s="2">
        <v>1.6</v>
      </c>
      <c r="CD326" s="2">
        <v>3.4</v>
      </c>
      <c r="CE326" s="2">
        <v>2.4</v>
      </c>
      <c r="CF326" s="2">
        <v>1.7</v>
      </c>
      <c r="CG326" s="2"/>
      <c r="CH326" s="2">
        <v>2</v>
      </c>
      <c r="CI326" s="2"/>
      <c r="CJ326" s="2"/>
      <c r="CK326" s="2"/>
      <c r="CL326" s="2"/>
      <c r="CM326" s="2"/>
      <c r="CN326" s="2"/>
      <c r="CO326" s="2">
        <v>1.4</v>
      </c>
      <c r="CP326" s="2">
        <v>3.5</v>
      </c>
      <c r="CQ326" s="2">
        <v>2.5</v>
      </c>
      <c r="CR326" s="2">
        <v>1.5</v>
      </c>
      <c r="CS326" s="2"/>
      <c r="CT326" s="2">
        <v>1.9</v>
      </c>
      <c r="CU326" s="2"/>
      <c r="CV326" s="2"/>
      <c r="CW326" s="2"/>
      <c r="CX326" s="2"/>
      <c r="CY326" s="2"/>
      <c r="CZ326" s="2"/>
      <c r="DA326" s="2">
        <v>2.2999999999999998</v>
      </c>
      <c r="DB326" s="2">
        <v>2.2999999999999998</v>
      </c>
      <c r="DC326" s="2">
        <v>1.8</v>
      </c>
      <c r="DD326" s="2">
        <v>2.4</v>
      </c>
      <c r="DE326" s="2"/>
      <c r="DF326" s="2">
        <v>2.1</v>
      </c>
      <c r="DG326" s="2"/>
    </row>
    <row r="327" spans="1:111" ht="15" x14ac:dyDescent="0.25">
      <c r="A327" s="1" t="s">
        <v>340</v>
      </c>
      <c r="B327" s="1" t="str">
        <f t="shared" si="6"/>
        <v>Beladice</v>
      </c>
      <c r="C327" s="1" t="s">
        <v>341</v>
      </c>
      <c r="D327" s="2">
        <v>0</v>
      </c>
      <c r="E327" s="2">
        <v>0</v>
      </c>
      <c r="F327" s="2">
        <v>0</v>
      </c>
      <c r="G327" s="2">
        <v>0</v>
      </c>
      <c r="H327" s="2"/>
      <c r="I327" s="2"/>
      <c r="J327" s="2"/>
      <c r="K327" s="2"/>
      <c r="L327" s="2"/>
      <c r="M327" s="2"/>
      <c r="N327" s="2"/>
      <c r="O327" s="2"/>
      <c r="P327" s="2">
        <v>0</v>
      </c>
      <c r="Q327" s="2">
        <v>0</v>
      </c>
      <c r="R327" s="2">
        <v>0</v>
      </c>
      <c r="S327" s="2">
        <v>0</v>
      </c>
      <c r="T327" s="2"/>
      <c r="U327" s="2"/>
      <c r="V327" s="2"/>
      <c r="W327" s="2"/>
      <c r="X327" s="2"/>
      <c r="Y327" s="2"/>
      <c r="Z327" s="2"/>
      <c r="AA327" s="2"/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/>
      <c r="AH327" s="2"/>
      <c r="AI327" s="2"/>
      <c r="AJ327" s="2"/>
      <c r="AK327" s="2"/>
      <c r="AL327" s="2"/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/>
      <c r="AS327" s="2"/>
      <c r="AT327" s="2"/>
      <c r="AU327" s="2"/>
      <c r="AV327" s="2"/>
      <c r="AW327" s="2"/>
      <c r="AX327" s="2"/>
      <c r="AY327" s="2"/>
      <c r="AZ327" s="2">
        <v>0</v>
      </c>
      <c r="BA327" s="2">
        <v>0</v>
      </c>
      <c r="BB327" s="2">
        <v>0</v>
      </c>
      <c r="BC327" s="2">
        <v>0</v>
      </c>
      <c r="BD327" s="2"/>
      <c r="BE327" s="2"/>
      <c r="BF327" s="2"/>
      <c r="BG327" s="2"/>
      <c r="BH327" s="2"/>
      <c r="BI327" s="2"/>
      <c r="BJ327" s="2"/>
      <c r="BK327" s="2"/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/>
      <c r="BR327" s="2"/>
      <c r="BS327" s="2"/>
      <c r="BT327" s="2"/>
      <c r="BU327" s="2"/>
      <c r="BV327" s="2"/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/>
      <c r="CC327" s="2"/>
      <c r="CD327" s="2"/>
      <c r="CE327" s="2"/>
      <c r="CF327" s="2"/>
      <c r="CG327" s="2"/>
      <c r="CH327" s="2"/>
      <c r="CI327" s="2"/>
      <c r="CJ327" s="2">
        <v>0</v>
      </c>
      <c r="CK327" s="2">
        <v>0</v>
      </c>
      <c r="CL327" s="2">
        <v>0</v>
      </c>
      <c r="CM327" s="2">
        <v>0</v>
      </c>
      <c r="CN327" s="2"/>
      <c r="CO327" s="2"/>
      <c r="CP327" s="2"/>
      <c r="CQ327" s="2"/>
      <c r="CR327" s="2"/>
      <c r="CS327" s="2"/>
      <c r="CT327" s="2"/>
      <c r="CU327" s="2"/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/>
      <c r="DB327" s="2"/>
      <c r="DC327" s="2"/>
      <c r="DD327" s="2"/>
      <c r="DE327" s="2"/>
      <c r="DF327" s="2"/>
      <c r="DG327" s="2">
        <v>0</v>
      </c>
    </row>
    <row r="328" spans="1:111" ht="15" x14ac:dyDescent="0.25">
      <c r="A328" s="1" t="s">
        <v>340</v>
      </c>
      <c r="B328" s="1" t="str">
        <f t="shared" si="6"/>
        <v>Jedľové Kostoľany</v>
      </c>
      <c r="C328" s="1" t="s">
        <v>342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/>
      <c r="J328" s="2"/>
      <c r="K328" s="2"/>
      <c r="L328" s="2"/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/>
      <c r="V328" s="2"/>
      <c r="W328" s="2"/>
      <c r="X328" s="2"/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/>
      <c r="AT328" s="2"/>
      <c r="AU328" s="2"/>
      <c r="AV328" s="2"/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/>
      <c r="BF328" s="2"/>
      <c r="BG328" s="2"/>
      <c r="BH328" s="2"/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/>
      <c r="CD328" s="2"/>
      <c r="CE328" s="2"/>
      <c r="CF328" s="2"/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/>
      <c r="CP328" s="2"/>
      <c r="CQ328" s="2"/>
      <c r="CR328" s="2"/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</row>
    <row r="329" spans="1:111" ht="15" x14ac:dyDescent="0.25">
      <c r="A329" s="1" t="s">
        <v>340</v>
      </c>
      <c r="B329" s="1" t="str">
        <f t="shared" si="6"/>
        <v>Kostoľany pod Tribečom</v>
      </c>
      <c r="C329" s="1" t="s">
        <v>343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/>
      <c r="K329" s="2"/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/>
      <c r="W329" s="2"/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/>
      <c r="AU329" s="2"/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/>
      <c r="BG329" s="2"/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/>
      <c r="CE329" s="2"/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/>
      <c r="CQ329" s="2"/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</row>
    <row r="330" spans="1:111" ht="15" x14ac:dyDescent="0.25">
      <c r="A330" s="1" t="s">
        <v>340</v>
      </c>
      <c r="B330" s="1" t="str">
        <f t="shared" si="6"/>
        <v>Obyce</v>
      </c>
      <c r="C330" s="1" t="s">
        <v>344</v>
      </c>
      <c r="D330" s="2">
        <v>0</v>
      </c>
      <c r="E330" s="2">
        <v>0</v>
      </c>
      <c r="F330" s="2">
        <v>0</v>
      </c>
      <c r="G330" s="2">
        <v>0</v>
      </c>
      <c r="H330" s="2"/>
      <c r="I330" s="2"/>
      <c r="J330" s="2"/>
      <c r="K330" s="2"/>
      <c r="L330" s="2"/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/>
      <c r="U330" s="2"/>
      <c r="V330" s="2"/>
      <c r="W330" s="2"/>
      <c r="X330" s="2"/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/>
      <c r="AS330" s="2"/>
      <c r="AT330" s="2"/>
      <c r="AU330" s="2"/>
      <c r="AV330" s="2"/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/>
      <c r="BE330" s="2"/>
      <c r="BF330" s="2"/>
      <c r="BG330" s="2"/>
      <c r="BH330" s="2"/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/>
      <c r="CC330" s="2"/>
      <c r="CD330" s="2"/>
      <c r="CE330" s="2"/>
      <c r="CF330" s="2"/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/>
      <c r="CO330" s="2"/>
      <c r="CP330" s="2"/>
      <c r="CQ330" s="2"/>
      <c r="CR330" s="2"/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</row>
    <row r="331" spans="1:111" ht="15" x14ac:dyDescent="0.25">
      <c r="A331" s="1" t="s">
        <v>340</v>
      </c>
      <c r="B331" s="1" t="str">
        <f t="shared" ref="B331:B394" si="7">C331</f>
        <v>Skýcov</v>
      </c>
      <c r="C331" s="1" t="s">
        <v>345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/>
      <c r="L331" s="2"/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/>
      <c r="X331" s="2"/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/>
      <c r="AV331" s="2"/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/>
      <c r="BH331" s="2"/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/>
      <c r="CF331" s="2"/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/>
      <c r="CR331" s="2"/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</row>
    <row r="332" spans="1:111" ht="15" x14ac:dyDescent="0.25">
      <c r="A332" s="1" t="s">
        <v>340</v>
      </c>
      <c r="B332" s="1" t="str">
        <f t="shared" si="7"/>
        <v>Tesárske Mlyňany</v>
      </c>
      <c r="C332" s="1" t="s">
        <v>346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/>
      <c r="J332" s="2"/>
      <c r="K332" s="2"/>
      <c r="L332" s="2"/>
      <c r="M332" s="2"/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/>
      <c r="V332" s="2"/>
      <c r="W332" s="2"/>
      <c r="X332" s="2"/>
      <c r="Y332" s="2"/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/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/>
      <c r="AT332" s="2"/>
      <c r="AU332" s="2"/>
      <c r="AV332" s="2"/>
      <c r="AW332" s="2"/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/>
      <c r="BF332" s="2"/>
      <c r="BG332" s="2"/>
      <c r="BH332" s="2"/>
      <c r="BI332" s="2"/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/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/>
      <c r="CD332" s="2"/>
      <c r="CE332" s="2"/>
      <c r="CF332" s="2"/>
      <c r="CG332" s="2"/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/>
      <c r="CP332" s="2"/>
      <c r="CQ332" s="2"/>
      <c r="CR332" s="2"/>
      <c r="CS332" s="2"/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/>
      <c r="DD332" s="2">
        <v>0</v>
      </c>
      <c r="DE332" s="2">
        <v>0</v>
      </c>
      <c r="DF332" s="2">
        <v>0</v>
      </c>
      <c r="DG332" s="2">
        <v>0</v>
      </c>
    </row>
    <row r="333" spans="1:111" ht="15" x14ac:dyDescent="0.25">
      <c r="A333" s="1" t="s">
        <v>340</v>
      </c>
      <c r="B333" s="1" t="str">
        <f t="shared" si="7"/>
        <v>Topoľčianky</v>
      </c>
      <c r="C333" s="1" t="s">
        <v>347</v>
      </c>
      <c r="D333" s="2"/>
      <c r="E333" s="2"/>
      <c r="F333" s="2"/>
      <c r="G333" s="2"/>
      <c r="H333" s="2"/>
      <c r="I333" s="2">
        <v>415</v>
      </c>
      <c r="J333" s="2">
        <v>566</v>
      </c>
      <c r="K333" s="2">
        <v>600</v>
      </c>
      <c r="L333" s="2">
        <v>550</v>
      </c>
      <c r="M333" s="2">
        <v>232</v>
      </c>
      <c r="N333" s="2">
        <v>82</v>
      </c>
      <c r="O333" s="2">
        <v>35</v>
      </c>
      <c r="P333" s="2"/>
      <c r="Q333" s="2"/>
      <c r="R333" s="2"/>
      <c r="S333" s="2"/>
      <c r="T333" s="2"/>
      <c r="U333" s="2">
        <v>369</v>
      </c>
      <c r="V333" s="2">
        <v>493</v>
      </c>
      <c r="W333" s="2">
        <v>510</v>
      </c>
      <c r="X333" s="2">
        <v>403</v>
      </c>
      <c r="Y333" s="2">
        <v>176</v>
      </c>
      <c r="Z333" s="2">
        <v>54</v>
      </c>
      <c r="AA333" s="2">
        <v>30</v>
      </c>
      <c r="AB333" s="2"/>
      <c r="AC333" s="2"/>
      <c r="AD333" s="2"/>
      <c r="AE333" s="2"/>
      <c r="AF333" s="2"/>
      <c r="AG333" s="2">
        <v>46</v>
      </c>
      <c r="AH333" s="2">
        <v>73</v>
      </c>
      <c r="AI333" s="2">
        <v>90</v>
      </c>
      <c r="AJ333" s="2">
        <v>147</v>
      </c>
      <c r="AK333" s="2">
        <v>56</v>
      </c>
      <c r="AL333" s="2">
        <v>28</v>
      </c>
      <c r="AM333" s="2">
        <v>5</v>
      </c>
      <c r="AN333" s="2"/>
      <c r="AO333" s="2"/>
      <c r="AP333" s="2"/>
      <c r="AQ333" s="2"/>
      <c r="AR333" s="2"/>
      <c r="AS333" s="2">
        <v>585</v>
      </c>
      <c r="AT333" s="2">
        <v>969</v>
      </c>
      <c r="AU333" s="2">
        <v>1044</v>
      </c>
      <c r="AV333" s="2">
        <v>1001</v>
      </c>
      <c r="AW333" s="2">
        <v>367</v>
      </c>
      <c r="AX333" s="2">
        <v>142</v>
      </c>
      <c r="AY333" s="2">
        <v>52</v>
      </c>
      <c r="AZ333" s="2"/>
      <c r="BA333" s="2"/>
      <c r="BB333" s="2"/>
      <c r="BC333" s="2"/>
      <c r="BD333" s="2"/>
      <c r="BE333" s="2">
        <v>492</v>
      </c>
      <c r="BF333" s="2">
        <v>785</v>
      </c>
      <c r="BG333" s="2">
        <v>867</v>
      </c>
      <c r="BH333" s="2">
        <v>601</v>
      </c>
      <c r="BI333" s="2">
        <v>276</v>
      </c>
      <c r="BJ333" s="2">
        <v>76</v>
      </c>
      <c r="BK333" s="2">
        <v>47</v>
      </c>
      <c r="BL333" s="2"/>
      <c r="BM333" s="2"/>
      <c r="BN333" s="2"/>
      <c r="BO333" s="2"/>
      <c r="BP333" s="2"/>
      <c r="BQ333" s="2">
        <v>93</v>
      </c>
      <c r="BR333" s="2">
        <v>184</v>
      </c>
      <c r="BS333" s="2">
        <v>177</v>
      </c>
      <c r="BT333" s="2">
        <v>400</v>
      </c>
      <c r="BU333" s="2">
        <v>91</v>
      </c>
      <c r="BV333" s="2">
        <v>66</v>
      </c>
      <c r="BW333" s="2">
        <v>5</v>
      </c>
      <c r="BX333" s="2"/>
      <c r="BY333" s="2"/>
      <c r="BZ333" s="2"/>
      <c r="CA333" s="2"/>
      <c r="CB333" s="2"/>
      <c r="CC333" s="2">
        <v>1.4</v>
      </c>
      <c r="CD333" s="2">
        <v>1.7</v>
      </c>
      <c r="CE333" s="2">
        <v>1.7</v>
      </c>
      <c r="CF333" s="2">
        <v>1.8</v>
      </c>
      <c r="CG333" s="2">
        <v>1.6</v>
      </c>
      <c r="CH333" s="2">
        <v>1.7</v>
      </c>
      <c r="CI333" s="2">
        <v>1.5</v>
      </c>
      <c r="CJ333" s="2"/>
      <c r="CK333" s="2"/>
      <c r="CL333" s="2"/>
      <c r="CM333" s="2"/>
      <c r="CN333" s="2"/>
      <c r="CO333" s="2">
        <v>1.3</v>
      </c>
      <c r="CP333" s="2">
        <v>1.6</v>
      </c>
      <c r="CQ333" s="2">
        <v>1.7</v>
      </c>
      <c r="CR333" s="2">
        <v>1.5</v>
      </c>
      <c r="CS333" s="2">
        <v>1.6</v>
      </c>
      <c r="CT333" s="2">
        <v>1.4</v>
      </c>
      <c r="CU333" s="2">
        <v>1.6</v>
      </c>
      <c r="CV333" s="2"/>
      <c r="CW333" s="2"/>
      <c r="CX333" s="2"/>
      <c r="CY333" s="2"/>
      <c r="CZ333" s="2"/>
      <c r="DA333" s="2">
        <v>2</v>
      </c>
      <c r="DB333" s="2">
        <v>2.5</v>
      </c>
      <c r="DC333" s="2">
        <v>2</v>
      </c>
      <c r="DD333" s="2">
        <v>2.7</v>
      </c>
      <c r="DE333" s="2">
        <v>1.6</v>
      </c>
      <c r="DF333" s="2">
        <v>2.4</v>
      </c>
      <c r="DG333" s="2">
        <v>1</v>
      </c>
    </row>
    <row r="334" spans="1:111" ht="15" x14ac:dyDescent="0.25">
      <c r="A334" s="1" t="s">
        <v>340</v>
      </c>
      <c r="B334" s="1" t="str">
        <f t="shared" si="7"/>
        <v>Volkovce</v>
      </c>
      <c r="C334" s="1" t="s">
        <v>348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>
        <v>0</v>
      </c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>
        <v>0</v>
      </c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>
        <v>0</v>
      </c>
    </row>
    <row r="335" spans="1:111" ht="15" x14ac:dyDescent="0.25">
      <c r="A335" s="1" t="s">
        <v>340</v>
      </c>
      <c r="B335" s="1" t="str">
        <f t="shared" si="7"/>
        <v>Zlaté Moravce</v>
      </c>
      <c r="C335" s="1" t="s">
        <v>349</v>
      </c>
      <c r="D335" s="2"/>
      <c r="E335" s="2"/>
      <c r="F335" s="2"/>
      <c r="G335" s="2"/>
      <c r="H335" s="2">
        <v>195</v>
      </c>
      <c r="I335" s="2"/>
      <c r="J335" s="2">
        <v>361</v>
      </c>
      <c r="K335" s="2">
        <v>478</v>
      </c>
      <c r="L335" s="2">
        <v>204</v>
      </c>
      <c r="M335" s="2">
        <v>237</v>
      </c>
      <c r="N335" s="2"/>
      <c r="O335" s="2"/>
      <c r="P335" s="2"/>
      <c r="Q335" s="2"/>
      <c r="R335" s="2"/>
      <c r="S335" s="2"/>
      <c r="T335" s="2">
        <v>119</v>
      </c>
      <c r="U335" s="2"/>
      <c r="V335" s="2">
        <v>300</v>
      </c>
      <c r="W335" s="2">
        <v>421</v>
      </c>
      <c r="X335" s="2">
        <v>143</v>
      </c>
      <c r="Y335" s="2">
        <v>171</v>
      </c>
      <c r="Z335" s="2"/>
      <c r="AA335" s="2"/>
      <c r="AB335" s="2"/>
      <c r="AC335" s="2"/>
      <c r="AD335" s="2"/>
      <c r="AE335" s="2"/>
      <c r="AF335" s="2">
        <v>76</v>
      </c>
      <c r="AG335" s="2"/>
      <c r="AH335" s="2">
        <v>61</v>
      </c>
      <c r="AI335" s="2">
        <v>57</v>
      </c>
      <c r="AJ335" s="2">
        <v>61</v>
      </c>
      <c r="AK335" s="2">
        <v>66</v>
      </c>
      <c r="AL335" s="2"/>
      <c r="AM335" s="2"/>
      <c r="AN335" s="2"/>
      <c r="AO335" s="2"/>
      <c r="AP335" s="2"/>
      <c r="AQ335" s="2"/>
      <c r="AR335" s="2">
        <v>469</v>
      </c>
      <c r="AS335" s="2"/>
      <c r="AT335" s="2">
        <v>1020</v>
      </c>
      <c r="AU335" s="2">
        <v>975</v>
      </c>
      <c r="AV335" s="2">
        <v>402</v>
      </c>
      <c r="AW335" s="2">
        <v>461</v>
      </c>
      <c r="AX335" s="2"/>
      <c r="AY335" s="2"/>
      <c r="AZ335" s="2"/>
      <c r="BA335" s="2"/>
      <c r="BB335" s="2"/>
      <c r="BC335" s="2"/>
      <c r="BD335" s="2">
        <v>205</v>
      </c>
      <c r="BE335" s="2"/>
      <c r="BF335" s="2">
        <v>874</v>
      </c>
      <c r="BG335" s="2">
        <v>892</v>
      </c>
      <c r="BH335" s="2">
        <v>239</v>
      </c>
      <c r="BI335" s="2">
        <v>301</v>
      </c>
      <c r="BJ335" s="2"/>
      <c r="BK335" s="2"/>
      <c r="BL335" s="2"/>
      <c r="BM335" s="2"/>
      <c r="BN335" s="2"/>
      <c r="BO335" s="2"/>
      <c r="BP335" s="2">
        <v>264</v>
      </c>
      <c r="BQ335" s="2"/>
      <c r="BR335" s="2">
        <v>146</v>
      </c>
      <c r="BS335" s="2">
        <v>83</v>
      </c>
      <c r="BT335" s="2">
        <v>163</v>
      </c>
      <c r="BU335" s="2">
        <v>160</v>
      </c>
      <c r="BV335" s="2"/>
      <c r="BW335" s="2"/>
      <c r="BX335" s="2"/>
      <c r="BY335" s="2"/>
      <c r="BZ335" s="2"/>
      <c r="CA335" s="2"/>
      <c r="CB335" s="2">
        <v>2.4</v>
      </c>
      <c r="CC335" s="2"/>
      <c r="CD335" s="2">
        <v>2.8</v>
      </c>
      <c r="CE335" s="2">
        <v>2</v>
      </c>
      <c r="CF335" s="2">
        <v>2</v>
      </c>
      <c r="CG335" s="2">
        <v>1.9</v>
      </c>
      <c r="CH335" s="2"/>
      <c r="CI335" s="2"/>
      <c r="CJ335" s="2"/>
      <c r="CK335" s="2"/>
      <c r="CL335" s="2"/>
      <c r="CM335" s="2"/>
      <c r="CN335" s="2">
        <v>1.7</v>
      </c>
      <c r="CO335" s="2"/>
      <c r="CP335" s="2">
        <v>2.9</v>
      </c>
      <c r="CQ335" s="2">
        <v>2.1</v>
      </c>
      <c r="CR335" s="2">
        <v>1.7</v>
      </c>
      <c r="CS335" s="2">
        <v>1.8</v>
      </c>
      <c r="CT335" s="2"/>
      <c r="CU335" s="2"/>
      <c r="CV335" s="2"/>
      <c r="CW335" s="2"/>
      <c r="CX335" s="2"/>
      <c r="CY335" s="2"/>
      <c r="CZ335" s="2">
        <v>3.5</v>
      </c>
      <c r="DA335" s="2"/>
      <c r="DB335" s="2">
        <v>2.4</v>
      </c>
      <c r="DC335" s="2">
        <v>1.5</v>
      </c>
      <c r="DD335" s="2">
        <v>2.7</v>
      </c>
      <c r="DE335" s="2">
        <v>2.4</v>
      </c>
      <c r="DF335" s="2"/>
      <c r="DG335" s="2"/>
    </row>
    <row r="336" spans="1:111" ht="15" x14ac:dyDescent="0.25">
      <c r="A336" s="1" t="s">
        <v>340</v>
      </c>
      <c r="B336" s="1" t="str">
        <f t="shared" si="7"/>
        <v>Tekovské Nemce</v>
      </c>
      <c r="C336" s="1" t="s">
        <v>350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/>
      <c r="K336" s="2"/>
      <c r="L336" s="2">
        <v>0</v>
      </c>
      <c r="M336" s="2"/>
      <c r="N336" s="2"/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/>
      <c r="W336" s="2"/>
      <c r="X336" s="2">
        <v>0</v>
      </c>
      <c r="Y336" s="2"/>
      <c r="Z336" s="2"/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/>
      <c r="AU336" s="2"/>
      <c r="AV336" s="2">
        <v>0</v>
      </c>
      <c r="AW336" s="2"/>
      <c r="AX336" s="2"/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/>
      <c r="BG336" s="2"/>
      <c r="BH336" s="2">
        <v>0</v>
      </c>
      <c r="BI336" s="2"/>
      <c r="BJ336" s="2"/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/>
      <c r="CE336" s="2"/>
      <c r="CF336" s="2">
        <v>0</v>
      </c>
      <c r="CG336" s="2"/>
      <c r="CH336" s="2"/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/>
      <c r="CQ336" s="2"/>
      <c r="CR336" s="2">
        <v>0</v>
      </c>
      <c r="CS336" s="2"/>
      <c r="CT336" s="2"/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</row>
    <row r="337" spans="1:111" ht="15" x14ac:dyDescent="0.25">
      <c r="A337" s="1" t="s">
        <v>351</v>
      </c>
      <c r="B337" s="1" t="str">
        <f t="shared" si="7"/>
        <v>Obce spolu</v>
      </c>
      <c r="C337" s="1" t="s">
        <v>24</v>
      </c>
      <c r="D337" s="2"/>
      <c r="E337" s="2"/>
      <c r="F337" s="2"/>
      <c r="G337" s="2"/>
      <c r="H337" s="2"/>
      <c r="I337" s="2">
        <v>693</v>
      </c>
      <c r="J337" s="2">
        <v>1506</v>
      </c>
      <c r="K337" s="2">
        <v>1048</v>
      </c>
      <c r="L337" s="2">
        <v>774</v>
      </c>
      <c r="M337" s="2"/>
      <c r="N337" s="2"/>
      <c r="O337" s="2"/>
      <c r="P337" s="2"/>
      <c r="Q337" s="2"/>
      <c r="R337" s="2"/>
      <c r="S337" s="2"/>
      <c r="T337" s="2"/>
      <c r="U337" s="2">
        <v>570</v>
      </c>
      <c r="V337" s="2">
        <v>1266</v>
      </c>
      <c r="W337" s="2">
        <v>908</v>
      </c>
      <c r="X337" s="2">
        <v>645</v>
      </c>
      <c r="Y337" s="2"/>
      <c r="Z337" s="2"/>
      <c r="AA337" s="2"/>
      <c r="AB337" s="2"/>
      <c r="AC337" s="2"/>
      <c r="AD337" s="2"/>
      <c r="AE337" s="2"/>
      <c r="AF337" s="2"/>
      <c r="AG337" s="2">
        <v>123</v>
      </c>
      <c r="AH337" s="2">
        <v>240</v>
      </c>
      <c r="AI337" s="2">
        <v>140</v>
      </c>
      <c r="AJ337" s="2">
        <v>129</v>
      </c>
      <c r="AK337" s="2"/>
      <c r="AL337" s="2"/>
      <c r="AM337" s="2"/>
      <c r="AN337" s="2"/>
      <c r="AO337" s="2"/>
      <c r="AP337" s="2"/>
      <c r="AQ337" s="2"/>
      <c r="AR337" s="2"/>
      <c r="AS337" s="2">
        <v>1381</v>
      </c>
      <c r="AT337" s="2">
        <v>2811</v>
      </c>
      <c r="AU337" s="2">
        <v>2276</v>
      </c>
      <c r="AV337" s="2">
        <v>1199</v>
      </c>
      <c r="AW337" s="2"/>
      <c r="AX337" s="2"/>
      <c r="AY337" s="2"/>
      <c r="AZ337" s="2"/>
      <c r="BA337" s="2"/>
      <c r="BB337" s="2"/>
      <c r="BC337" s="2"/>
      <c r="BD337" s="2"/>
      <c r="BE337" s="2">
        <v>1164</v>
      </c>
      <c r="BF337" s="2">
        <v>2317</v>
      </c>
      <c r="BG337" s="2">
        <v>2019</v>
      </c>
      <c r="BH337" s="2">
        <v>965</v>
      </c>
      <c r="BI337" s="2"/>
      <c r="BJ337" s="2"/>
      <c r="BK337" s="2"/>
      <c r="BL337" s="2"/>
      <c r="BM337" s="2"/>
      <c r="BN337" s="2"/>
      <c r="BO337" s="2"/>
      <c r="BP337" s="2"/>
      <c r="BQ337" s="2">
        <v>217</v>
      </c>
      <c r="BR337" s="2">
        <v>494</v>
      </c>
      <c r="BS337" s="2">
        <v>257</v>
      </c>
      <c r="BT337" s="2">
        <v>234</v>
      </c>
      <c r="BU337" s="2"/>
      <c r="BV337" s="2"/>
      <c r="BW337" s="2"/>
      <c r="BX337" s="2"/>
      <c r="BY337" s="2"/>
      <c r="BZ337" s="2"/>
      <c r="CA337" s="2"/>
      <c r="CB337" s="2"/>
      <c r="CC337" s="2">
        <v>2</v>
      </c>
      <c r="CD337" s="2">
        <v>1.9</v>
      </c>
      <c r="CE337" s="2">
        <v>2.2000000000000002</v>
      </c>
      <c r="CF337" s="2">
        <v>1.5</v>
      </c>
      <c r="CG337" s="2"/>
      <c r="CH337" s="2"/>
      <c r="CI337" s="2"/>
      <c r="CJ337" s="2"/>
      <c r="CK337" s="2"/>
      <c r="CL337" s="2"/>
      <c r="CM337" s="2"/>
      <c r="CN337" s="2"/>
      <c r="CO337" s="2">
        <v>2</v>
      </c>
      <c r="CP337" s="2">
        <v>1.8</v>
      </c>
      <c r="CQ337" s="2">
        <v>2.2000000000000002</v>
      </c>
      <c r="CR337" s="2">
        <v>1.5</v>
      </c>
      <c r="CS337" s="2"/>
      <c r="CT337" s="2"/>
      <c r="CU337" s="2"/>
      <c r="CV337" s="2"/>
      <c r="CW337" s="2"/>
      <c r="CX337" s="2"/>
      <c r="CY337" s="2"/>
      <c r="CZ337" s="2"/>
      <c r="DA337" s="2">
        <v>1.8</v>
      </c>
      <c r="DB337" s="2">
        <v>2.1</v>
      </c>
      <c r="DC337" s="2">
        <v>1.8</v>
      </c>
      <c r="DD337" s="2">
        <v>1.8</v>
      </c>
      <c r="DE337" s="2"/>
      <c r="DF337" s="2"/>
      <c r="DG337" s="2"/>
    </row>
    <row r="338" spans="1:111" ht="15" x14ac:dyDescent="0.25">
      <c r="A338" s="1" t="s">
        <v>351</v>
      </c>
      <c r="B338" s="1" t="str">
        <f t="shared" si="7"/>
        <v>Bytča</v>
      </c>
      <c r="C338" s="1" t="s">
        <v>352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>
        <v>0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>
        <v>0</v>
      </c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>
        <v>0</v>
      </c>
      <c r="DA338" s="2"/>
      <c r="DB338" s="2"/>
      <c r="DC338" s="2"/>
      <c r="DD338" s="2"/>
      <c r="DE338" s="2"/>
      <c r="DF338" s="2"/>
      <c r="DG338" s="2"/>
    </row>
    <row r="339" spans="1:111" ht="15" x14ac:dyDescent="0.25">
      <c r="A339" s="1" t="s">
        <v>351</v>
      </c>
      <c r="B339" s="1" t="str">
        <f t="shared" si="7"/>
        <v>Petrovice</v>
      </c>
      <c r="C339" s="1" t="s">
        <v>353</v>
      </c>
      <c r="D339" s="2">
        <v>0</v>
      </c>
      <c r="E339" s="2">
        <v>0</v>
      </c>
      <c r="F339" s="2"/>
      <c r="G339" s="2">
        <v>0</v>
      </c>
      <c r="H339" s="2"/>
      <c r="I339" s="2"/>
      <c r="J339" s="2"/>
      <c r="K339" s="2"/>
      <c r="L339" s="2"/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/>
      <c r="S339" s="2">
        <v>0</v>
      </c>
      <c r="T339" s="2"/>
      <c r="U339" s="2"/>
      <c r="V339" s="2"/>
      <c r="W339" s="2"/>
      <c r="X339" s="2"/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/>
      <c r="AQ339" s="2">
        <v>0</v>
      </c>
      <c r="AR339" s="2"/>
      <c r="AS339" s="2"/>
      <c r="AT339" s="2"/>
      <c r="AU339" s="2"/>
      <c r="AV339" s="2"/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/>
      <c r="BC339" s="2">
        <v>0</v>
      </c>
      <c r="BD339" s="2"/>
      <c r="BE339" s="2"/>
      <c r="BF339" s="2"/>
      <c r="BG339" s="2"/>
      <c r="BH339" s="2"/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/>
      <c r="CA339" s="2">
        <v>0</v>
      </c>
      <c r="CB339" s="2"/>
      <c r="CC339" s="2"/>
      <c r="CD339" s="2"/>
      <c r="CE339" s="2"/>
      <c r="CF339" s="2"/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/>
      <c r="CM339" s="2">
        <v>0</v>
      </c>
      <c r="CN339" s="2"/>
      <c r="CO339" s="2"/>
      <c r="CP339" s="2"/>
      <c r="CQ339" s="2"/>
      <c r="CR339" s="2"/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</row>
    <row r="340" spans="1:111" ht="15" x14ac:dyDescent="0.25">
      <c r="A340" s="1" t="s">
        <v>351</v>
      </c>
      <c r="B340" s="1" t="str">
        <f t="shared" si="7"/>
        <v>Súľov-Hradná</v>
      </c>
      <c r="C340" s="1" t="s">
        <v>354</v>
      </c>
      <c r="D340" s="2">
        <v>0</v>
      </c>
      <c r="E340" s="2">
        <v>0</v>
      </c>
      <c r="F340" s="2">
        <v>0</v>
      </c>
      <c r="G340" s="2">
        <v>25</v>
      </c>
      <c r="H340" s="2">
        <v>190</v>
      </c>
      <c r="I340" s="2"/>
      <c r="J340" s="2"/>
      <c r="K340" s="2"/>
      <c r="L340" s="2"/>
      <c r="M340" s="2"/>
      <c r="N340" s="2"/>
      <c r="O340" s="2">
        <v>0</v>
      </c>
      <c r="P340" s="2">
        <v>0</v>
      </c>
      <c r="Q340" s="2">
        <v>0</v>
      </c>
      <c r="R340" s="2">
        <v>0</v>
      </c>
      <c r="S340" s="2">
        <v>25</v>
      </c>
      <c r="T340" s="2"/>
      <c r="U340" s="2"/>
      <c r="V340" s="2"/>
      <c r="W340" s="2"/>
      <c r="X340" s="2"/>
      <c r="Y340" s="2"/>
      <c r="Z340" s="2"/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>
        <v>0</v>
      </c>
      <c r="AN340" s="2">
        <v>0</v>
      </c>
      <c r="AO340" s="2">
        <v>0</v>
      </c>
      <c r="AP340" s="2">
        <v>0</v>
      </c>
      <c r="AQ340" s="2">
        <v>31</v>
      </c>
      <c r="AR340" s="2">
        <v>348</v>
      </c>
      <c r="AS340" s="2"/>
      <c r="AT340" s="2"/>
      <c r="AU340" s="2"/>
      <c r="AV340" s="2"/>
      <c r="AW340" s="2"/>
      <c r="AX340" s="2"/>
      <c r="AY340" s="2">
        <v>0</v>
      </c>
      <c r="AZ340" s="2">
        <v>0</v>
      </c>
      <c r="BA340" s="2">
        <v>0</v>
      </c>
      <c r="BB340" s="2">
        <v>0</v>
      </c>
      <c r="BC340" s="2">
        <v>31</v>
      </c>
      <c r="BD340" s="2"/>
      <c r="BE340" s="2"/>
      <c r="BF340" s="2"/>
      <c r="BG340" s="2"/>
      <c r="BH340" s="2"/>
      <c r="BI340" s="2"/>
      <c r="BJ340" s="2"/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/>
      <c r="BQ340" s="2"/>
      <c r="BR340" s="2"/>
      <c r="BS340" s="2"/>
      <c r="BT340" s="2"/>
      <c r="BU340" s="2"/>
      <c r="BV340" s="2"/>
      <c r="BW340" s="2">
        <v>0</v>
      </c>
      <c r="BX340" s="2">
        <v>0</v>
      </c>
      <c r="BY340" s="2">
        <v>0</v>
      </c>
      <c r="BZ340" s="2">
        <v>0</v>
      </c>
      <c r="CA340" s="2">
        <v>1.2</v>
      </c>
      <c r="CB340" s="2">
        <v>1.8</v>
      </c>
      <c r="CC340" s="2"/>
      <c r="CD340" s="2"/>
      <c r="CE340" s="2"/>
      <c r="CF340" s="2"/>
      <c r="CG340" s="2"/>
      <c r="CH340" s="2"/>
      <c r="CI340" s="2">
        <v>0</v>
      </c>
      <c r="CJ340" s="2">
        <v>0</v>
      </c>
      <c r="CK340" s="2">
        <v>0</v>
      </c>
      <c r="CL340" s="2">
        <v>0</v>
      </c>
      <c r="CM340" s="2">
        <v>1.2</v>
      </c>
      <c r="CN340" s="2"/>
      <c r="CO340" s="2"/>
      <c r="CP340" s="2"/>
      <c r="CQ340" s="2"/>
      <c r="CR340" s="2"/>
      <c r="CS340" s="2"/>
      <c r="CT340" s="2"/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/>
      <c r="DA340" s="2"/>
      <c r="DB340" s="2"/>
      <c r="DC340" s="2"/>
      <c r="DD340" s="2"/>
      <c r="DE340" s="2"/>
      <c r="DF340" s="2"/>
      <c r="DG340" s="2">
        <v>0</v>
      </c>
    </row>
    <row r="341" spans="1:111" ht="15" x14ac:dyDescent="0.25">
      <c r="A341" s="1" t="s">
        <v>351</v>
      </c>
      <c r="B341" s="1" t="str">
        <f t="shared" si="7"/>
        <v>Štiavnik</v>
      </c>
      <c r="C341" s="1" t="s">
        <v>355</v>
      </c>
      <c r="D341" s="2"/>
      <c r="E341" s="2">
        <v>0</v>
      </c>
      <c r="F341" s="2">
        <v>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>
        <v>0</v>
      </c>
      <c r="R341" s="2">
        <v>0</v>
      </c>
      <c r="S341" s="2"/>
      <c r="T341" s="2"/>
      <c r="U341" s="2"/>
      <c r="V341" s="2"/>
      <c r="W341" s="2"/>
      <c r="X341" s="2"/>
      <c r="Y341" s="2"/>
      <c r="Z341" s="2"/>
      <c r="AA341" s="2"/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/>
      <c r="AO341" s="2">
        <v>0</v>
      </c>
      <c r="AP341" s="2">
        <v>0</v>
      </c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>
        <v>0</v>
      </c>
      <c r="BB341" s="2">
        <v>0</v>
      </c>
      <c r="BC341" s="2"/>
      <c r="BD341" s="2"/>
      <c r="BE341" s="2"/>
      <c r="BF341" s="2"/>
      <c r="BG341" s="2"/>
      <c r="BH341" s="2"/>
      <c r="BI341" s="2"/>
      <c r="BJ341" s="2"/>
      <c r="BK341" s="2"/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/>
      <c r="BY341" s="2">
        <v>0</v>
      </c>
      <c r="BZ341" s="2">
        <v>0</v>
      </c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>
        <v>0</v>
      </c>
      <c r="CL341" s="2">
        <v>0</v>
      </c>
      <c r="CM341" s="2"/>
      <c r="CN341" s="2"/>
      <c r="CO341" s="2"/>
      <c r="CP341" s="2"/>
      <c r="CQ341" s="2"/>
      <c r="CR341" s="2"/>
      <c r="CS341" s="2"/>
      <c r="CT341" s="2"/>
      <c r="CU341" s="2"/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</row>
    <row r="342" spans="1:111" ht="15" x14ac:dyDescent="0.25">
      <c r="A342" s="1" t="s">
        <v>356</v>
      </c>
      <c r="B342" s="1" t="str">
        <f t="shared" si="7"/>
        <v>Obce spolu</v>
      </c>
      <c r="C342" s="1" t="s">
        <v>24</v>
      </c>
      <c r="D342" s="2">
        <v>145</v>
      </c>
      <c r="E342" s="2">
        <v>32</v>
      </c>
      <c r="F342" s="2">
        <v>120</v>
      </c>
      <c r="G342" s="2">
        <v>166</v>
      </c>
      <c r="H342" s="2">
        <v>677</v>
      </c>
      <c r="I342" s="2">
        <v>1837</v>
      </c>
      <c r="J342" s="2">
        <v>3641</v>
      </c>
      <c r="K342" s="2">
        <v>4069</v>
      </c>
      <c r="L342" s="2">
        <v>2729</v>
      </c>
      <c r="M342" s="2">
        <v>993</v>
      </c>
      <c r="N342" s="2">
        <v>301</v>
      </c>
      <c r="O342" s="2">
        <v>775</v>
      </c>
      <c r="P342" s="2">
        <v>133</v>
      </c>
      <c r="Q342" s="2">
        <v>32</v>
      </c>
      <c r="R342" s="2">
        <v>114</v>
      </c>
      <c r="S342" s="2">
        <v>152</v>
      </c>
      <c r="T342" s="2">
        <v>581</v>
      </c>
      <c r="U342" s="2">
        <v>1592</v>
      </c>
      <c r="V342" s="2">
        <v>3356</v>
      </c>
      <c r="W342" s="2">
        <v>3636</v>
      </c>
      <c r="X342" s="2">
        <v>2375</v>
      </c>
      <c r="Y342" s="2">
        <v>781</v>
      </c>
      <c r="Z342" s="2">
        <v>186</v>
      </c>
      <c r="AA342" s="2">
        <v>676</v>
      </c>
      <c r="AB342" s="2">
        <v>12</v>
      </c>
      <c r="AC342" s="2">
        <v>0</v>
      </c>
      <c r="AD342" s="2">
        <v>6</v>
      </c>
      <c r="AE342" s="2">
        <v>14</v>
      </c>
      <c r="AF342" s="2">
        <v>96</v>
      </c>
      <c r="AG342" s="2">
        <v>245</v>
      </c>
      <c r="AH342" s="2">
        <v>285</v>
      </c>
      <c r="AI342" s="2">
        <v>433</v>
      </c>
      <c r="AJ342" s="2">
        <v>354</v>
      </c>
      <c r="AK342" s="2">
        <v>212</v>
      </c>
      <c r="AL342" s="2">
        <v>115</v>
      </c>
      <c r="AM342" s="2">
        <v>99</v>
      </c>
      <c r="AN342" s="2">
        <v>458</v>
      </c>
      <c r="AO342" s="2">
        <v>58</v>
      </c>
      <c r="AP342" s="2">
        <v>327</v>
      </c>
      <c r="AQ342" s="2">
        <v>293</v>
      </c>
      <c r="AR342" s="2">
        <v>1276</v>
      </c>
      <c r="AS342" s="2">
        <v>3439</v>
      </c>
      <c r="AT342" s="2">
        <v>10635</v>
      </c>
      <c r="AU342" s="2">
        <v>12611</v>
      </c>
      <c r="AV342" s="2">
        <v>5773</v>
      </c>
      <c r="AW342" s="2">
        <v>1771</v>
      </c>
      <c r="AX342" s="2">
        <v>488</v>
      </c>
      <c r="AY342" s="2">
        <v>1762</v>
      </c>
      <c r="AZ342" s="2">
        <v>417</v>
      </c>
      <c r="BA342" s="2">
        <v>58</v>
      </c>
      <c r="BB342" s="2">
        <v>309</v>
      </c>
      <c r="BC342" s="2">
        <v>274</v>
      </c>
      <c r="BD342" s="2">
        <v>1035</v>
      </c>
      <c r="BE342" s="2">
        <v>3111</v>
      </c>
      <c r="BF342" s="2">
        <v>10090</v>
      </c>
      <c r="BG342" s="2">
        <v>11394</v>
      </c>
      <c r="BH342" s="2">
        <v>4928</v>
      </c>
      <c r="BI342" s="2">
        <v>1474</v>
      </c>
      <c r="BJ342" s="2">
        <v>349</v>
      </c>
      <c r="BK342" s="2">
        <v>1586</v>
      </c>
      <c r="BL342" s="2">
        <v>41</v>
      </c>
      <c r="BM342" s="2">
        <v>0</v>
      </c>
      <c r="BN342" s="2">
        <v>18</v>
      </c>
      <c r="BO342" s="2">
        <v>19</v>
      </c>
      <c r="BP342" s="2">
        <v>241</v>
      </c>
      <c r="BQ342" s="2">
        <v>328</v>
      </c>
      <c r="BR342" s="2">
        <v>545</v>
      </c>
      <c r="BS342" s="2">
        <v>1217</v>
      </c>
      <c r="BT342" s="2">
        <v>845</v>
      </c>
      <c r="BU342" s="2">
        <v>297</v>
      </c>
      <c r="BV342" s="2">
        <v>139</v>
      </c>
      <c r="BW342" s="2">
        <v>176</v>
      </c>
      <c r="BX342" s="2">
        <v>3.2</v>
      </c>
      <c r="BY342" s="2">
        <v>1.8</v>
      </c>
      <c r="BZ342" s="2">
        <v>2.7</v>
      </c>
      <c r="CA342" s="2">
        <v>1.8</v>
      </c>
      <c r="CB342" s="2">
        <v>1.9</v>
      </c>
      <c r="CC342" s="2">
        <v>1.9</v>
      </c>
      <c r="CD342" s="2">
        <v>2.9</v>
      </c>
      <c r="CE342" s="2">
        <v>3.1</v>
      </c>
      <c r="CF342" s="2">
        <v>2.1</v>
      </c>
      <c r="CG342" s="2">
        <v>1.8</v>
      </c>
      <c r="CH342" s="2">
        <v>1.6</v>
      </c>
      <c r="CI342" s="2">
        <v>2.2999999999999998</v>
      </c>
      <c r="CJ342" s="2">
        <v>3.1</v>
      </c>
      <c r="CK342" s="2">
        <v>1.8</v>
      </c>
      <c r="CL342" s="2">
        <v>2.7</v>
      </c>
      <c r="CM342" s="2">
        <v>1.8</v>
      </c>
      <c r="CN342" s="2">
        <v>1.8</v>
      </c>
      <c r="CO342" s="2">
        <v>2</v>
      </c>
      <c r="CP342" s="2">
        <v>3</v>
      </c>
      <c r="CQ342" s="2">
        <v>3.1</v>
      </c>
      <c r="CR342" s="2">
        <v>2.1</v>
      </c>
      <c r="CS342" s="2">
        <v>1.9</v>
      </c>
      <c r="CT342" s="2">
        <v>1.9</v>
      </c>
      <c r="CU342" s="2">
        <v>2.2999999999999998</v>
      </c>
      <c r="CV342" s="2">
        <v>3.4</v>
      </c>
      <c r="CW342" s="2">
        <v>0</v>
      </c>
      <c r="CX342" s="2">
        <v>3</v>
      </c>
      <c r="CY342" s="2">
        <v>1.4</v>
      </c>
      <c r="CZ342" s="2">
        <v>2.5</v>
      </c>
      <c r="DA342" s="2">
        <v>1.3</v>
      </c>
      <c r="DB342" s="2">
        <v>1.9</v>
      </c>
      <c r="DC342" s="2">
        <v>2.8</v>
      </c>
      <c r="DD342" s="2">
        <v>2.4</v>
      </c>
      <c r="DE342" s="2">
        <v>1.4</v>
      </c>
      <c r="DF342" s="2">
        <v>1.2</v>
      </c>
      <c r="DG342" s="2">
        <v>1.8</v>
      </c>
    </row>
    <row r="343" spans="1:111" ht="15" x14ac:dyDescent="0.25">
      <c r="A343" s="1" t="s">
        <v>356</v>
      </c>
      <c r="B343" s="1" t="str">
        <f t="shared" si="7"/>
        <v>Čadca</v>
      </c>
      <c r="C343" s="1" t="s">
        <v>357</v>
      </c>
      <c r="D343" s="2"/>
      <c r="E343" s="2"/>
      <c r="F343" s="2"/>
      <c r="G343" s="2">
        <v>85</v>
      </c>
      <c r="H343" s="2">
        <v>333</v>
      </c>
      <c r="I343" s="2">
        <v>531</v>
      </c>
      <c r="J343" s="2">
        <v>705</v>
      </c>
      <c r="K343" s="2">
        <v>739</v>
      </c>
      <c r="L343" s="2">
        <v>740</v>
      </c>
      <c r="M343" s="2">
        <v>379</v>
      </c>
      <c r="N343" s="2">
        <v>217</v>
      </c>
      <c r="O343" s="2">
        <v>91</v>
      </c>
      <c r="P343" s="2"/>
      <c r="Q343" s="2"/>
      <c r="R343" s="2"/>
      <c r="S343" s="2">
        <v>73</v>
      </c>
      <c r="T343" s="2">
        <v>249</v>
      </c>
      <c r="U343" s="2">
        <v>383</v>
      </c>
      <c r="V343" s="2">
        <v>554</v>
      </c>
      <c r="W343" s="2">
        <v>504</v>
      </c>
      <c r="X343" s="2">
        <v>570</v>
      </c>
      <c r="Y343" s="2">
        <v>208</v>
      </c>
      <c r="Z343" s="2">
        <v>104</v>
      </c>
      <c r="AA343" s="2">
        <v>49</v>
      </c>
      <c r="AB343" s="2">
        <v>0</v>
      </c>
      <c r="AC343" s="2">
        <v>0</v>
      </c>
      <c r="AD343" s="2">
        <v>0</v>
      </c>
      <c r="AE343" s="2">
        <v>12</v>
      </c>
      <c r="AF343" s="2">
        <v>84</v>
      </c>
      <c r="AG343" s="2">
        <v>148</v>
      </c>
      <c r="AH343" s="2">
        <v>151</v>
      </c>
      <c r="AI343" s="2">
        <v>235</v>
      </c>
      <c r="AJ343" s="2">
        <v>170</v>
      </c>
      <c r="AK343" s="2">
        <v>171</v>
      </c>
      <c r="AL343" s="2">
        <v>113</v>
      </c>
      <c r="AM343" s="2">
        <v>42</v>
      </c>
      <c r="AN343" s="2"/>
      <c r="AO343" s="2"/>
      <c r="AP343" s="2"/>
      <c r="AQ343" s="2">
        <v>115</v>
      </c>
      <c r="AR343" s="2">
        <v>650</v>
      </c>
      <c r="AS343" s="2">
        <v>809</v>
      </c>
      <c r="AT343" s="2">
        <v>1505</v>
      </c>
      <c r="AU343" s="2">
        <v>1764</v>
      </c>
      <c r="AV343" s="2">
        <v>1440</v>
      </c>
      <c r="AW343" s="2">
        <v>554</v>
      </c>
      <c r="AX343" s="2">
        <v>298</v>
      </c>
      <c r="AY343" s="2">
        <v>152</v>
      </c>
      <c r="AZ343" s="2"/>
      <c r="BA343" s="2"/>
      <c r="BB343" s="2"/>
      <c r="BC343" s="2">
        <v>103</v>
      </c>
      <c r="BD343" s="2">
        <v>429</v>
      </c>
      <c r="BE343" s="2">
        <v>630</v>
      </c>
      <c r="BF343" s="2">
        <v>1262</v>
      </c>
      <c r="BG343" s="2">
        <v>1056</v>
      </c>
      <c r="BH343" s="2">
        <v>1129</v>
      </c>
      <c r="BI343" s="2">
        <v>330</v>
      </c>
      <c r="BJ343" s="2">
        <v>163</v>
      </c>
      <c r="BK343" s="2">
        <v>102</v>
      </c>
      <c r="BL343" s="2">
        <v>0</v>
      </c>
      <c r="BM343" s="2">
        <v>0</v>
      </c>
      <c r="BN343" s="2">
        <v>0</v>
      </c>
      <c r="BO343" s="2">
        <v>12</v>
      </c>
      <c r="BP343" s="2">
        <v>221</v>
      </c>
      <c r="BQ343" s="2">
        <v>179</v>
      </c>
      <c r="BR343" s="2">
        <v>243</v>
      </c>
      <c r="BS343" s="2">
        <v>708</v>
      </c>
      <c r="BT343" s="2">
        <v>311</v>
      </c>
      <c r="BU343" s="2">
        <v>224</v>
      </c>
      <c r="BV343" s="2">
        <v>135</v>
      </c>
      <c r="BW343" s="2">
        <v>50</v>
      </c>
      <c r="BX343" s="2"/>
      <c r="BY343" s="2"/>
      <c r="BZ343" s="2"/>
      <c r="CA343" s="2">
        <v>1.4</v>
      </c>
      <c r="CB343" s="2">
        <v>2</v>
      </c>
      <c r="CC343" s="2">
        <v>1.5</v>
      </c>
      <c r="CD343" s="2">
        <v>2.1</v>
      </c>
      <c r="CE343" s="2">
        <v>2.4</v>
      </c>
      <c r="CF343" s="2">
        <v>1.9</v>
      </c>
      <c r="CG343" s="2">
        <v>1.5</v>
      </c>
      <c r="CH343" s="2">
        <v>1.4</v>
      </c>
      <c r="CI343" s="2">
        <v>1.7</v>
      </c>
      <c r="CJ343" s="2"/>
      <c r="CK343" s="2"/>
      <c r="CL343" s="2"/>
      <c r="CM343" s="2">
        <v>1.4</v>
      </c>
      <c r="CN343" s="2">
        <v>1.7</v>
      </c>
      <c r="CO343" s="2">
        <v>1.6</v>
      </c>
      <c r="CP343" s="2">
        <v>2.2999999999999998</v>
      </c>
      <c r="CQ343" s="2">
        <v>2.1</v>
      </c>
      <c r="CR343" s="2">
        <v>2</v>
      </c>
      <c r="CS343" s="2">
        <v>1.6</v>
      </c>
      <c r="CT343" s="2">
        <v>1.6</v>
      </c>
      <c r="CU343" s="2">
        <v>2.1</v>
      </c>
      <c r="CV343" s="2">
        <v>0</v>
      </c>
      <c r="CW343" s="2">
        <v>0</v>
      </c>
      <c r="CX343" s="2">
        <v>0</v>
      </c>
      <c r="CY343" s="2">
        <v>1</v>
      </c>
      <c r="CZ343" s="2">
        <v>2.6</v>
      </c>
      <c r="DA343" s="2">
        <v>1.2</v>
      </c>
      <c r="DB343" s="2">
        <v>1.6</v>
      </c>
      <c r="DC343" s="2">
        <v>3</v>
      </c>
      <c r="DD343" s="2">
        <v>1.8</v>
      </c>
      <c r="DE343" s="2">
        <v>1.3</v>
      </c>
      <c r="DF343" s="2">
        <v>1.2</v>
      </c>
      <c r="DG343" s="2">
        <v>1.2</v>
      </c>
    </row>
    <row r="344" spans="1:111" ht="15" x14ac:dyDescent="0.25">
      <c r="A344" s="1" t="s">
        <v>356</v>
      </c>
      <c r="B344" s="1" t="str">
        <f t="shared" si="7"/>
        <v>Klokočov, okres Čadca</v>
      </c>
      <c r="C344" s="1" t="s">
        <v>358</v>
      </c>
      <c r="D344" s="2"/>
      <c r="E344" s="2">
        <v>0</v>
      </c>
      <c r="F344" s="2">
        <v>0</v>
      </c>
      <c r="G344" s="2"/>
      <c r="H344" s="2"/>
      <c r="I344" s="2"/>
      <c r="J344" s="2"/>
      <c r="K344" s="2"/>
      <c r="L344" s="2"/>
      <c r="M344" s="2">
        <v>153</v>
      </c>
      <c r="N344" s="2"/>
      <c r="O344" s="2">
        <v>98</v>
      </c>
      <c r="P344" s="2"/>
      <c r="Q344" s="2">
        <v>0</v>
      </c>
      <c r="R344" s="2">
        <v>0</v>
      </c>
      <c r="S344" s="2"/>
      <c r="T344" s="2"/>
      <c r="U344" s="2"/>
      <c r="V344" s="2"/>
      <c r="W344" s="2"/>
      <c r="X344" s="2"/>
      <c r="Y344" s="2">
        <v>153</v>
      </c>
      <c r="Z344" s="2"/>
      <c r="AA344" s="2">
        <v>98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/>
      <c r="AJ344" s="2">
        <v>0</v>
      </c>
      <c r="AK344" s="2">
        <v>0</v>
      </c>
      <c r="AL344" s="2">
        <v>0</v>
      </c>
      <c r="AM344" s="2">
        <v>0</v>
      </c>
      <c r="AN344" s="2"/>
      <c r="AO344" s="2">
        <v>0</v>
      </c>
      <c r="AP344" s="2">
        <v>0</v>
      </c>
      <c r="AQ344" s="2"/>
      <c r="AR344" s="2"/>
      <c r="AS344" s="2"/>
      <c r="AT344" s="2"/>
      <c r="AU344" s="2"/>
      <c r="AV344" s="2"/>
      <c r="AW344" s="2">
        <v>313</v>
      </c>
      <c r="AX344" s="2"/>
      <c r="AY344" s="2">
        <v>173</v>
      </c>
      <c r="AZ344" s="2"/>
      <c r="BA344" s="2">
        <v>0</v>
      </c>
      <c r="BB344" s="2">
        <v>0</v>
      </c>
      <c r="BC344" s="2"/>
      <c r="BD344" s="2"/>
      <c r="BE344" s="2"/>
      <c r="BF344" s="2"/>
      <c r="BG344" s="2"/>
      <c r="BH344" s="2"/>
      <c r="BI344" s="2">
        <v>313</v>
      </c>
      <c r="BJ344" s="2"/>
      <c r="BK344" s="2">
        <v>173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/>
      <c r="BT344" s="2">
        <v>0</v>
      </c>
      <c r="BU344" s="2">
        <v>0</v>
      </c>
      <c r="BV344" s="2">
        <v>0</v>
      </c>
      <c r="BW344" s="2">
        <v>0</v>
      </c>
      <c r="BX344" s="2"/>
      <c r="BY344" s="2">
        <v>0</v>
      </c>
      <c r="BZ344" s="2">
        <v>0</v>
      </c>
      <c r="CA344" s="2"/>
      <c r="CB344" s="2"/>
      <c r="CC344" s="2"/>
      <c r="CD344" s="2"/>
      <c r="CE344" s="2"/>
      <c r="CF344" s="2"/>
      <c r="CG344" s="2">
        <v>2</v>
      </c>
      <c r="CH344" s="2"/>
      <c r="CI344" s="2">
        <v>1.8</v>
      </c>
      <c r="CJ344" s="2"/>
      <c r="CK344" s="2">
        <v>0</v>
      </c>
      <c r="CL344" s="2">
        <v>0</v>
      </c>
      <c r="CM344" s="2"/>
      <c r="CN344" s="2"/>
      <c r="CO344" s="2"/>
      <c r="CP344" s="2"/>
      <c r="CQ344" s="2"/>
      <c r="CR344" s="2"/>
      <c r="CS344" s="2">
        <v>2</v>
      </c>
      <c r="CT344" s="2"/>
      <c r="CU344" s="2">
        <v>1.8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/>
      <c r="DD344" s="2">
        <v>0</v>
      </c>
      <c r="DE344" s="2">
        <v>0</v>
      </c>
      <c r="DF344" s="2">
        <v>0</v>
      </c>
      <c r="DG344" s="2">
        <v>0</v>
      </c>
    </row>
    <row r="345" spans="1:111" ht="15" x14ac:dyDescent="0.25">
      <c r="A345" s="1" t="s">
        <v>356</v>
      </c>
      <c r="B345" s="1" t="str">
        <f t="shared" si="7"/>
        <v>Klubina</v>
      </c>
      <c r="C345" s="1" t="s">
        <v>359</v>
      </c>
      <c r="D345" s="2">
        <v>0</v>
      </c>
      <c r="E345" s="2"/>
      <c r="F345" s="2">
        <v>0</v>
      </c>
      <c r="G345" s="2"/>
      <c r="H345" s="2"/>
      <c r="I345" s="2">
        <v>33</v>
      </c>
      <c r="J345" s="2">
        <v>74</v>
      </c>
      <c r="K345" s="2">
        <v>75</v>
      </c>
      <c r="L345" s="2">
        <v>35</v>
      </c>
      <c r="M345" s="2"/>
      <c r="N345" s="2">
        <v>0</v>
      </c>
      <c r="O345" s="2"/>
      <c r="P345" s="2">
        <v>0</v>
      </c>
      <c r="Q345" s="2"/>
      <c r="R345" s="2">
        <v>0</v>
      </c>
      <c r="S345" s="2"/>
      <c r="T345" s="2"/>
      <c r="U345" s="2">
        <v>33</v>
      </c>
      <c r="V345" s="2">
        <v>74</v>
      </c>
      <c r="W345" s="2">
        <v>75</v>
      </c>
      <c r="X345" s="2">
        <v>29</v>
      </c>
      <c r="Y345" s="2"/>
      <c r="Z345" s="2">
        <v>0</v>
      </c>
      <c r="AA345" s="2"/>
      <c r="AB345" s="2">
        <v>0</v>
      </c>
      <c r="AC345" s="2">
        <v>0</v>
      </c>
      <c r="AD345" s="2">
        <v>0</v>
      </c>
      <c r="AE345" s="2">
        <v>0</v>
      </c>
      <c r="AF345" s="2"/>
      <c r="AG345" s="2">
        <v>0</v>
      </c>
      <c r="AH345" s="2">
        <v>0</v>
      </c>
      <c r="AI345" s="2">
        <v>0</v>
      </c>
      <c r="AJ345" s="2">
        <v>6</v>
      </c>
      <c r="AK345" s="2"/>
      <c r="AL345" s="2">
        <v>0</v>
      </c>
      <c r="AM345" s="2">
        <v>0</v>
      </c>
      <c r="AN345" s="2">
        <v>0</v>
      </c>
      <c r="AO345" s="2"/>
      <c r="AP345" s="2">
        <v>0</v>
      </c>
      <c r="AQ345" s="2"/>
      <c r="AR345" s="2"/>
      <c r="AS345" s="2">
        <v>61</v>
      </c>
      <c r="AT345" s="2">
        <v>214</v>
      </c>
      <c r="AU345" s="2">
        <v>254</v>
      </c>
      <c r="AV345" s="2">
        <v>94</v>
      </c>
      <c r="AW345" s="2"/>
      <c r="AX345" s="2">
        <v>0</v>
      </c>
      <c r="AY345" s="2"/>
      <c r="AZ345" s="2">
        <v>0</v>
      </c>
      <c r="BA345" s="2"/>
      <c r="BB345" s="2">
        <v>0</v>
      </c>
      <c r="BC345" s="2"/>
      <c r="BD345" s="2"/>
      <c r="BE345" s="2">
        <v>61</v>
      </c>
      <c r="BF345" s="2">
        <v>214</v>
      </c>
      <c r="BG345" s="2">
        <v>254</v>
      </c>
      <c r="BH345" s="2">
        <v>76</v>
      </c>
      <c r="BI345" s="2"/>
      <c r="BJ345" s="2">
        <v>0</v>
      </c>
      <c r="BK345" s="2"/>
      <c r="BL345" s="2">
        <v>0</v>
      </c>
      <c r="BM345" s="2">
        <v>0</v>
      </c>
      <c r="BN345" s="2">
        <v>0</v>
      </c>
      <c r="BO345" s="2">
        <v>0</v>
      </c>
      <c r="BP345" s="2"/>
      <c r="BQ345" s="2">
        <v>0</v>
      </c>
      <c r="BR345" s="2">
        <v>0</v>
      </c>
      <c r="BS345" s="2">
        <v>0</v>
      </c>
      <c r="BT345" s="2">
        <v>18</v>
      </c>
      <c r="BU345" s="2"/>
      <c r="BV345" s="2">
        <v>0</v>
      </c>
      <c r="BW345" s="2">
        <v>0</v>
      </c>
      <c r="BX345" s="2">
        <v>0</v>
      </c>
      <c r="BY345" s="2"/>
      <c r="BZ345" s="2">
        <v>0</v>
      </c>
      <c r="CA345" s="2"/>
      <c r="CB345" s="2"/>
      <c r="CC345" s="2">
        <v>1.8</v>
      </c>
      <c r="CD345" s="2">
        <v>2.9</v>
      </c>
      <c r="CE345" s="2">
        <v>3.4</v>
      </c>
      <c r="CF345" s="2">
        <v>2.7</v>
      </c>
      <c r="CG345" s="2"/>
      <c r="CH345" s="2">
        <v>0</v>
      </c>
      <c r="CI345" s="2"/>
      <c r="CJ345" s="2">
        <v>0</v>
      </c>
      <c r="CK345" s="2"/>
      <c r="CL345" s="2">
        <v>0</v>
      </c>
      <c r="CM345" s="2"/>
      <c r="CN345" s="2"/>
      <c r="CO345" s="2">
        <v>1.8</v>
      </c>
      <c r="CP345" s="2">
        <v>2.9</v>
      </c>
      <c r="CQ345" s="2">
        <v>3.4</v>
      </c>
      <c r="CR345" s="2">
        <v>2.6</v>
      </c>
      <c r="CS345" s="2"/>
      <c r="CT345" s="2">
        <v>0</v>
      </c>
      <c r="CU345" s="2"/>
      <c r="CV345" s="2">
        <v>0</v>
      </c>
      <c r="CW345" s="2">
        <v>0</v>
      </c>
      <c r="CX345" s="2">
        <v>0</v>
      </c>
      <c r="CY345" s="2">
        <v>0</v>
      </c>
      <c r="CZ345" s="2"/>
      <c r="DA345" s="2">
        <v>0</v>
      </c>
      <c r="DB345" s="2">
        <v>0</v>
      </c>
      <c r="DC345" s="2">
        <v>0</v>
      </c>
      <c r="DD345" s="2">
        <v>3</v>
      </c>
      <c r="DE345" s="2"/>
      <c r="DF345" s="2">
        <v>0</v>
      </c>
      <c r="DG345" s="2">
        <v>0</v>
      </c>
    </row>
    <row r="346" spans="1:111" ht="15" x14ac:dyDescent="0.25">
      <c r="A346" s="1" t="s">
        <v>356</v>
      </c>
      <c r="B346" s="1" t="str">
        <f t="shared" si="7"/>
        <v>Korňa</v>
      </c>
      <c r="C346" s="1" t="s">
        <v>360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/>
      <c r="J346" s="2"/>
      <c r="K346" s="2"/>
      <c r="L346" s="2"/>
      <c r="M346" s="2"/>
      <c r="N346" s="2"/>
      <c r="O346" s="2"/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/>
      <c r="V346" s="2"/>
      <c r="W346" s="2"/>
      <c r="X346" s="2"/>
      <c r="Y346" s="2"/>
      <c r="Z346" s="2"/>
      <c r="AA346" s="2"/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/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/>
      <c r="AT346" s="2"/>
      <c r="AU346" s="2"/>
      <c r="AV346" s="2"/>
      <c r="AW346" s="2"/>
      <c r="AX346" s="2"/>
      <c r="AY346" s="2"/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/>
      <c r="BF346" s="2"/>
      <c r="BG346" s="2"/>
      <c r="BH346" s="2"/>
      <c r="BI346" s="2"/>
      <c r="BJ346" s="2"/>
      <c r="BK346" s="2"/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/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/>
      <c r="CD346" s="2"/>
      <c r="CE346" s="2"/>
      <c r="CF346" s="2"/>
      <c r="CG346" s="2"/>
      <c r="CH346" s="2"/>
      <c r="CI346" s="2"/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/>
      <c r="CP346" s="2"/>
      <c r="CQ346" s="2"/>
      <c r="CR346" s="2"/>
      <c r="CS346" s="2"/>
      <c r="CT346" s="2"/>
      <c r="CU346" s="2"/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/>
      <c r="DE346" s="2">
        <v>0</v>
      </c>
      <c r="DF346" s="2">
        <v>0</v>
      </c>
      <c r="DG346" s="2">
        <v>0</v>
      </c>
    </row>
    <row r="347" spans="1:111" ht="15" x14ac:dyDescent="0.25">
      <c r="A347" s="1" t="s">
        <v>356</v>
      </c>
      <c r="B347" s="1" t="str">
        <f t="shared" si="7"/>
        <v>Krásno nad Kysucou</v>
      </c>
      <c r="C347" s="1" t="s">
        <v>361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/>
      <c r="K347" s="2"/>
      <c r="L347" s="2"/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/>
      <c r="W347" s="2"/>
      <c r="X347" s="2"/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/>
      <c r="AJ347" s="2"/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/>
      <c r="AU347" s="2"/>
      <c r="AV347" s="2"/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/>
      <c r="BG347" s="2"/>
      <c r="BH347" s="2"/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/>
      <c r="BT347" s="2"/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/>
      <c r="CE347" s="2"/>
      <c r="CF347" s="2"/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/>
      <c r="CQ347" s="2"/>
      <c r="CR347" s="2"/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/>
      <c r="DD347" s="2"/>
      <c r="DE347" s="2">
        <v>0</v>
      </c>
      <c r="DF347" s="2">
        <v>0</v>
      </c>
      <c r="DG347" s="2">
        <v>0</v>
      </c>
    </row>
    <row r="348" spans="1:111" ht="15" x14ac:dyDescent="0.25">
      <c r="A348" s="1" t="s">
        <v>356</v>
      </c>
      <c r="B348" s="1" t="str">
        <f t="shared" si="7"/>
        <v>Makov</v>
      </c>
      <c r="C348" s="1" t="s">
        <v>362</v>
      </c>
      <c r="D348" s="2"/>
      <c r="E348" s="2"/>
      <c r="F348" s="2"/>
      <c r="G348" s="2"/>
      <c r="H348" s="2">
        <v>28</v>
      </c>
      <c r="I348" s="2">
        <v>94</v>
      </c>
      <c r="J348" s="2">
        <v>285</v>
      </c>
      <c r="K348" s="2">
        <v>307</v>
      </c>
      <c r="L348" s="2">
        <v>223</v>
      </c>
      <c r="M348" s="2">
        <v>85</v>
      </c>
      <c r="N348" s="2"/>
      <c r="O348" s="2">
        <v>52</v>
      </c>
      <c r="P348" s="2"/>
      <c r="Q348" s="2"/>
      <c r="R348" s="2"/>
      <c r="S348" s="2"/>
      <c r="T348" s="2">
        <v>28</v>
      </c>
      <c r="U348" s="2">
        <v>73</v>
      </c>
      <c r="V348" s="2">
        <v>251</v>
      </c>
      <c r="W348" s="2">
        <v>239</v>
      </c>
      <c r="X348" s="2">
        <v>178</v>
      </c>
      <c r="Y348" s="2">
        <v>69</v>
      </c>
      <c r="Z348" s="2"/>
      <c r="AA348" s="2">
        <v>47</v>
      </c>
      <c r="AB348" s="2"/>
      <c r="AC348" s="2">
        <v>0</v>
      </c>
      <c r="AD348" s="2"/>
      <c r="AE348" s="2">
        <v>0</v>
      </c>
      <c r="AF348" s="2">
        <v>0</v>
      </c>
      <c r="AG348" s="2">
        <v>21</v>
      </c>
      <c r="AH348" s="2">
        <v>34</v>
      </c>
      <c r="AI348" s="2">
        <v>68</v>
      </c>
      <c r="AJ348" s="2">
        <v>45</v>
      </c>
      <c r="AK348" s="2">
        <v>16</v>
      </c>
      <c r="AL348" s="2">
        <v>0</v>
      </c>
      <c r="AM348" s="2">
        <v>5</v>
      </c>
      <c r="AN348" s="2"/>
      <c r="AO348" s="2"/>
      <c r="AP348" s="2"/>
      <c r="AQ348" s="2"/>
      <c r="AR348" s="2">
        <v>74</v>
      </c>
      <c r="AS348" s="2">
        <v>243</v>
      </c>
      <c r="AT348" s="2">
        <v>1048</v>
      </c>
      <c r="AU348" s="2">
        <v>943</v>
      </c>
      <c r="AV348" s="2">
        <v>525</v>
      </c>
      <c r="AW348" s="2">
        <v>206</v>
      </c>
      <c r="AX348" s="2"/>
      <c r="AY348" s="2">
        <v>157</v>
      </c>
      <c r="AZ348" s="2"/>
      <c r="BA348" s="2"/>
      <c r="BB348" s="2"/>
      <c r="BC348" s="2"/>
      <c r="BD348" s="2">
        <v>74</v>
      </c>
      <c r="BE348" s="2">
        <v>201</v>
      </c>
      <c r="BF348" s="2">
        <v>972</v>
      </c>
      <c r="BG348" s="2">
        <v>839</v>
      </c>
      <c r="BH348" s="2">
        <v>467</v>
      </c>
      <c r="BI348" s="2">
        <v>176</v>
      </c>
      <c r="BJ348" s="2"/>
      <c r="BK348" s="2">
        <v>149</v>
      </c>
      <c r="BL348" s="2"/>
      <c r="BM348" s="2">
        <v>0</v>
      </c>
      <c r="BN348" s="2"/>
      <c r="BO348" s="2">
        <v>0</v>
      </c>
      <c r="BP348" s="2">
        <v>0</v>
      </c>
      <c r="BQ348" s="2">
        <v>42</v>
      </c>
      <c r="BR348" s="2">
        <v>76</v>
      </c>
      <c r="BS348" s="2">
        <v>104</v>
      </c>
      <c r="BT348" s="2">
        <v>58</v>
      </c>
      <c r="BU348" s="2">
        <v>30</v>
      </c>
      <c r="BV348" s="2">
        <v>0</v>
      </c>
      <c r="BW348" s="2">
        <v>8</v>
      </c>
      <c r="BX348" s="2"/>
      <c r="BY348" s="2"/>
      <c r="BZ348" s="2"/>
      <c r="CA348" s="2"/>
      <c r="CB348" s="2">
        <v>2.6</v>
      </c>
      <c r="CC348" s="2">
        <v>2.6</v>
      </c>
      <c r="CD348" s="2">
        <v>3.7</v>
      </c>
      <c r="CE348" s="2">
        <v>3.1</v>
      </c>
      <c r="CF348" s="2">
        <v>2.4</v>
      </c>
      <c r="CG348" s="2">
        <v>2.4</v>
      </c>
      <c r="CH348" s="2"/>
      <c r="CI348" s="2">
        <v>3</v>
      </c>
      <c r="CJ348" s="2"/>
      <c r="CK348" s="2"/>
      <c r="CL348" s="2"/>
      <c r="CM348" s="2"/>
      <c r="CN348" s="2">
        <v>2.6</v>
      </c>
      <c r="CO348" s="2">
        <v>2.8</v>
      </c>
      <c r="CP348" s="2">
        <v>3.9</v>
      </c>
      <c r="CQ348" s="2">
        <v>3.5</v>
      </c>
      <c r="CR348" s="2">
        <v>2.6</v>
      </c>
      <c r="CS348" s="2">
        <v>2.6</v>
      </c>
      <c r="CT348" s="2"/>
      <c r="CU348" s="2">
        <v>3.2</v>
      </c>
      <c r="CV348" s="2"/>
      <c r="CW348" s="2">
        <v>0</v>
      </c>
      <c r="CX348" s="2"/>
      <c r="CY348" s="2">
        <v>0</v>
      </c>
      <c r="CZ348" s="2">
        <v>0</v>
      </c>
      <c r="DA348" s="2">
        <v>2</v>
      </c>
      <c r="DB348" s="2">
        <v>2.2000000000000002</v>
      </c>
      <c r="DC348" s="2">
        <v>1.5</v>
      </c>
      <c r="DD348" s="2">
        <v>1.3</v>
      </c>
      <c r="DE348" s="2">
        <v>1.9</v>
      </c>
      <c r="DF348" s="2">
        <v>0</v>
      </c>
      <c r="DG348" s="2">
        <v>1.6</v>
      </c>
    </row>
    <row r="349" spans="1:111" ht="15" x14ac:dyDescent="0.25">
      <c r="A349" s="1" t="s">
        <v>356</v>
      </c>
      <c r="B349" s="1" t="str">
        <f t="shared" si="7"/>
        <v>Oščadnica</v>
      </c>
      <c r="C349" s="1" t="s">
        <v>363</v>
      </c>
      <c r="D349" s="2">
        <v>75</v>
      </c>
      <c r="E349" s="2">
        <v>20</v>
      </c>
      <c r="F349" s="2">
        <v>27</v>
      </c>
      <c r="G349" s="2">
        <v>30</v>
      </c>
      <c r="H349" s="2">
        <v>238</v>
      </c>
      <c r="I349" s="2">
        <v>792</v>
      </c>
      <c r="J349" s="2">
        <v>1725</v>
      </c>
      <c r="K349" s="2">
        <v>2098</v>
      </c>
      <c r="L349" s="2">
        <v>1168</v>
      </c>
      <c r="M349" s="2">
        <v>289</v>
      </c>
      <c r="N349" s="2">
        <v>32</v>
      </c>
      <c r="O349" s="2">
        <v>466</v>
      </c>
      <c r="P349" s="2"/>
      <c r="Q349" s="2">
        <v>20</v>
      </c>
      <c r="R349" s="2"/>
      <c r="S349" s="2">
        <v>28</v>
      </c>
      <c r="T349" s="2">
        <v>235</v>
      </c>
      <c r="U349" s="2">
        <v>725</v>
      </c>
      <c r="V349" s="2">
        <v>1670</v>
      </c>
      <c r="W349" s="2">
        <v>1988</v>
      </c>
      <c r="X349" s="2">
        <v>1063</v>
      </c>
      <c r="Y349" s="2">
        <v>280</v>
      </c>
      <c r="Z349" s="2">
        <v>30</v>
      </c>
      <c r="AA349" s="2">
        <v>438</v>
      </c>
      <c r="AB349" s="2"/>
      <c r="AC349" s="2">
        <v>0</v>
      </c>
      <c r="AD349" s="2"/>
      <c r="AE349" s="2">
        <v>2</v>
      </c>
      <c r="AF349" s="2">
        <v>3</v>
      </c>
      <c r="AG349" s="2">
        <v>67</v>
      </c>
      <c r="AH349" s="2">
        <v>55</v>
      </c>
      <c r="AI349" s="2">
        <v>110</v>
      </c>
      <c r="AJ349" s="2">
        <v>105</v>
      </c>
      <c r="AK349" s="2">
        <v>9</v>
      </c>
      <c r="AL349" s="2">
        <v>2</v>
      </c>
      <c r="AM349" s="2">
        <v>28</v>
      </c>
      <c r="AN349" s="2">
        <v>225</v>
      </c>
      <c r="AO349" s="2">
        <v>44</v>
      </c>
      <c r="AP349" s="2">
        <v>56</v>
      </c>
      <c r="AQ349" s="2">
        <v>62</v>
      </c>
      <c r="AR349" s="2">
        <v>421</v>
      </c>
      <c r="AS349" s="2">
        <v>1515</v>
      </c>
      <c r="AT349" s="2">
        <v>5042</v>
      </c>
      <c r="AU349" s="2">
        <v>7073</v>
      </c>
      <c r="AV349" s="2">
        <v>2605</v>
      </c>
      <c r="AW349" s="2">
        <v>571</v>
      </c>
      <c r="AX349" s="2">
        <v>60</v>
      </c>
      <c r="AY349" s="2">
        <v>1104</v>
      </c>
      <c r="AZ349" s="2"/>
      <c r="BA349" s="2">
        <v>44</v>
      </c>
      <c r="BB349" s="2"/>
      <c r="BC349" s="2">
        <v>55</v>
      </c>
      <c r="BD349" s="2">
        <v>418</v>
      </c>
      <c r="BE349" s="2">
        <v>1425</v>
      </c>
      <c r="BF349" s="2">
        <v>4932</v>
      </c>
      <c r="BG349" s="2">
        <v>6739</v>
      </c>
      <c r="BH349" s="2">
        <v>2250</v>
      </c>
      <c r="BI349" s="2">
        <v>550</v>
      </c>
      <c r="BJ349" s="2">
        <v>56</v>
      </c>
      <c r="BK349" s="2">
        <v>1048</v>
      </c>
      <c r="BL349" s="2"/>
      <c r="BM349" s="2">
        <v>0</v>
      </c>
      <c r="BN349" s="2"/>
      <c r="BO349" s="2">
        <v>7</v>
      </c>
      <c r="BP349" s="2">
        <v>3</v>
      </c>
      <c r="BQ349" s="2">
        <v>90</v>
      </c>
      <c r="BR349" s="2">
        <v>110</v>
      </c>
      <c r="BS349" s="2">
        <v>334</v>
      </c>
      <c r="BT349" s="2">
        <v>355</v>
      </c>
      <c r="BU349" s="2">
        <v>21</v>
      </c>
      <c r="BV349" s="2">
        <v>4</v>
      </c>
      <c r="BW349" s="2">
        <v>56</v>
      </c>
      <c r="BX349" s="2">
        <v>3</v>
      </c>
      <c r="BY349" s="2">
        <v>2.2000000000000002</v>
      </c>
      <c r="BZ349" s="2">
        <v>2.1</v>
      </c>
      <c r="CA349" s="2">
        <v>2.1</v>
      </c>
      <c r="CB349" s="2">
        <v>1.8</v>
      </c>
      <c r="CC349" s="2">
        <v>1.9</v>
      </c>
      <c r="CD349" s="2">
        <v>2.9</v>
      </c>
      <c r="CE349" s="2">
        <v>3.4</v>
      </c>
      <c r="CF349" s="2">
        <v>2.2000000000000002</v>
      </c>
      <c r="CG349" s="2">
        <v>2</v>
      </c>
      <c r="CH349" s="2">
        <v>1.9</v>
      </c>
      <c r="CI349" s="2">
        <v>2.4</v>
      </c>
      <c r="CJ349" s="2"/>
      <c r="CK349" s="2">
        <v>2.2000000000000002</v>
      </c>
      <c r="CL349" s="2"/>
      <c r="CM349" s="2">
        <v>2</v>
      </c>
      <c r="CN349" s="2">
        <v>1.8</v>
      </c>
      <c r="CO349" s="2">
        <v>2</v>
      </c>
      <c r="CP349" s="2">
        <v>3</v>
      </c>
      <c r="CQ349" s="2">
        <v>3.4</v>
      </c>
      <c r="CR349" s="2">
        <v>2.1</v>
      </c>
      <c r="CS349" s="2">
        <v>2</v>
      </c>
      <c r="CT349" s="2">
        <v>1.9</v>
      </c>
      <c r="CU349" s="2">
        <v>2.4</v>
      </c>
      <c r="CV349" s="2"/>
      <c r="CW349" s="2">
        <v>0</v>
      </c>
      <c r="CX349" s="2"/>
      <c r="CY349" s="2">
        <v>3.5</v>
      </c>
      <c r="CZ349" s="2">
        <v>1</v>
      </c>
      <c r="DA349" s="2">
        <v>1.3</v>
      </c>
      <c r="DB349" s="2">
        <v>2</v>
      </c>
      <c r="DC349" s="2">
        <v>3</v>
      </c>
      <c r="DD349" s="2">
        <v>3.4</v>
      </c>
      <c r="DE349" s="2">
        <v>2.2999999999999998</v>
      </c>
      <c r="DF349" s="2">
        <v>2</v>
      </c>
      <c r="DG349" s="2">
        <v>2</v>
      </c>
    </row>
    <row r="350" spans="1:111" ht="15" x14ac:dyDescent="0.25">
      <c r="A350" s="1" t="s">
        <v>356</v>
      </c>
      <c r="B350" s="1" t="str">
        <f t="shared" si="7"/>
        <v>Raková</v>
      </c>
      <c r="C350" s="1" t="s">
        <v>364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/>
      <c r="K350" s="2"/>
      <c r="L350" s="2"/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/>
      <c r="W350" s="2"/>
      <c r="X350" s="2"/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/>
      <c r="AU350" s="2"/>
      <c r="AV350" s="2"/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/>
      <c r="BG350" s="2"/>
      <c r="BH350" s="2"/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/>
      <c r="CE350" s="2"/>
      <c r="CF350" s="2"/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/>
      <c r="CQ350" s="2"/>
      <c r="CR350" s="2"/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</row>
    <row r="351" spans="1:111" ht="15" x14ac:dyDescent="0.25">
      <c r="A351" s="1" t="s">
        <v>356</v>
      </c>
      <c r="B351" s="1" t="str">
        <f t="shared" si="7"/>
        <v>Skalité</v>
      </c>
      <c r="C351" s="1" t="s">
        <v>365</v>
      </c>
      <c r="D351" s="2">
        <v>0</v>
      </c>
      <c r="E351" s="2">
        <v>0</v>
      </c>
      <c r="F351" s="2">
        <v>0</v>
      </c>
      <c r="G351" s="2">
        <v>0</v>
      </c>
      <c r="H351" s="2"/>
      <c r="I351" s="2"/>
      <c r="J351" s="2"/>
      <c r="K351" s="2"/>
      <c r="L351" s="2"/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/>
      <c r="U351" s="2"/>
      <c r="V351" s="2"/>
      <c r="W351" s="2"/>
      <c r="X351" s="2"/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/>
      <c r="AS351" s="2"/>
      <c r="AT351" s="2"/>
      <c r="AU351" s="2"/>
      <c r="AV351" s="2"/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/>
      <c r="BE351" s="2"/>
      <c r="BF351" s="2"/>
      <c r="BG351" s="2"/>
      <c r="BH351" s="2"/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/>
      <c r="CC351" s="2"/>
      <c r="CD351" s="2"/>
      <c r="CE351" s="2"/>
      <c r="CF351" s="2"/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/>
      <c r="CO351" s="2"/>
      <c r="CP351" s="2"/>
      <c r="CQ351" s="2"/>
      <c r="CR351" s="2"/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</row>
    <row r="352" spans="1:111" ht="15" x14ac:dyDescent="0.25">
      <c r="A352" s="1" t="s">
        <v>356</v>
      </c>
      <c r="B352" s="1" t="str">
        <f t="shared" si="7"/>
        <v>Staškov</v>
      </c>
      <c r="C352" s="1" t="s">
        <v>366</v>
      </c>
      <c r="D352" s="2">
        <v>0</v>
      </c>
      <c r="E352" s="2">
        <v>0</v>
      </c>
      <c r="F352" s="2">
        <v>0</v>
      </c>
      <c r="G352" s="2"/>
      <c r="H352" s="2"/>
      <c r="I352" s="2"/>
      <c r="J352" s="2"/>
      <c r="K352" s="2"/>
      <c r="L352" s="2"/>
      <c r="M352" s="2"/>
      <c r="N352" s="2"/>
      <c r="O352" s="2">
        <v>0</v>
      </c>
      <c r="P352" s="2">
        <v>0</v>
      </c>
      <c r="Q352" s="2">
        <v>0</v>
      </c>
      <c r="R352" s="2">
        <v>0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/>
      <c r="AG352" s="2"/>
      <c r="AH352" s="2"/>
      <c r="AI352" s="2"/>
      <c r="AJ352" s="2"/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/>
      <c r="AR352" s="2"/>
      <c r="AS352" s="2"/>
      <c r="AT352" s="2"/>
      <c r="AU352" s="2"/>
      <c r="AV352" s="2"/>
      <c r="AW352" s="2"/>
      <c r="AX352" s="2"/>
      <c r="AY352" s="2">
        <v>0</v>
      </c>
      <c r="AZ352" s="2">
        <v>0</v>
      </c>
      <c r="BA352" s="2">
        <v>0</v>
      </c>
      <c r="BB352" s="2">
        <v>0</v>
      </c>
      <c r="BC352" s="2"/>
      <c r="BD352" s="2"/>
      <c r="BE352" s="2"/>
      <c r="BF352" s="2"/>
      <c r="BG352" s="2"/>
      <c r="BH352" s="2"/>
      <c r="BI352" s="2"/>
      <c r="BJ352" s="2"/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/>
      <c r="BQ352" s="2"/>
      <c r="BR352" s="2"/>
      <c r="BS352" s="2"/>
      <c r="BT352" s="2"/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/>
      <c r="CB352" s="2"/>
      <c r="CC352" s="2"/>
      <c r="CD352" s="2"/>
      <c r="CE352" s="2"/>
      <c r="CF352" s="2"/>
      <c r="CG352" s="2"/>
      <c r="CH352" s="2"/>
      <c r="CI352" s="2">
        <v>0</v>
      </c>
      <c r="CJ352" s="2">
        <v>0</v>
      </c>
      <c r="CK352" s="2">
        <v>0</v>
      </c>
      <c r="CL352" s="2">
        <v>0</v>
      </c>
      <c r="CM352" s="2"/>
      <c r="CN352" s="2"/>
      <c r="CO352" s="2"/>
      <c r="CP352" s="2"/>
      <c r="CQ352" s="2"/>
      <c r="CR352" s="2"/>
      <c r="CS352" s="2"/>
      <c r="CT352" s="2"/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/>
      <c r="DA352" s="2"/>
      <c r="DB352" s="2"/>
      <c r="DC352" s="2"/>
      <c r="DD352" s="2"/>
      <c r="DE352" s="2">
        <v>0</v>
      </c>
      <c r="DF352" s="2">
        <v>0</v>
      </c>
      <c r="DG352" s="2">
        <v>0</v>
      </c>
    </row>
    <row r="353" spans="1:111" ht="15" x14ac:dyDescent="0.25">
      <c r="A353" s="1" t="s">
        <v>356</v>
      </c>
      <c r="B353" s="1" t="str">
        <f t="shared" si="7"/>
        <v>Turzovka</v>
      </c>
      <c r="C353" s="1" t="s">
        <v>367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/>
      <c r="J353" s="2"/>
      <c r="K353" s="2"/>
      <c r="L353" s="2"/>
      <c r="M353" s="2"/>
      <c r="N353" s="2">
        <v>0</v>
      </c>
      <c r="O353" s="2"/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/>
      <c r="Y353" s="2"/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/>
      <c r="AH353" s="2"/>
      <c r="AI353" s="2"/>
      <c r="AJ353" s="2">
        <v>0</v>
      </c>
      <c r="AK353" s="2"/>
      <c r="AL353" s="2">
        <v>0</v>
      </c>
      <c r="AM353" s="2"/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/>
      <c r="AT353" s="2"/>
      <c r="AU353" s="2"/>
      <c r="AV353" s="2"/>
      <c r="AW353" s="2"/>
      <c r="AX353" s="2">
        <v>0</v>
      </c>
      <c r="AY353" s="2"/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/>
      <c r="BI353" s="2"/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/>
      <c r="BR353" s="2"/>
      <c r="BS353" s="2"/>
      <c r="BT353" s="2">
        <v>0</v>
      </c>
      <c r="BU353" s="2"/>
      <c r="BV353" s="2">
        <v>0</v>
      </c>
      <c r="BW353" s="2"/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/>
      <c r="CD353" s="2"/>
      <c r="CE353" s="2"/>
      <c r="CF353" s="2"/>
      <c r="CG353" s="2"/>
      <c r="CH353" s="2">
        <v>0</v>
      </c>
      <c r="CI353" s="2"/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/>
      <c r="CS353" s="2"/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/>
      <c r="DB353" s="2"/>
      <c r="DC353" s="2"/>
      <c r="DD353" s="2">
        <v>0</v>
      </c>
      <c r="DE353" s="2"/>
      <c r="DF353" s="2">
        <v>0</v>
      </c>
      <c r="DG353" s="2"/>
    </row>
    <row r="354" spans="1:111" ht="15" x14ac:dyDescent="0.25">
      <c r="A354" s="1" t="s">
        <v>356</v>
      </c>
      <c r="B354" s="1" t="str">
        <f t="shared" si="7"/>
        <v>Vysoká nad Kysucou</v>
      </c>
      <c r="C354" s="1" t="s">
        <v>368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/>
      <c r="J354" s="2"/>
      <c r="K354" s="2"/>
      <c r="L354" s="2"/>
      <c r="M354" s="2">
        <v>0</v>
      </c>
      <c r="N354" s="2">
        <v>0</v>
      </c>
      <c r="O354" s="2"/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/>
      <c r="V354" s="2"/>
      <c r="W354" s="2"/>
      <c r="X354" s="2"/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/>
      <c r="AI354" s="2">
        <v>0</v>
      </c>
      <c r="AJ354" s="2">
        <v>0</v>
      </c>
      <c r="AK354" s="2">
        <v>0</v>
      </c>
      <c r="AL354" s="2">
        <v>0</v>
      </c>
      <c r="AM354" s="2"/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/>
      <c r="AT354" s="2"/>
      <c r="AU354" s="2"/>
      <c r="AV354" s="2"/>
      <c r="AW354" s="2">
        <v>0</v>
      </c>
      <c r="AX354" s="2">
        <v>0</v>
      </c>
      <c r="AY354" s="2"/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/>
      <c r="BF354" s="2"/>
      <c r="BG354" s="2"/>
      <c r="BH354" s="2"/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/>
      <c r="BS354" s="2">
        <v>0</v>
      </c>
      <c r="BT354" s="2">
        <v>0</v>
      </c>
      <c r="BU354" s="2">
        <v>0</v>
      </c>
      <c r="BV354" s="2">
        <v>0</v>
      </c>
      <c r="BW354" s="2"/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/>
      <c r="CD354" s="2"/>
      <c r="CE354" s="2"/>
      <c r="CF354" s="2"/>
      <c r="CG354" s="2">
        <v>0</v>
      </c>
      <c r="CH354" s="2">
        <v>0</v>
      </c>
      <c r="CI354" s="2"/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/>
      <c r="CP354" s="2"/>
      <c r="CQ354" s="2"/>
      <c r="CR354" s="2"/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/>
      <c r="DC354" s="2">
        <v>0</v>
      </c>
      <c r="DD354" s="2">
        <v>0</v>
      </c>
      <c r="DE354" s="2">
        <v>0</v>
      </c>
      <c r="DF354" s="2">
        <v>0</v>
      </c>
      <c r="DG354" s="2"/>
    </row>
    <row r="355" spans="1:111" ht="15" x14ac:dyDescent="0.25">
      <c r="A355" s="1" t="s">
        <v>356</v>
      </c>
      <c r="B355" s="1" t="str">
        <f t="shared" si="7"/>
        <v>Zákopčie</v>
      </c>
      <c r="C355" s="1" t="s">
        <v>369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/>
      <c r="J355" s="2"/>
      <c r="K355" s="2"/>
      <c r="L355" s="2"/>
      <c r="M355" s="2"/>
      <c r="N355" s="2">
        <v>0</v>
      </c>
      <c r="O355" s="2"/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/>
      <c r="V355" s="2"/>
      <c r="W355" s="2"/>
      <c r="X355" s="2"/>
      <c r="Y355" s="2"/>
      <c r="Z355" s="2">
        <v>0</v>
      </c>
      <c r="AA355" s="2"/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/>
      <c r="AT355" s="2"/>
      <c r="AU355" s="2"/>
      <c r="AV355" s="2"/>
      <c r="AW355" s="2"/>
      <c r="AX355" s="2">
        <v>0</v>
      </c>
      <c r="AY355" s="2"/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/>
      <c r="BF355" s="2"/>
      <c r="BG355" s="2"/>
      <c r="BH355" s="2"/>
      <c r="BI355" s="2"/>
      <c r="BJ355" s="2">
        <v>0</v>
      </c>
      <c r="BK355" s="2"/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/>
      <c r="CD355" s="2"/>
      <c r="CE355" s="2"/>
      <c r="CF355" s="2"/>
      <c r="CG355" s="2"/>
      <c r="CH355" s="2">
        <v>0</v>
      </c>
      <c r="CI355" s="2"/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/>
      <c r="CP355" s="2"/>
      <c r="CQ355" s="2"/>
      <c r="CR355" s="2"/>
      <c r="CS355" s="2"/>
      <c r="CT355" s="2">
        <v>0</v>
      </c>
      <c r="CU355" s="2"/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</row>
    <row r="356" spans="1:111" ht="15" x14ac:dyDescent="0.25">
      <c r="A356" s="1" t="s">
        <v>370</v>
      </c>
      <c r="B356" s="1" t="str">
        <f t="shared" si="7"/>
        <v>Obce spolu</v>
      </c>
      <c r="C356" s="1" t="s">
        <v>24</v>
      </c>
      <c r="D356" s="2"/>
      <c r="E356" s="2"/>
      <c r="F356" s="2"/>
      <c r="G356" s="2">
        <v>175</v>
      </c>
      <c r="H356" s="2">
        <v>550</v>
      </c>
      <c r="I356" s="2">
        <v>1870</v>
      </c>
      <c r="J356" s="2">
        <v>4752</v>
      </c>
      <c r="K356" s="2">
        <v>5121</v>
      </c>
      <c r="L356" s="2">
        <v>3067</v>
      </c>
      <c r="M356" s="2">
        <v>998</v>
      </c>
      <c r="N356" s="2"/>
      <c r="O356" s="2">
        <v>704</v>
      </c>
      <c r="P356" s="2"/>
      <c r="Q356" s="2"/>
      <c r="R356" s="2"/>
      <c r="S356" s="2">
        <v>131</v>
      </c>
      <c r="T356" s="2">
        <v>476</v>
      </c>
      <c r="U356" s="2">
        <v>1666</v>
      </c>
      <c r="V356" s="2">
        <v>3890</v>
      </c>
      <c r="W356" s="2">
        <v>4467</v>
      </c>
      <c r="X356" s="2">
        <v>2329</v>
      </c>
      <c r="Y356" s="2">
        <v>776</v>
      </c>
      <c r="Z356" s="2"/>
      <c r="AA356" s="2">
        <v>617</v>
      </c>
      <c r="AB356" s="2"/>
      <c r="AC356" s="2"/>
      <c r="AD356" s="2"/>
      <c r="AE356" s="2">
        <v>44</v>
      </c>
      <c r="AF356" s="2">
        <v>74</v>
      </c>
      <c r="AG356" s="2">
        <v>204</v>
      </c>
      <c r="AH356" s="2">
        <v>862</v>
      </c>
      <c r="AI356" s="2">
        <v>654</v>
      </c>
      <c r="AJ356" s="2">
        <v>738</v>
      </c>
      <c r="AK356" s="2">
        <v>222</v>
      </c>
      <c r="AL356" s="2"/>
      <c r="AM356" s="2">
        <v>87</v>
      </c>
      <c r="AN356" s="2"/>
      <c r="AO356" s="2"/>
      <c r="AP356" s="2"/>
      <c r="AQ356" s="2">
        <v>528</v>
      </c>
      <c r="AR356" s="2">
        <v>1012</v>
      </c>
      <c r="AS356" s="2">
        <v>3716</v>
      </c>
      <c r="AT356" s="2">
        <v>15030</v>
      </c>
      <c r="AU356" s="2">
        <v>14274</v>
      </c>
      <c r="AV356" s="2">
        <v>6378</v>
      </c>
      <c r="AW356" s="2">
        <v>2047</v>
      </c>
      <c r="AX356" s="2"/>
      <c r="AY356" s="2">
        <v>1692</v>
      </c>
      <c r="AZ356" s="2"/>
      <c r="BA356" s="2"/>
      <c r="BB356" s="2"/>
      <c r="BC356" s="2">
        <v>287</v>
      </c>
      <c r="BD356" s="2">
        <v>883</v>
      </c>
      <c r="BE356" s="2">
        <v>3277</v>
      </c>
      <c r="BF356" s="2">
        <v>11936</v>
      </c>
      <c r="BG356" s="2">
        <v>12393</v>
      </c>
      <c r="BH356" s="2">
        <v>5085</v>
      </c>
      <c r="BI356" s="2">
        <v>1610</v>
      </c>
      <c r="BJ356" s="2"/>
      <c r="BK356" s="2">
        <v>1513</v>
      </c>
      <c r="BL356" s="2"/>
      <c r="BM356" s="2"/>
      <c r="BN356" s="2"/>
      <c r="BO356" s="2">
        <v>241</v>
      </c>
      <c r="BP356" s="2">
        <v>129</v>
      </c>
      <c r="BQ356" s="2">
        <v>439</v>
      </c>
      <c r="BR356" s="2">
        <v>3094</v>
      </c>
      <c r="BS356" s="2">
        <v>1881</v>
      </c>
      <c r="BT356" s="2">
        <v>1293</v>
      </c>
      <c r="BU356" s="2">
        <v>437</v>
      </c>
      <c r="BV356" s="2"/>
      <c r="BW356" s="2">
        <v>179</v>
      </c>
      <c r="BX356" s="2"/>
      <c r="BY356" s="2"/>
      <c r="BZ356" s="2"/>
      <c r="CA356" s="2">
        <v>3</v>
      </c>
      <c r="CB356" s="2">
        <v>1.8</v>
      </c>
      <c r="CC356" s="2">
        <v>2</v>
      </c>
      <c r="CD356" s="2">
        <v>3.2</v>
      </c>
      <c r="CE356" s="2">
        <v>2.8</v>
      </c>
      <c r="CF356" s="2">
        <v>2.1</v>
      </c>
      <c r="CG356" s="2">
        <v>2.1</v>
      </c>
      <c r="CH356" s="2"/>
      <c r="CI356" s="2">
        <v>2.4</v>
      </c>
      <c r="CJ356" s="2"/>
      <c r="CK356" s="2"/>
      <c r="CL356" s="2"/>
      <c r="CM356" s="2">
        <v>2.2000000000000002</v>
      </c>
      <c r="CN356" s="2">
        <v>1.9</v>
      </c>
      <c r="CO356" s="2">
        <v>2</v>
      </c>
      <c r="CP356" s="2">
        <v>3.1</v>
      </c>
      <c r="CQ356" s="2">
        <v>2.8</v>
      </c>
      <c r="CR356" s="2">
        <v>2.2000000000000002</v>
      </c>
      <c r="CS356" s="2">
        <v>2.1</v>
      </c>
      <c r="CT356" s="2"/>
      <c r="CU356" s="2">
        <v>2.5</v>
      </c>
      <c r="CV356" s="2"/>
      <c r="CW356" s="2"/>
      <c r="CX356" s="2"/>
      <c r="CY356" s="2">
        <v>5.5</v>
      </c>
      <c r="CZ356" s="2">
        <v>1.7</v>
      </c>
      <c r="DA356" s="2">
        <v>2.2000000000000002</v>
      </c>
      <c r="DB356" s="2">
        <v>3.6</v>
      </c>
      <c r="DC356" s="2">
        <v>2.9</v>
      </c>
      <c r="DD356" s="2">
        <v>1.8</v>
      </c>
      <c r="DE356" s="2">
        <v>2</v>
      </c>
      <c r="DF356" s="2"/>
      <c r="DG356" s="2">
        <v>2.1</v>
      </c>
    </row>
    <row r="357" spans="1:111" ht="15" x14ac:dyDescent="0.25">
      <c r="A357" s="1" t="s">
        <v>370</v>
      </c>
      <c r="B357" s="1" t="str">
        <f t="shared" si="7"/>
        <v>Dolný Kubín</v>
      </c>
      <c r="C357" s="1" t="s">
        <v>371</v>
      </c>
      <c r="D357" s="2">
        <v>50</v>
      </c>
      <c r="E357" s="2">
        <v>34</v>
      </c>
      <c r="F357" s="2">
        <v>53</v>
      </c>
      <c r="G357" s="2">
        <v>150</v>
      </c>
      <c r="H357" s="2">
        <v>269</v>
      </c>
      <c r="I357" s="2">
        <v>1040</v>
      </c>
      <c r="J357" s="2">
        <v>2558</v>
      </c>
      <c r="K357" s="2">
        <v>3261</v>
      </c>
      <c r="L357" s="2">
        <v>2094</v>
      </c>
      <c r="M357" s="2">
        <v>615</v>
      </c>
      <c r="N357" s="2">
        <v>298</v>
      </c>
      <c r="O357" s="2">
        <v>524</v>
      </c>
      <c r="P357" s="2"/>
      <c r="Q357" s="2"/>
      <c r="R357" s="2">
        <v>30</v>
      </c>
      <c r="S357" s="2"/>
      <c r="T357" s="2">
        <v>203</v>
      </c>
      <c r="U357" s="2">
        <v>881</v>
      </c>
      <c r="V357" s="2">
        <v>2283</v>
      </c>
      <c r="W357" s="2">
        <v>2831</v>
      </c>
      <c r="X357" s="2">
        <v>1465</v>
      </c>
      <c r="Y357" s="2">
        <v>450</v>
      </c>
      <c r="Z357" s="2">
        <v>185</v>
      </c>
      <c r="AA357" s="2">
        <v>449</v>
      </c>
      <c r="AB357" s="2"/>
      <c r="AC357" s="2"/>
      <c r="AD357" s="2">
        <v>23</v>
      </c>
      <c r="AE357" s="2"/>
      <c r="AF357" s="2">
        <v>66</v>
      </c>
      <c r="AG357" s="2">
        <v>159</v>
      </c>
      <c r="AH357" s="2">
        <v>275</v>
      </c>
      <c r="AI357" s="2">
        <v>430</v>
      </c>
      <c r="AJ357" s="2">
        <v>629</v>
      </c>
      <c r="AK357" s="2">
        <v>165</v>
      </c>
      <c r="AL357" s="2">
        <v>113</v>
      </c>
      <c r="AM357" s="2">
        <v>75</v>
      </c>
      <c r="AN357" s="2">
        <v>80</v>
      </c>
      <c r="AO357" s="2">
        <v>118</v>
      </c>
      <c r="AP357" s="2">
        <v>201</v>
      </c>
      <c r="AQ357" s="2">
        <v>473</v>
      </c>
      <c r="AR357" s="2">
        <v>460</v>
      </c>
      <c r="AS357" s="2">
        <v>2085</v>
      </c>
      <c r="AT357" s="2">
        <v>7446</v>
      </c>
      <c r="AU357" s="2">
        <v>8748</v>
      </c>
      <c r="AV357" s="2">
        <v>3669</v>
      </c>
      <c r="AW357" s="2">
        <v>1120</v>
      </c>
      <c r="AX357" s="2">
        <v>575</v>
      </c>
      <c r="AY357" s="2">
        <v>1314</v>
      </c>
      <c r="AZ357" s="2"/>
      <c r="BA357" s="2"/>
      <c r="BB357" s="2">
        <v>111</v>
      </c>
      <c r="BC357" s="2"/>
      <c r="BD357" s="2">
        <v>340</v>
      </c>
      <c r="BE357" s="2">
        <v>1741</v>
      </c>
      <c r="BF357" s="2">
        <v>6614</v>
      </c>
      <c r="BG357" s="2">
        <v>7525</v>
      </c>
      <c r="BH357" s="2">
        <v>2596</v>
      </c>
      <c r="BI357" s="2">
        <v>793</v>
      </c>
      <c r="BJ357" s="2">
        <v>294</v>
      </c>
      <c r="BK357" s="2">
        <v>1159</v>
      </c>
      <c r="BL357" s="2"/>
      <c r="BM357" s="2"/>
      <c r="BN357" s="2">
        <v>90</v>
      </c>
      <c r="BO357" s="2"/>
      <c r="BP357" s="2">
        <v>120</v>
      </c>
      <c r="BQ357" s="2">
        <v>344</v>
      </c>
      <c r="BR357" s="2">
        <v>832</v>
      </c>
      <c r="BS357" s="2">
        <v>1223</v>
      </c>
      <c r="BT357" s="2">
        <v>1073</v>
      </c>
      <c r="BU357" s="2">
        <v>327</v>
      </c>
      <c r="BV357" s="2">
        <v>281</v>
      </c>
      <c r="BW357" s="2">
        <v>155</v>
      </c>
      <c r="BX357" s="2">
        <v>1.6</v>
      </c>
      <c r="BY357" s="2">
        <v>3.5</v>
      </c>
      <c r="BZ357" s="2">
        <v>3.8</v>
      </c>
      <c r="CA357" s="2">
        <v>3.2</v>
      </c>
      <c r="CB357" s="2">
        <v>1.7</v>
      </c>
      <c r="CC357" s="2">
        <v>2</v>
      </c>
      <c r="CD357" s="2">
        <v>2.9</v>
      </c>
      <c r="CE357" s="2">
        <v>2.7</v>
      </c>
      <c r="CF357" s="2">
        <v>1.8</v>
      </c>
      <c r="CG357" s="2">
        <v>1.8</v>
      </c>
      <c r="CH357" s="2">
        <v>1.9</v>
      </c>
      <c r="CI357" s="2">
        <v>2.5</v>
      </c>
      <c r="CJ357" s="2"/>
      <c r="CK357" s="2"/>
      <c r="CL357" s="2">
        <v>3.7</v>
      </c>
      <c r="CM357" s="2"/>
      <c r="CN357" s="2">
        <v>1.7</v>
      </c>
      <c r="CO357" s="2">
        <v>2</v>
      </c>
      <c r="CP357" s="2">
        <v>2.9</v>
      </c>
      <c r="CQ357" s="2">
        <v>2.7</v>
      </c>
      <c r="CR357" s="2">
        <v>1.8</v>
      </c>
      <c r="CS357" s="2">
        <v>1.8</v>
      </c>
      <c r="CT357" s="2">
        <v>1.6</v>
      </c>
      <c r="CU357" s="2">
        <v>2.6</v>
      </c>
      <c r="CV357" s="2"/>
      <c r="CW357" s="2"/>
      <c r="CX357" s="2">
        <v>3.9</v>
      </c>
      <c r="CY357" s="2"/>
      <c r="CZ357" s="2">
        <v>1.8</v>
      </c>
      <c r="DA357" s="2">
        <v>2.2000000000000002</v>
      </c>
      <c r="DB357" s="2">
        <v>3</v>
      </c>
      <c r="DC357" s="2">
        <v>2.8</v>
      </c>
      <c r="DD357" s="2">
        <v>1.7</v>
      </c>
      <c r="DE357" s="2">
        <v>2</v>
      </c>
      <c r="DF357" s="2">
        <v>2.5</v>
      </c>
      <c r="DG357" s="2">
        <v>2.1</v>
      </c>
    </row>
    <row r="358" spans="1:111" ht="15" x14ac:dyDescent="0.25">
      <c r="A358" s="1" t="s">
        <v>370</v>
      </c>
      <c r="B358" s="1" t="str">
        <f t="shared" si="7"/>
        <v>Dlhá nad Oravou</v>
      </c>
      <c r="C358" s="1" t="s">
        <v>372</v>
      </c>
      <c r="D358" s="2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>
        <v>0</v>
      </c>
      <c r="O358" s="2">
        <v>0</v>
      </c>
      <c r="P358" s="2">
        <v>0</v>
      </c>
      <c r="Q358" s="2"/>
      <c r="R358" s="2"/>
      <c r="S358" s="2"/>
      <c r="T358" s="2"/>
      <c r="U358" s="2"/>
      <c r="V358" s="2"/>
      <c r="W358" s="2"/>
      <c r="X358" s="2"/>
      <c r="Y358" s="2"/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/>
      <c r="AH358" s="2">
        <v>0</v>
      </c>
      <c r="AI358" s="2"/>
      <c r="AJ358" s="2"/>
      <c r="AK358" s="2"/>
      <c r="AL358" s="2">
        <v>0</v>
      </c>
      <c r="AM358" s="2">
        <v>0</v>
      </c>
      <c r="AN358" s="2">
        <v>0</v>
      </c>
      <c r="AO358" s="2"/>
      <c r="AP358" s="2"/>
      <c r="AQ358" s="2"/>
      <c r="AR358" s="2"/>
      <c r="AS358" s="2"/>
      <c r="AT358" s="2"/>
      <c r="AU358" s="2"/>
      <c r="AV358" s="2"/>
      <c r="AW358" s="2"/>
      <c r="AX358" s="2">
        <v>0</v>
      </c>
      <c r="AY358" s="2">
        <v>0</v>
      </c>
      <c r="AZ358" s="2">
        <v>0</v>
      </c>
      <c r="BA358" s="2"/>
      <c r="BB358" s="2"/>
      <c r="BC358" s="2"/>
      <c r="BD358" s="2"/>
      <c r="BE358" s="2"/>
      <c r="BF358" s="2"/>
      <c r="BG358" s="2"/>
      <c r="BH358" s="2"/>
      <c r="BI358" s="2"/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/>
      <c r="BR358" s="2">
        <v>0</v>
      </c>
      <c r="BS358" s="2"/>
      <c r="BT358" s="2"/>
      <c r="BU358" s="2"/>
      <c r="BV358" s="2">
        <v>0</v>
      </c>
      <c r="BW358" s="2">
        <v>0</v>
      </c>
      <c r="BX358" s="2">
        <v>0</v>
      </c>
      <c r="BY358" s="2"/>
      <c r="BZ358" s="2"/>
      <c r="CA358" s="2"/>
      <c r="CB358" s="2"/>
      <c r="CC358" s="2"/>
      <c r="CD358" s="2"/>
      <c r="CE358" s="2"/>
      <c r="CF358" s="2"/>
      <c r="CG358" s="2"/>
      <c r="CH358" s="2">
        <v>0</v>
      </c>
      <c r="CI358" s="2">
        <v>0</v>
      </c>
      <c r="CJ358" s="2">
        <v>0</v>
      </c>
      <c r="CK358" s="2"/>
      <c r="CL358" s="2"/>
      <c r="CM358" s="2"/>
      <c r="CN358" s="2"/>
      <c r="CO358" s="2"/>
      <c r="CP358" s="2"/>
      <c r="CQ358" s="2"/>
      <c r="CR358" s="2"/>
      <c r="CS358" s="2"/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/>
      <c r="DB358" s="2">
        <v>0</v>
      </c>
      <c r="DC358" s="2"/>
      <c r="DD358" s="2"/>
      <c r="DE358" s="2"/>
      <c r="DF358" s="2">
        <v>0</v>
      </c>
      <c r="DG358" s="2">
        <v>0</v>
      </c>
    </row>
    <row r="359" spans="1:111" ht="15" x14ac:dyDescent="0.25">
      <c r="A359" s="1" t="s">
        <v>370</v>
      </c>
      <c r="B359" s="1" t="str">
        <f t="shared" si="7"/>
        <v>Kraľovany</v>
      </c>
      <c r="C359" s="1" t="s">
        <v>373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>
        <v>0</v>
      </c>
      <c r="AC359" s="2">
        <v>0</v>
      </c>
      <c r="AD359" s="2"/>
      <c r="AE359" s="2">
        <v>0</v>
      </c>
      <c r="AF359" s="2">
        <v>0</v>
      </c>
      <c r="AG359" s="2">
        <v>0</v>
      </c>
      <c r="AH359" s="2"/>
      <c r="AI359" s="2"/>
      <c r="AJ359" s="2"/>
      <c r="AK359" s="2"/>
      <c r="AL359" s="2"/>
      <c r="AM359" s="2">
        <v>0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>
        <v>0</v>
      </c>
      <c r="BM359" s="2">
        <v>0</v>
      </c>
      <c r="BN359" s="2"/>
      <c r="BO359" s="2">
        <v>0</v>
      </c>
      <c r="BP359" s="2">
        <v>0</v>
      </c>
      <c r="BQ359" s="2">
        <v>0</v>
      </c>
      <c r="BR359" s="2"/>
      <c r="BS359" s="2"/>
      <c r="BT359" s="2"/>
      <c r="BU359" s="2"/>
      <c r="BV359" s="2"/>
      <c r="BW359" s="2">
        <v>0</v>
      </c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>
        <v>0</v>
      </c>
      <c r="CW359" s="2">
        <v>0</v>
      </c>
      <c r="CX359" s="2"/>
      <c r="CY359" s="2">
        <v>0</v>
      </c>
      <c r="CZ359" s="2">
        <v>0</v>
      </c>
      <c r="DA359" s="2">
        <v>0</v>
      </c>
      <c r="DB359" s="2"/>
      <c r="DC359" s="2"/>
      <c r="DD359" s="2"/>
      <c r="DE359" s="2"/>
      <c r="DF359" s="2"/>
      <c r="DG359" s="2">
        <v>0</v>
      </c>
    </row>
    <row r="360" spans="1:111" ht="15" x14ac:dyDescent="0.25">
      <c r="A360" s="1" t="s">
        <v>370</v>
      </c>
      <c r="B360" s="1" t="str">
        <f t="shared" si="7"/>
        <v>Leštiny</v>
      </c>
      <c r="C360" s="1" t="s">
        <v>374</v>
      </c>
      <c r="D360" s="2">
        <v>0</v>
      </c>
      <c r="E360" s="2">
        <v>0</v>
      </c>
      <c r="F360" s="2">
        <v>0</v>
      </c>
      <c r="G360" s="2">
        <v>0</v>
      </c>
      <c r="H360" s="2"/>
      <c r="I360" s="2"/>
      <c r="J360" s="2"/>
      <c r="K360" s="2"/>
      <c r="L360" s="2"/>
      <c r="M360" s="2"/>
      <c r="N360" s="2"/>
      <c r="O360" s="2"/>
      <c r="P360" s="2">
        <v>0</v>
      </c>
      <c r="Q360" s="2">
        <v>0</v>
      </c>
      <c r="R360" s="2">
        <v>0</v>
      </c>
      <c r="S360" s="2">
        <v>0</v>
      </c>
      <c r="T360" s="2"/>
      <c r="U360" s="2"/>
      <c r="V360" s="2"/>
      <c r="W360" s="2"/>
      <c r="X360" s="2"/>
      <c r="Y360" s="2"/>
      <c r="Z360" s="2"/>
      <c r="AA360" s="2"/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/>
      <c r="AS360" s="2"/>
      <c r="AT360" s="2"/>
      <c r="AU360" s="2"/>
      <c r="AV360" s="2"/>
      <c r="AW360" s="2"/>
      <c r="AX360" s="2"/>
      <c r="AY360" s="2"/>
      <c r="AZ360" s="2">
        <v>0</v>
      </c>
      <c r="BA360" s="2">
        <v>0</v>
      </c>
      <c r="BB360" s="2">
        <v>0</v>
      </c>
      <c r="BC360" s="2">
        <v>0</v>
      </c>
      <c r="BD360" s="2"/>
      <c r="BE360" s="2"/>
      <c r="BF360" s="2"/>
      <c r="BG360" s="2"/>
      <c r="BH360" s="2"/>
      <c r="BI360" s="2"/>
      <c r="BJ360" s="2"/>
      <c r="BK360" s="2"/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/>
      <c r="CC360" s="2"/>
      <c r="CD360" s="2"/>
      <c r="CE360" s="2"/>
      <c r="CF360" s="2"/>
      <c r="CG360" s="2"/>
      <c r="CH360" s="2"/>
      <c r="CI360" s="2"/>
      <c r="CJ360" s="2">
        <v>0</v>
      </c>
      <c r="CK360" s="2">
        <v>0</v>
      </c>
      <c r="CL360" s="2">
        <v>0</v>
      </c>
      <c r="CM360" s="2">
        <v>0</v>
      </c>
      <c r="CN360" s="2"/>
      <c r="CO360" s="2"/>
      <c r="CP360" s="2"/>
      <c r="CQ360" s="2"/>
      <c r="CR360" s="2"/>
      <c r="CS360" s="2"/>
      <c r="CT360" s="2"/>
      <c r="CU360" s="2"/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</row>
    <row r="361" spans="1:111" ht="15" x14ac:dyDescent="0.25">
      <c r="A361" s="1" t="s">
        <v>370</v>
      </c>
      <c r="B361" s="1" t="str">
        <f t="shared" si="7"/>
        <v>Oravská Poruba</v>
      </c>
      <c r="C361" s="1" t="s">
        <v>375</v>
      </c>
      <c r="D361" s="2">
        <v>0</v>
      </c>
      <c r="E361" s="2">
        <v>0</v>
      </c>
      <c r="F361" s="2">
        <v>0</v>
      </c>
      <c r="G361" s="2">
        <v>0</v>
      </c>
      <c r="H361" s="2"/>
      <c r="I361" s="2"/>
      <c r="J361" s="2"/>
      <c r="K361" s="2"/>
      <c r="L361" s="2"/>
      <c r="M361" s="2"/>
      <c r="N361" s="2"/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/>
      <c r="U361" s="2"/>
      <c r="V361" s="2"/>
      <c r="W361" s="2"/>
      <c r="X361" s="2"/>
      <c r="Y361" s="2"/>
      <c r="Z361" s="2"/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/>
      <c r="AS361" s="2"/>
      <c r="AT361" s="2"/>
      <c r="AU361" s="2"/>
      <c r="AV361" s="2"/>
      <c r="AW361" s="2"/>
      <c r="AX361" s="2"/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/>
      <c r="BE361" s="2"/>
      <c r="BF361" s="2"/>
      <c r="BG361" s="2"/>
      <c r="BH361" s="2"/>
      <c r="BI361" s="2"/>
      <c r="BJ361" s="2"/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/>
      <c r="BQ361" s="2"/>
      <c r="BR361" s="2"/>
      <c r="BS361" s="2"/>
      <c r="BT361" s="2"/>
      <c r="BU361" s="2"/>
      <c r="BV361" s="2"/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/>
      <c r="CC361" s="2"/>
      <c r="CD361" s="2"/>
      <c r="CE361" s="2"/>
      <c r="CF361" s="2"/>
      <c r="CG361" s="2"/>
      <c r="CH361" s="2"/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/>
      <c r="CO361" s="2"/>
      <c r="CP361" s="2"/>
      <c r="CQ361" s="2"/>
      <c r="CR361" s="2"/>
      <c r="CS361" s="2"/>
      <c r="CT361" s="2"/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/>
      <c r="DA361" s="2"/>
      <c r="DB361" s="2"/>
      <c r="DC361" s="2"/>
      <c r="DD361" s="2"/>
      <c r="DE361" s="2"/>
      <c r="DF361" s="2"/>
      <c r="DG361" s="2">
        <v>0</v>
      </c>
    </row>
    <row r="362" spans="1:111" ht="15" x14ac:dyDescent="0.25">
      <c r="A362" s="1" t="s">
        <v>370</v>
      </c>
      <c r="B362" s="1" t="str">
        <f t="shared" si="7"/>
        <v>Oravský Podzámok</v>
      </c>
      <c r="C362" s="1" t="s">
        <v>376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114</v>
      </c>
      <c r="J362" s="2">
        <v>448</v>
      </c>
      <c r="K362" s="2">
        <v>542</v>
      </c>
      <c r="L362" s="2">
        <v>294</v>
      </c>
      <c r="M362" s="2">
        <v>55</v>
      </c>
      <c r="N362" s="2"/>
      <c r="O362" s="2"/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110</v>
      </c>
      <c r="V362" s="2">
        <v>427</v>
      </c>
      <c r="W362" s="2">
        <v>476</v>
      </c>
      <c r="X362" s="2">
        <v>269</v>
      </c>
      <c r="Y362" s="2">
        <v>53</v>
      </c>
      <c r="Z362" s="2"/>
      <c r="AA362" s="2"/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4</v>
      </c>
      <c r="AH362" s="2">
        <v>21</v>
      </c>
      <c r="AI362" s="2">
        <v>66</v>
      </c>
      <c r="AJ362" s="2">
        <v>25</v>
      </c>
      <c r="AK362" s="2">
        <v>2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315</v>
      </c>
      <c r="AT362" s="2">
        <v>1399</v>
      </c>
      <c r="AU362" s="2">
        <v>1621</v>
      </c>
      <c r="AV362" s="2">
        <v>1302</v>
      </c>
      <c r="AW362" s="2">
        <v>190</v>
      </c>
      <c r="AX362" s="2"/>
      <c r="AY362" s="2"/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305</v>
      </c>
      <c r="BF362" s="2">
        <v>1368</v>
      </c>
      <c r="BG362" s="2">
        <v>1346</v>
      </c>
      <c r="BH362" s="2">
        <v>1267</v>
      </c>
      <c r="BI362" s="2">
        <v>184</v>
      </c>
      <c r="BJ362" s="2"/>
      <c r="BK362" s="2"/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10</v>
      </c>
      <c r="BR362" s="2">
        <v>31</v>
      </c>
      <c r="BS362" s="2">
        <v>275</v>
      </c>
      <c r="BT362" s="2">
        <v>35</v>
      </c>
      <c r="BU362" s="2">
        <v>6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2.8</v>
      </c>
      <c r="CD362" s="2">
        <v>3.1</v>
      </c>
      <c r="CE362" s="2">
        <v>3</v>
      </c>
      <c r="CF362" s="2">
        <v>4.4000000000000004</v>
      </c>
      <c r="CG362" s="2">
        <v>3.5</v>
      </c>
      <c r="CH362" s="2"/>
      <c r="CI362" s="2"/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2.8</v>
      </c>
      <c r="CP362" s="2">
        <v>3.2</v>
      </c>
      <c r="CQ362" s="2">
        <v>2.8</v>
      </c>
      <c r="CR362" s="2">
        <v>4.7</v>
      </c>
      <c r="CS362" s="2">
        <v>3.5</v>
      </c>
      <c r="CT362" s="2"/>
      <c r="CU362" s="2"/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2.5</v>
      </c>
      <c r="DB362" s="2">
        <v>1.5</v>
      </c>
      <c r="DC362" s="2">
        <v>4.2</v>
      </c>
      <c r="DD362" s="2">
        <v>1.4</v>
      </c>
      <c r="DE362" s="2">
        <v>3</v>
      </c>
      <c r="DF362" s="2">
        <v>0</v>
      </c>
      <c r="DG362" s="2">
        <v>0</v>
      </c>
    </row>
    <row r="363" spans="1:111" ht="15" x14ac:dyDescent="0.25">
      <c r="A363" s="1" t="s">
        <v>370</v>
      </c>
      <c r="B363" s="1" t="str">
        <f t="shared" si="7"/>
        <v>Párnica</v>
      </c>
      <c r="C363" s="1" t="s">
        <v>377</v>
      </c>
      <c r="D363" s="2">
        <v>0</v>
      </c>
      <c r="E363" s="2">
        <v>0</v>
      </c>
      <c r="F363" s="2">
        <v>0</v>
      </c>
      <c r="G363" s="2"/>
      <c r="H363" s="2"/>
      <c r="I363" s="2"/>
      <c r="J363" s="2">
        <v>220</v>
      </c>
      <c r="K363" s="2"/>
      <c r="L363" s="2"/>
      <c r="M363" s="2"/>
      <c r="N363" s="2">
        <v>0</v>
      </c>
      <c r="O363" s="2"/>
      <c r="P363" s="2">
        <v>0</v>
      </c>
      <c r="Q363" s="2">
        <v>0</v>
      </c>
      <c r="R363" s="2">
        <v>0</v>
      </c>
      <c r="S363" s="2"/>
      <c r="T363" s="2"/>
      <c r="U363" s="2"/>
      <c r="V363" s="2">
        <v>215</v>
      </c>
      <c r="W363" s="2"/>
      <c r="X363" s="2"/>
      <c r="Y363" s="2"/>
      <c r="Z363" s="2">
        <v>0</v>
      </c>
      <c r="AA363" s="2"/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5</v>
      </c>
      <c r="AI363" s="2"/>
      <c r="AJ363" s="2"/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/>
      <c r="AR363" s="2"/>
      <c r="AS363" s="2"/>
      <c r="AT363" s="2">
        <v>814</v>
      </c>
      <c r="AU363" s="2"/>
      <c r="AV363" s="2"/>
      <c r="AW363" s="2"/>
      <c r="AX363" s="2">
        <v>0</v>
      </c>
      <c r="AY363" s="2"/>
      <c r="AZ363" s="2">
        <v>0</v>
      </c>
      <c r="BA363" s="2">
        <v>0</v>
      </c>
      <c r="BB363" s="2">
        <v>0</v>
      </c>
      <c r="BC363" s="2"/>
      <c r="BD363" s="2"/>
      <c r="BE363" s="2"/>
      <c r="BF363" s="2">
        <v>805</v>
      </c>
      <c r="BG363" s="2"/>
      <c r="BH363" s="2"/>
      <c r="BI363" s="2"/>
      <c r="BJ363" s="2">
        <v>0</v>
      </c>
      <c r="BK363" s="2"/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9</v>
      </c>
      <c r="BS363" s="2"/>
      <c r="BT363" s="2"/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/>
      <c r="CB363" s="2"/>
      <c r="CC363" s="2"/>
      <c r="CD363" s="2">
        <v>3.7</v>
      </c>
      <c r="CE363" s="2"/>
      <c r="CF363" s="2"/>
      <c r="CG363" s="2"/>
      <c r="CH363" s="2">
        <v>0</v>
      </c>
      <c r="CI363" s="2"/>
      <c r="CJ363" s="2">
        <v>0</v>
      </c>
      <c r="CK363" s="2">
        <v>0</v>
      </c>
      <c r="CL363" s="2">
        <v>0</v>
      </c>
      <c r="CM363" s="2"/>
      <c r="CN363" s="2"/>
      <c r="CO363" s="2"/>
      <c r="CP363" s="2">
        <v>3.7</v>
      </c>
      <c r="CQ363" s="2"/>
      <c r="CR363" s="2"/>
      <c r="CS363" s="2"/>
      <c r="CT363" s="2">
        <v>0</v>
      </c>
      <c r="CU363" s="2"/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1.8</v>
      </c>
      <c r="DC363" s="2"/>
      <c r="DD363" s="2"/>
      <c r="DE363" s="2">
        <v>0</v>
      </c>
      <c r="DF363" s="2">
        <v>0</v>
      </c>
      <c r="DG363" s="2">
        <v>0</v>
      </c>
    </row>
    <row r="364" spans="1:111" ht="15" x14ac:dyDescent="0.25">
      <c r="A364" s="1" t="s">
        <v>370</v>
      </c>
      <c r="B364" s="1" t="str">
        <f t="shared" si="7"/>
        <v>Veličná</v>
      </c>
      <c r="C364" s="1" t="s">
        <v>378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/>
      <c r="J364" s="2"/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/>
      <c r="V364" s="2"/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/>
      <c r="AT364" s="2"/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/>
      <c r="BF364" s="2"/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/>
      <c r="CD364" s="2"/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/>
      <c r="CP364" s="2"/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</row>
    <row r="365" spans="1:111" ht="15" x14ac:dyDescent="0.25">
      <c r="A365" s="1" t="s">
        <v>370</v>
      </c>
      <c r="B365" s="1" t="str">
        <f t="shared" si="7"/>
        <v>Vyšný Kubín</v>
      </c>
      <c r="C365" s="1" t="s">
        <v>379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>
        <v>0</v>
      </c>
      <c r="AC365" s="2">
        <v>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>
        <v>0</v>
      </c>
      <c r="BM365" s="2">
        <v>0</v>
      </c>
      <c r="BN365" s="2">
        <v>0</v>
      </c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>
        <v>0</v>
      </c>
      <c r="CW365" s="2">
        <v>0</v>
      </c>
      <c r="CX365" s="2">
        <v>0</v>
      </c>
      <c r="CY365" s="2"/>
      <c r="CZ365" s="2"/>
      <c r="DA365" s="2"/>
      <c r="DB365" s="2"/>
      <c r="DC365" s="2"/>
      <c r="DD365" s="2"/>
      <c r="DE365" s="2"/>
      <c r="DF365" s="2"/>
      <c r="DG365" s="2"/>
    </row>
    <row r="366" spans="1:111" ht="15" x14ac:dyDescent="0.25">
      <c r="A366" s="1" t="s">
        <v>370</v>
      </c>
      <c r="B366" s="1" t="str">
        <f t="shared" si="7"/>
        <v>Zázrivá</v>
      </c>
      <c r="C366" s="1" t="s">
        <v>380</v>
      </c>
      <c r="D366" s="2"/>
      <c r="E366" s="2">
        <v>0</v>
      </c>
      <c r="F366" s="2">
        <v>0</v>
      </c>
      <c r="G366" s="2"/>
      <c r="H366" s="2"/>
      <c r="I366" s="2">
        <v>220</v>
      </c>
      <c r="J366" s="2">
        <v>220</v>
      </c>
      <c r="K366" s="2">
        <v>272</v>
      </c>
      <c r="L366" s="2"/>
      <c r="M366" s="2"/>
      <c r="N366" s="2"/>
      <c r="O366" s="2"/>
      <c r="P366" s="2"/>
      <c r="Q366" s="2">
        <v>0</v>
      </c>
      <c r="R366" s="2">
        <v>0</v>
      </c>
      <c r="S366" s="2"/>
      <c r="T366" s="2"/>
      <c r="U366" s="2">
        <v>216</v>
      </c>
      <c r="V366" s="2">
        <v>208</v>
      </c>
      <c r="W366" s="2">
        <v>256</v>
      </c>
      <c r="X366" s="2"/>
      <c r="Y366" s="2"/>
      <c r="Z366" s="2"/>
      <c r="AA366" s="2"/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4</v>
      </c>
      <c r="AH366" s="2">
        <v>12</v>
      </c>
      <c r="AI366" s="2">
        <v>16</v>
      </c>
      <c r="AJ366" s="2"/>
      <c r="AK366" s="2"/>
      <c r="AL366" s="2">
        <v>0</v>
      </c>
      <c r="AM366" s="2">
        <v>0</v>
      </c>
      <c r="AN366" s="2"/>
      <c r="AO366" s="2">
        <v>0</v>
      </c>
      <c r="AP366" s="2">
        <v>0</v>
      </c>
      <c r="AQ366" s="2"/>
      <c r="AR366" s="2"/>
      <c r="AS366" s="2">
        <v>454</v>
      </c>
      <c r="AT366" s="2">
        <v>573</v>
      </c>
      <c r="AU366" s="2">
        <v>685</v>
      </c>
      <c r="AV366" s="2"/>
      <c r="AW366" s="2"/>
      <c r="AX366" s="2"/>
      <c r="AY366" s="2"/>
      <c r="AZ366" s="2"/>
      <c r="BA366" s="2">
        <v>0</v>
      </c>
      <c r="BB366" s="2">
        <v>0</v>
      </c>
      <c r="BC366" s="2"/>
      <c r="BD366" s="2"/>
      <c r="BE366" s="2">
        <v>442</v>
      </c>
      <c r="BF366" s="2">
        <v>539</v>
      </c>
      <c r="BG366" s="2">
        <v>649</v>
      </c>
      <c r="BH366" s="2"/>
      <c r="BI366" s="2"/>
      <c r="BJ366" s="2"/>
      <c r="BK366" s="2"/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12</v>
      </c>
      <c r="BR366" s="2">
        <v>34</v>
      </c>
      <c r="BS366" s="2">
        <v>36</v>
      </c>
      <c r="BT366" s="2"/>
      <c r="BU366" s="2"/>
      <c r="BV366" s="2">
        <v>0</v>
      </c>
      <c r="BW366" s="2">
        <v>0</v>
      </c>
      <c r="BX366" s="2"/>
      <c r="BY366" s="2">
        <v>0</v>
      </c>
      <c r="BZ366" s="2">
        <v>0</v>
      </c>
      <c r="CA366" s="2"/>
      <c r="CB366" s="2"/>
      <c r="CC366" s="2">
        <v>2.1</v>
      </c>
      <c r="CD366" s="2">
        <v>2.6</v>
      </c>
      <c r="CE366" s="2">
        <v>2.5</v>
      </c>
      <c r="CF366" s="2"/>
      <c r="CG366" s="2"/>
      <c r="CH366" s="2"/>
      <c r="CI366" s="2"/>
      <c r="CJ366" s="2"/>
      <c r="CK366" s="2">
        <v>0</v>
      </c>
      <c r="CL366" s="2">
        <v>0</v>
      </c>
      <c r="CM366" s="2"/>
      <c r="CN366" s="2"/>
      <c r="CO366" s="2">
        <v>2</v>
      </c>
      <c r="CP366" s="2">
        <v>2.6</v>
      </c>
      <c r="CQ366" s="2">
        <v>2.5</v>
      </c>
      <c r="CR366" s="2"/>
      <c r="CS366" s="2"/>
      <c r="CT366" s="2"/>
      <c r="CU366" s="2"/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3</v>
      </c>
      <c r="DB366" s="2">
        <v>2.8</v>
      </c>
      <c r="DC366" s="2">
        <v>2.2000000000000002</v>
      </c>
      <c r="DD366" s="2"/>
      <c r="DE366" s="2"/>
      <c r="DF366" s="2">
        <v>0</v>
      </c>
      <c r="DG366" s="2">
        <v>0</v>
      </c>
    </row>
    <row r="367" spans="1:111" ht="15" x14ac:dyDescent="0.25">
      <c r="A367" s="1" t="s">
        <v>370</v>
      </c>
      <c r="B367" s="1" t="str">
        <f t="shared" si="7"/>
        <v>Žaškov</v>
      </c>
      <c r="C367" s="1" t="s">
        <v>381</v>
      </c>
      <c r="D367" s="2"/>
      <c r="E367" s="2">
        <v>0</v>
      </c>
      <c r="F367" s="2">
        <v>0</v>
      </c>
      <c r="G367" s="2">
        <v>0</v>
      </c>
      <c r="H367" s="2"/>
      <c r="I367" s="2"/>
      <c r="J367" s="2"/>
      <c r="K367" s="2"/>
      <c r="L367" s="2">
        <v>0</v>
      </c>
      <c r="M367" s="2">
        <v>0</v>
      </c>
      <c r="N367" s="2">
        <v>0</v>
      </c>
      <c r="O367" s="2"/>
      <c r="P367" s="2"/>
      <c r="Q367" s="2">
        <v>0</v>
      </c>
      <c r="R367" s="2">
        <v>0</v>
      </c>
      <c r="S367" s="2">
        <v>0</v>
      </c>
      <c r="T367" s="2"/>
      <c r="U367" s="2"/>
      <c r="V367" s="2"/>
      <c r="W367" s="2"/>
      <c r="X367" s="2">
        <v>0</v>
      </c>
      <c r="Y367" s="2">
        <v>0</v>
      </c>
      <c r="Z367" s="2">
        <v>0</v>
      </c>
      <c r="AA367" s="2"/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/>
      <c r="AI367" s="2"/>
      <c r="AJ367" s="2">
        <v>0</v>
      </c>
      <c r="AK367" s="2">
        <v>0</v>
      </c>
      <c r="AL367" s="2">
        <v>0</v>
      </c>
      <c r="AM367" s="2"/>
      <c r="AN367" s="2"/>
      <c r="AO367" s="2">
        <v>0</v>
      </c>
      <c r="AP367" s="2">
        <v>0</v>
      </c>
      <c r="AQ367" s="2">
        <v>0</v>
      </c>
      <c r="AR367" s="2"/>
      <c r="AS367" s="2"/>
      <c r="AT367" s="2"/>
      <c r="AU367" s="2"/>
      <c r="AV367" s="2">
        <v>0</v>
      </c>
      <c r="AW367" s="2">
        <v>0</v>
      </c>
      <c r="AX367" s="2">
        <v>0</v>
      </c>
      <c r="AY367" s="2"/>
      <c r="AZ367" s="2"/>
      <c r="BA367" s="2">
        <v>0</v>
      </c>
      <c r="BB367" s="2">
        <v>0</v>
      </c>
      <c r="BC367" s="2">
        <v>0</v>
      </c>
      <c r="BD367" s="2"/>
      <c r="BE367" s="2"/>
      <c r="BF367" s="2"/>
      <c r="BG367" s="2"/>
      <c r="BH367" s="2">
        <v>0</v>
      </c>
      <c r="BI367" s="2">
        <v>0</v>
      </c>
      <c r="BJ367" s="2">
        <v>0</v>
      </c>
      <c r="BK367" s="2"/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/>
      <c r="BS367" s="2"/>
      <c r="BT367" s="2">
        <v>0</v>
      </c>
      <c r="BU367" s="2">
        <v>0</v>
      </c>
      <c r="BV367" s="2">
        <v>0</v>
      </c>
      <c r="BW367" s="2"/>
      <c r="BX367" s="2"/>
      <c r="BY367" s="2">
        <v>0</v>
      </c>
      <c r="BZ367" s="2">
        <v>0</v>
      </c>
      <c r="CA367" s="2">
        <v>0</v>
      </c>
      <c r="CB367" s="2"/>
      <c r="CC367" s="2"/>
      <c r="CD367" s="2"/>
      <c r="CE367" s="2"/>
      <c r="CF367" s="2">
        <v>0</v>
      </c>
      <c r="CG367" s="2">
        <v>0</v>
      </c>
      <c r="CH367" s="2">
        <v>0</v>
      </c>
      <c r="CI367" s="2"/>
      <c r="CJ367" s="2"/>
      <c r="CK367" s="2">
        <v>0</v>
      </c>
      <c r="CL367" s="2">
        <v>0</v>
      </c>
      <c r="CM367" s="2">
        <v>0</v>
      </c>
      <c r="CN367" s="2"/>
      <c r="CO367" s="2"/>
      <c r="CP367" s="2"/>
      <c r="CQ367" s="2"/>
      <c r="CR367" s="2">
        <v>0</v>
      </c>
      <c r="CS367" s="2">
        <v>0</v>
      </c>
      <c r="CT367" s="2">
        <v>0</v>
      </c>
      <c r="CU367" s="2"/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/>
      <c r="DC367" s="2"/>
      <c r="DD367" s="2">
        <v>0</v>
      </c>
      <c r="DE367" s="2">
        <v>0</v>
      </c>
      <c r="DF367" s="2">
        <v>0</v>
      </c>
      <c r="DG367" s="2"/>
    </row>
    <row r="368" spans="1:111" ht="15" x14ac:dyDescent="0.25">
      <c r="A368" s="1" t="s">
        <v>370</v>
      </c>
      <c r="B368" s="1" t="str">
        <f t="shared" si="7"/>
        <v>Bziny</v>
      </c>
      <c r="C368" s="1" t="s">
        <v>382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/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/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/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/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/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/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/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/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/>
      <c r="DE368" s="2">
        <v>0</v>
      </c>
      <c r="DF368" s="2">
        <v>0</v>
      </c>
      <c r="DG368" s="2">
        <v>0</v>
      </c>
    </row>
    <row r="369" spans="1:111" ht="15" x14ac:dyDescent="0.25">
      <c r="A369" s="1" t="s">
        <v>383</v>
      </c>
      <c r="B369" s="1" t="str">
        <f t="shared" si="7"/>
        <v>Obce spolu</v>
      </c>
      <c r="C369" s="1" t="s">
        <v>24</v>
      </c>
      <c r="D369" s="2"/>
      <c r="E369" s="2"/>
      <c r="F369" s="2"/>
      <c r="G369" s="2"/>
      <c r="H369" s="2"/>
      <c r="I369" s="2">
        <v>101</v>
      </c>
      <c r="J369" s="2">
        <v>180</v>
      </c>
      <c r="K369" s="2">
        <v>339</v>
      </c>
      <c r="L369" s="2">
        <v>148</v>
      </c>
      <c r="M369" s="2"/>
      <c r="N369" s="2"/>
      <c r="O369" s="2">
        <v>54</v>
      </c>
      <c r="P369" s="2"/>
      <c r="Q369" s="2"/>
      <c r="R369" s="2"/>
      <c r="S369" s="2"/>
      <c r="T369" s="2"/>
      <c r="U369" s="2">
        <v>60</v>
      </c>
      <c r="V369" s="2">
        <v>127</v>
      </c>
      <c r="W369" s="2">
        <v>276</v>
      </c>
      <c r="X369" s="2">
        <v>101</v>
      </c>
      <c r="Y369" s="2"/>
      <c r="Z369" s="2"/>
      <c r="AA369" s="2">
        <v>35</v>
      </c>
      <c r="AB369" s="2"/>
      <c r="AC369" s="2"/>
      <c r="AD369" s="2"/>
      <c r="AE369" s="2"/>
      <c r="AF369" s="2"/>
      <c r="AG369" s="2">
        <v>41</v>
      </c>
      <c r="AH369" s="2">
        <v>53</v>
      </c>
      <c r="AI369" s="2">
        <v>63</v>
      </c>
      <c r="AJ369" s="2">
        <v>47</v>
      </c>
      <c r="AK369" s="2"/>
      <c r="AL369" s="2"/>
      <c r="AM369" s="2">
        <v>19</v>
      </c>
      <c r="AN369" s="2"/>
      <c r="AO369" s="2"/>
      <c r="AP369" s="2"/>
      <c r="AQ369" s="2"/>
      <c r="AR369" s="2"/>
      <c r="AS369" s="2">
        <v>255</v>
      </c>
      <c r="AT369" s="2">
        <v>591</v>
      </c>
      <c r="AU369" s="2">
        <v>1101</v>
      </c>
      <c r="AV369" s="2">
        <v>359</v>
      </c>
      <c r="AW369" s="2"/>
      <c r="AX369" s="2"/>
      <c r="AY369" s="2">
        <v>75</v>
      </c>
      <c r="AZ369" s="2"/>
      <c r="BA369" s="2"/>
      <c r="BB369" s="2"/>
      <c r="BC369" s="2"/>
      <c r="BD369" s="2"/>
      <c r="BE369" s="2">
        <v>184</v>
      </c>
      <c r="BF369" s="2">
        <v>503</v>
      </c>
      <c r="BG369" s="2">
        <v>939</v>
      </c>
      <c r="BH369" s="2">
        <v>298</v>
      </c>
      <c r="BI369" s="2"/>
      <c r="BJ369" s="2"/>
      <c r="BK369" s="2">
        <v>48</v>
      </c>
      <c r="BL369" s="2"/>
      <c r="BM369" s="2"/>
      <c r="BN369" s="2"/>
      <c r="BO369" s="2"/>
      <c r="BP369" s="2"/>
      <c r="BQ369" s="2">
        <v>71</v>
      </c>
      <c r="BR369" s="2">
        <v>88</v>
      </c>
      <c r="BS369" s="2">
        <v>162</v>
      </c>
      <c r="BT369" s="2">
        <v>61</v>
      </c>
      <c r="BU369" s="2"/>
      <c r="BV369" s="2"/>
      <c r="BW369" s="2">
        <v>27</v>
      </c>
      <c r="BX369" s="2"/>
      <c r="BY369" s="2"/>
      <c r="BZ369" s="2"/>
      <c r="CA369" s="2"/>
      <c r="CB369" s="2"/>
      <c r="CC369" s="2">
        <v>2.5</v>
      </c>
      <c r="CD369" s="2">
        <v>3.3</v>
      </c>
      <c r="CE369" s="2">
        <v>3.2</v>
      </c>
      <c r="CF369" s="2">
        <v>2.4</v>
      </c>
      <c r="CG369" s="2"/>
      <c r="CH369" s="2"/>
      <c r="CI369" s="2">
        <v>1.4</v>
      </c>
      <c r="CJ369" s="2"/>
      <c r="CK369" s="2"/>
      <c r="CL369" s="2"/>
      <c r="CM369" s="2"/>
      <c r="CN369" s="2"/>
      <c r="CO369" s="2">
        <v>3.1</v>
      </c>
      <c r="CP369" s="2">
        <v>4</v>
      </c>
      <c r="CQ369" s="2">
        <v>3.4</v>
      </c>
      <c r="CR369" s="2">
        <v>3</v>
      </c>
      <c r="CS369" s="2"/>
      <c r="CT369" s="2"/>
      <c r="CU369" s="2">
        <v>1.4</v>
      </c>
      <c r="CV369" s="2"/>
      <c r="CW369" s="2"/>
      <c r="CX369" s="2"/>
      <c r="CY369" s="2"/>
      <c r="CZ369" s="2"/>
      <c r="DA369" s="2">
        <v>1.7</v>
      </c>
      <c r="DB369" s="2">
        <v>1.7</v>
      </c>
      <c r="DC369" s="2">
        <v>2.6</v>
      </c>
      <c r="DD369" s="2">
        <v>1.3</v>
      </c>
      <c r="DE369" s="2"/>
      <c r="DF369" s="2"/>
      <c r="DG369" s="2">
        <v>1.4</v>
      </c>
    </row>
    <row r="370" spans="1:111" ht="15" x14ac:dyDescent="0.25">
      <c r="A370" s="1" t="s">
        <v>383</v>
      </c>
      <c r="B370" s="1" t="str">
        <f t="shared" si="7"/>
        <v>Horný Vadičov</v>
      </c>
      <c r="C370" s="1" t="s">
        <v>384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/>
      <c r="K370" s="2"/>
      <c r="L370" s="2"/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/>
      <c r="W370" s="2"/>
      <c r="X370" s="2"/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/>
      <c r="AU370" s="2"/>
      <c r="AV370" s="2"/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/>
      <c r="BG370" s="2"/>
      <c r="BH370" s="2"/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/>
      <c r="CE370" s="2"/>
      <c r="CF370" s="2"/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/>
      <c r="CQ370" s="2"/>
      <c r="CR370" s="2"/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</row>
    <row r="371" spans="1:111" ht="15" x14ac:dyDescent="0.25">
      <c r="A371" s="1" t="s">
        <v>383</v>
      </c>
      <c r="B371" s="1" t="str">
        <f t="shared" si="7"/>
        <v>Kysucké Nové Mesto</v>
      </c>
      <c r="C371" s="1" t="s">
        <v>385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>
        <v>0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>
        <v>0</v>
      </c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>
        <v>0</v>
      </c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</row>
    <row r="372" spans="1:111" ht="15" x14ac:dyDescent="0.25">
      <c r="A372" s="1" t="s">
        <v>383</v>
      </c>
      <c r="B372" s="1" t="str">
        <f t="shared" si="7"/>
        <v>Ochodnica</v>
      </c>
      <c r="C372" s="1" t="s">
        <v>386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/>
      <c r="K372" s="2"/>
      <c r="L372" s="2"/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/>
      <c r="W372" s="2"/>
      <c r="X372" s="2"/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/>
      <c r="AU372" s="2"/>
      <c r="AV372" s="2"/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/>
      <c r="BG372" s="2"/>
      <c r="BH372" s="2"/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/>
      <c r="CE372" s="2"/>
      <c r="CF372" s="2"/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/>
      <c r="CQ372" s="2"/>
      <c r="CR372" s="2"/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</row>
    <row r="373" spans="1:111" ht="15" x14ac:dyDescent="0.25">
      <c r="A373" s="1" t="s">
        <v>383</v>
      </c>
      <c r="B373" s="1" t="str">
        <f t="shared" si="7"/>
        <v>Radoľa</v>
      </c>
      <c r="C373" s="1" t="s">
        <v>387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>
        <v>0</v>
      </c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>
        <v>0</v>
      </c>
      <c r="CX373" s="2"/>
      <c r="CY373" s="2"/>
      <c r="CZ373" s="2"/>
      <c r="DA373" s="2"/>
      <c r="DB373" s="2"/>
      <c r="DC373" s="2"/>
      <c r="DD373" s="2"/>
      <c r="DE373" s="2"/>
      <c r="DF373" s="2"/>
      <c r="DG373" s="2"/>
    </row>
    <row r="374" spans="1:111" ht="15" x14ac:dyDescent="0.25">
      <c r="A374" s="1" t="s">
        <v>388</v>
      </c>
      <c r="B374" s="1" t="str">
        <f t="shared" si="7"/>
        <v>Obce spolu</v>
      </c>
      <c r="C374" s="1" t="s">
        <v>24</v>
      </c>
      <c r="D374" s="2">
        <v>1986</v>
      </c>
      <c r="E374" s="2">
        <v>1038</v>
      </c>
      <c r="F374" s="2">
        <v>1650</v>
      </c>
      <c r="G374" s="2">
        <v>3071</v>
      </c>
      <c r="H374" s="2">
        <v>9218</v>
      </c>
      <c r="I374" s="2">
        <v>26334</v>
      </c>
      <c r="J374" s="2">
        <v>66170</v>
      </c>
      <c r="K374" s="2">
        <v>74363</v>
      </c>
      <c r="L374" s="2">
        <v>38429</v>
      </c>
      <c r="M374" s="2">
        <v>24239</v>
      </c>
      <c r="N374" s="2">
        <v>4953</v>
      </c>
      <c r="O374" s="2">
        <v>9830</v>
      </c>
      <c r="P374" s="2">
        <v>1544</v>
      </c>
      <c r="Q374" s="2">
        <v>942</v>
      </c>
      <c r="R374" s="2">
        <v>1278</v>
      </c>
      <c r="S374" s="2">
        <v>2965</v>
      </c>
      <c r="T374" s="2">
        <v>8945</v>
      </c>
      <c r="U374" s="2">
        <v>24247</v>
      </c>
      <c r="V374" s="2">
        <v>58656</v>
      </c>
      <c r="W374" s="2">
        <v>65925</v>
      </c>
      <c r="X374" s="2">
        <v>33222</v>
      </c>
      <c r="Y374" s="2">
        <v>21056</v>
      </c>
      <c r="Z374" s="2">
        <v>4243</v>
      </c>
      <c r="AA374" s="2">
        <v>7051</v>
      </c>
      <c r="AB374" s="2">
        <v>442</v>
      </c>
      <c r="AC374" s="2">
        <v>96</v>
      </c>
      <c r="AD374" s="2">
        <v>372</v>
      </c>
      <c r="AE374" s="2">
        <v>106</v>
      </c>
      <c r="AF374" s="2">
        <v>273</v>
      </c>
      <c r="AG374" s="2">
        <v>2087</v>
      </c>
      <c r="AH374" s="2">
        <v>7514</v>
      </c>
      <c r="AI374" s="2">
        <v>8438</v>
      </c>
      <c r="AJ374" s="2">
        <v>5207</v>
      </c>
      <c r="AK374" s="2">
        <v>3183</v>
      </c>
      <c r="AL374" s="2">
        <v>710</v>
      </c>
      <c r="AM374" s="2">
        <v>2779</v>
      </c>
      <c r="AN374" s="2">
        <v>3857</v>
      </c>
      <c r="AO374" s="2">
        <v>4002</v>
      </c>
      <c r="AP374" s="2">
        <v>6482</v>
      </c>
      <c r="AQ374" s="2">
        <v>8473</v>
      </c>
      <c r="AR374" s="2">
        <v>22196</v>
      </c>
      <c r="AS374" s="2">
        <v>61413</v>
      </c>
      <c r="AT374" s="2">
        <v>197766</v>
      </c>
      <c r="AU374" s="2">
        <v>215311</v>
      </c>
      <c r="AV374" s="2">
        <v>92552</v>
      </c>
      <c r="AW374" s="2">
        <v>55751</v>
      </c>
      <c r="AX374" s="2">
        <v>10735</v>
      </c>
      <c r="AY374" s="2">
        <v>27502</v>
      </c>
      <c r="AZ374" s="2">
        <v>3162</v>
      </c>
      <c r="BA374" s="2">
        <v>3280</v>
      </c>
      <c r="BB374" s="2">
        <v>5029</v>
      </c>
      <c r="BC374" s="2">
        <v>8210</v>
      </c>
      <c r="BD374" s="2">
        <v>21434</v>
      </c>
      <c r="BE374" s="2">
        <v>56163</v>
      </c>
      <c r="BF374" s="2">
        <v>173447</v>
      </c>
      <c r="BG374" s="2">
        <v>190282</v>
      </c>
      <c r="BH374" s="2">
        <v>79440</v>
      </c>
      <c r="BI374" s="2">
        <v>48154</v>
      </c>
      <c r="BJ374" s="2">
        <v>9168</v>
      </c>
      <c r="BK374" s="2">
        <v>18567</v>
      </c>
      <c r="BL374" s="2">
        <v>695</v>
      </c>
      <c r="BM374" s="2">
        <v>722</v>
      </c>
      <c r="BN374" s="2">
        <v>1453</v>
      </c>
      <c r="BO374" s="2">
        <v>263</v>
      </c>
      <c r="BP374" s="2">
        <v>762</v>
      </c>
      <c r="BQ374" s="2">
        <v>5250</v>
      </c>
      <c r="BR374" s="2">
        <v>24319</v>
      </c>
      <c r="BS374" s="2">
        <v>25029</v>
      </c>
      <c r="BT374" s="2">
        <v>13112</v>
      </c>
      <c r="BU374" s="2">
        <v>7597</v>
      </c>
      <c r="BV374" s="2">
        <v>1567</v>
      </c>
      <c r="BW374" s="2">
        <v>8935</v>
      </c>
      <c r="BX374" s="2">
        <v>1.9</v>
      </c>
      <c r="BY374" s="2">
        <v>3.9</v>
      </c>
      <c r="BZ374" s="2">
        <v>3.9</v>
      </c>
      <c r="CA374" s="2">
        <v>2.8</v>
      </c>
      <c r="CB374" s="2">
        <v>2.4</v>
      </c>
      <c r="CC374" s="2">
        <v>2.2999999999999998</v>
      </c>
      <c r="CD374" s="2">
        <v>3</v>
      </c>
      <c r="CE374" s="2">
        <v>2.9</v>
      </c>
      <c r="CF374" s="2">
        <v>2.4</v>
      </c>
      <c r="CG374" s="2">
        <v>2.2999999999999998</v>
      </c>
      <c r="CH374" s="2">
        <v>2.2000000000000002</v>
      </c>
      <c r="CI374" s="2">
        <v>2.8</v>
      </c>
      <c r="CJ374" s="2">
        <v>2</v>
      </c>
      <c r="CK374" s="2">
        <v>3.5</v>
      </c>
      <c r="CL374" s="2">
        <v>3.9</v>
      </c>
      <c r="CM374" s="2">
        <v>2.8</v>
      </c>
      <c r="CN374" s="2">
        <v>2.4</v>
      </c>
      <c r="CO374" s="2">
        <v>2.2999999999999998</v>
      </c>
      <c r="CP374" s="2">
        <v>3</v>
      </c>
      <c r="CQ374" s="2">
        <v>2.9</v>
      </c>
      <c r="CR374" s="2">
        <v>2.4</v>
      </c>
      <c r="CS374" s="2">
        <v>2.2999999999999998</v>
      </c>
      <c r="CT374" s="2">
        <v>2.2000000000000002</v>
      </c>
      <c r="CU374" s="2">
        <v>2.6</v>
      </c>
      <c r="CV374" s="2">
        <v>1.6</v>
      </c>
      <c r="CW374" s="2">
        <v>7.5</v>
      </c>
      <c r="CX374" s="2">
        <v>3.9</v>
      </c>
      <c r="CY374" s="2">
        <v>2.5</v>
      </c>
      <c r="CZ374" s="2">
        <v>2.8</v>
      </c>
      <c r="DA374" s="2">
        <v>2.5</v>
      </c>
      <c r="DB374" s="2">
        <v>3.2</v>
      </c>
      <c r="DC374" s="2">
        <v>3</v>
      </c>
      <c r="DD374" s="2">
        <v>2.5</v>
      </c>
      <c r="DE374" s="2">
        <v>2.4</v>
      </c>
      <c r="DF374" s="2">
        <v>2.2000000000000002</v>
      </c>
      <c r="DG374" s="2">
        <v>3.2</v>
      </c>
    </row>
    <row r="375" spans="1:111" ht="15" x14ac:dyDescent="0.25">
      <c r="A375" s="1" t="s">
        <v>388</v>
      </c>
      <c r="B375" s="1" t="str">
        <f t="shared" si="7"/>
        <v>Konská, okres Liptovský Mikuláš</v>
      </c>
      <c r="C375" s="1" t="s">
        <v>389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/>
      <c r="J375" s="2"/>
      <c r="K375" s="2"/>
      <c r="L375" s="2"/>
      <c r="M375" s="2"/>
      <c r="N375" s="2">
        <v>0</v>
      </c>
      <c r="O375" s="2"/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/>
      <c r="V375" s="2"/>
      <c r="W375" s="2"/>
      <c r="X375" s="2"/>
      <c r="Y375" s="2"/>
      <c r="Z375" s="2">
        <v>0</v>
      </c>
      <c r="AA375" s="2"/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/>
      <c r="AI375" s="2"/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/>
      <c r="AT375" s="2"/>
      <c r="AU375" s="2"/>
      <c r="AV375" s="2"/>
      <c r="AW375" s="2"/>
      <c r="AX375" s="2">
        <v>0</v>
      </c>
      <c r="AY375" s="2"/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/>
      <c r="BF375" s="2"/>
      <c r="BG375" s="2"/>
      <c r="BH375" s="2"/>
      <c r="BI375" s="2"/>
      <c r="BJ375" s="2">
        <v>0</v>
      </c>
      <c r="BK375" s="2"/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/>
      <c r="BS375" s="2"/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/>
      <c r="CD375" s="2"/>
      <c r="CE375" s="2"/>
      <c r="CF375" s="2"/>
      <c r="CG375" s="2"/>
      <c r="CH375" s="2">
        <v>0</v>
      </c>
      <c r="CI375" s="2"/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/>
      <c r="CP375" s="2"/>
      <c r="CQ375" s="2"/>
      <c r="CR375" s="2"/>
      <c r="CS375" s="2"/>
      <c r="CT375" s="2">
        <v>0</v>
      </c>
      <c r="CU375" s="2"/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/>
      <c r="DC375" s="2"/>
      <c r="DD375" s="2">
        <v>0</v>
      </c>
      <c r="DE375" s="2">
        <v>0</v>
      </c>
      <c r="DF375" s="2">
        <v>0</v>
      </c>
      <c r="DG375" s="2">
        <v>0</v>
      </c>
    </row>
    <row r="376" spans="1:111" ht="15" x14ac:dyDescent="0.25">
      <c r="A376" s="1" t="s">
        <v>388</v>
      </c>
      <c r="B376" s="1" t="str">
        <f t="shared" si="7"/>
        <v>Liptovský Mikuláš</v>
      </c>
      <c r="C376" s="1" t="s">
        <v>390</v>
      </c>
      <c r="D376" s="2">
        <v>590</v>
      </c>
      <c r="E376" s="2">
        <v>406</v>
      </c>
      <c r="F376" s="2">
        <v>533</v>
      </c>
      <c r="G376" s="2">
        <v>632</v>
      </c>
      <c r="H376" s="2">
        <v>2022</v>
      </c>
      <c r="I376" s="2">
        <v>5874</v>
      </c>
      <c r="J376" s="2">
        <v>13002</v>
      </c>
      <c r="K376" s="2">
        <v>16779</v>
      </c>
      <c r="L376" s="2">
        <v>7703</v>
      </c>
      <c r="M376" s="2">
        <v>4690</v>
      </c>
      <c r="N376" s="2">
        <v>1267</v>
      </c>
      <c r="O376" s="2">
        <v>2040</v>
      </c>
      <c r="P376" s="2">
        <v>523</v>
      </c>
      <c r="Q376" s="2">
        <v>360</v>
      </c>
      <c r="R376" s="2">
        <v>512</v>
      </c>
      <c r="S376" s="2">
        <v>600</v>
      </c>
      <c r="T376" s="2">
        <v>1933</v>
      </c>
      <c r="U376" s="2">
        <v>4949</v>
      </c>
      <c r="V376" s="2">
        <v>10671</v>
      </c>
      <c r="W376" s="2">
        <v>13850</v>
      </c>
      <c r="X376" s="2">
        <v>5839</v>
      </c>
      <c r="Y376" s="2">
        <v>3413</v>
      </c>
      <c r="Z376" s="2">
        <v>995</v>
      </c>
      <c r="AA376" s="2">
        <v>1155</v>
      </c>
      <c r="AB376" s="2">
        <v>67</v>
      </c>
      <c r="AC376" s="2">
        <v>46</v>
      </c>
      <c r="AD376" s="2">
        <v>21</v>
      </c>
      <c r="AE376" s="2">
        <v>32</v>
      </c>
      <c r="AF376" s="2">
        <v>89</v>
      </c>
      <c r="AG376" s="2">
        <v>925</v>
      </c>
      <c r="AH376" s="2">
        <v>2331</v>
      </c>
      <c r="AI376" s="2">
        <v>2929</v>
      </c>
      <c r="AJ376" s="2">
        <v>1864</v>
      </c>
      <c r="AK376" s="2">
        <v>1277</v>
      </c>
      <c r="AL376" s="2">
        <v>272</v>
      </c>
      <c r="AM376" s="2">
        <v>885</v>
      </c>
      <c r="AN376" s="2">
        <v>1401</v>
      </c>
      <c r="AO376" s="2">
        <v>1694</v>
      </c>
      <c r="AP376" s="2">
        <v>1768</v>
      </c>
      <c r="AQ376" s="2">
        <v>1600</v>
      </c>
      <c r="AR376" s="2">
        <v>4320</v>
      </c>
      <c r="AS376" s="2">
        <v>12108</v>
      </c>
      <c r="AT376" s="2">
        <v>34598</v>
      </c>
      <c r="AU376" s="2">
        <v>41655</v>
      </c>
      <c r="AV376" s="2">
        <v>15956</v>
      </c>
      <c r="AW376" s="2">
        <v>10042</v>
      </c>
      <c r="AX376" s="2">
        <v>2285</v>
      </c>
      <c r="AY376" s="2">
        <v>5141</v>
      </c>
      <c r="AZ376" s="2">
        <v>1250</v>
      </c>
      <c r="BA376" s="2">
        <v>1236</v>
      </c>
      <c r="BB376" s="2">
        <v>1684</v>
      </c>
      <c r="BC376" s="2">
        <v>1532</v>
      </c>
      <c r="BD376" s="2">
        <v>4042</v>
      </c>
      <c r="BE376" s="2">
        <v>10051</v>
      </c>
      <c r="BF376" s="2">
        <v>27264</v>
      </c>
      <c r="BG376" s="2">
        <v>33414</v>
      </c>
      <c r="BH376" s="2">
        <v>11825</v>
      </c>
      <c r="BI376" s="2">
        <v>7079</v>
      </c>
      <c r="BJ376" s="2">
        <v>1748</v>
      </c>
      <c r="BK376" s="2">
        <v>2495</v>
      </c>
      <c r="BL376" s="2">
        <v>151</v>
      </c>
      <c r="BM376" s="2">
        <v>458</v>
      </c>
      <c r="BN376" s="2">
        <v>84</v>
      </c>
      <c r="BO376" s="2">
        <v>68</v>
      </c>
      <c r="BP376" s="2">
        <v>278</v>
      </c>
      <c r="BQ376" s="2">
        <v>2057</v>
      </c>
      <c r="BR376" s="2">
        <v>7334</v>
      </c>
      <c r="BS376" s="2">
        <v>8241</v>
      </c>
      <c r="BT376" s="2">
        <v>4131</v>
      </c>
      <c r="BU376" s="2">
        <v>2963</v>
      </c>
      <c r="BV376" s="2">
        <v>537</v>
      </c>
      <c r="BW376" s="2">
        <v>2646</v>
      </c>
      <c r="BX376" s="2">
        <v>2.4</v>
      </c>
      <c r="BY376" s="2">
        <v>4.2</v>
      </c>
      <c r="BZ376" s="2">
        <v>3.3</v>
      </c>
      <c r="CA376" s="2">
        <v>2.5</v>
      </c>
      <c r="CB376" s="2">
        <v>2.1</v>
      </c>
      <c r="CC376" s="2">
        <v>2.1</v>
      </c>
      <c r="CD376" s="2">
        <v>2.7</v>
      </c>
      <c r="CE376" s="2">
        <v>2.5</v>
      </c>
      <c r="CF376" s="2">
        <v>2.1</v>
      </c>
      <c r="CG376" s="2">
        <v>2.1</v>
      </c>
      <c r="CH376" s="2">
        <v>1.8</v>
      </c>
      <c r="CI376" s="2">
        <v>2.5</v>
      </c>
      <c r="CJ376" s="2">
        <v>2.4</v>
      </c>
      <c r="CK376" s="2">
        <v>3.4</v>
      </c>
      <c r="CL376" s="2">
        <v>3.3</v>
      </c>
      <c r="CM376" s="2">
        <v>2.6</v>
      </c>
      <c r="CN376" s="2">
        <v>2.1</v>
      </c>
      <c r="CO376" s="2">
        <v>2</v>
      </c>
      <c r="CP376" s="2">
        <v>2.6</v>
      </c>
      <c r="CQ376" s="2">
        <v>2.4</v>
      </c>
      <c r="CR376" s="2">
        <v>2</v>
      </c>
      <c r="CS376" s="2">
        <v>2.1</v>
      </c>
      <c r="CT376" s="2">
        <v>1.8</v>
      </c>
      <c r="CU376" s="2">
        <v>2.2000000000000002</v>
      </c>
      <c r="CV376" s="2">
        <v>2.2999999999999998</v>
      </c>
      <c r="CW376" s="2">
        <v>10</v>
      </c>
      <c r="CX376" s="2">
        <v>4</v>
      </c>
      <c r="CY376" s="2">
        <v>2.1</v>
      </c>
      <c r="CZ376" s="2">
        <v>3.1</v>
      </c>
      <c r="DA376" s="2">
        <v>2.2000000000000002</v>
      </c>
      <c r="DB376" s="2">
        <v>3.1</v>
      </c>
      <c r="DC376" s="2">
        <v>2.8</v>
      </c>
      <c r="DD376" s="2">
        <v>2.2000000000000002</v>
      </c>
      <c r="DE376" s="2">
        <v>2.2999999999999998</v>
      </c>
      <c r="DF376" s="2">
        <v>2</v>
      </c>
      <c r="DG376" s="2">
        <v>3</v>
      </c>
    </row>
    <row r="377" spans="1:111" ht="15" x14ac:dyDescent="0.25">
      <c r="A377" s="1" t="s">
        <v>388</v>
      </c>
      <c r="B377" s="1" t="str">
        <f t="shared" si="7"/>
        <v>Bobrovec</v>
      </c>
      <c r="C377" s="1" t="s">
        <v>391</v>
      </c>
      <c r="D377" s="2"/>
      <c r="E377" s="2">
        <v>0</v>
      </c>
      <c r="F377" s="2">
        <v>0</v>
      </c>
      <c r="G377" s="2"/>
      <c r="H377" s="2"/>
      <c r="I377" s="2">
        <v>264</v>
      </c>
      <c r="J377" s="2">
        <v>685</v>
      </c>
      <c r="K377" s="2">
        <v>888</v>
      </c>
      <c r="L377" s="2">
        <v>468</v>
      </c>
      <c r="M377" s="2">
        <v>262</v>
      </c>
      <c r="N377" s="2"/>
      <c r="O377" s="2">
        <v>32</v>
      </c>
      <c r="P377" s="2"/>
      <c r="Q377" s="2">
        <v>0</v>
      </c>
      <c r="R377" s="2">
        <v>0</v>
      </c>
      <c r="S377" s="2"/>
      <c r="T377" s="2"/>
      <c r="U377" s="2">
        <v>252</v>
      </c>
      <c r="V377" s="2">
        <v>644</v>
      </c>
      <c r="W377" s="2">
        <v>843</v>
      </c>
      <c r="X377" s="2">
        <v>426</v>
      </c>
      <c r="Y377" s="2">
        <v>233</v>
      </c>
      <c r="Z377" s="2"/>
      <c r="AA377" s="2">
        <v>12</v>
      </c>
      <c r="AB377" s="2">
        <v>0</v>
      </c>
      <c r="AC377" s="2">
        <v>0</v>
      </c>
      <c r="AD377" s="2">
        <v>0</v>
      </c>
      <c r="AE377" s="2">
        <v>0</v>
      </c>
      <c r="AF377" s="2"/>
      <c r="AG377" s="2">
        <v>12</v>
      </c>
      <c r="AH377" s="2">
        <v>41</v>
      </c>
      <c r="AI377" s="2">
        <v>45</v>
      </c>
      <c r="AJ377" s="2">
        <v>42</v>
      </c>
      <c r="AK377" s="2">
        <v>29</v>
      </c>
      <c r="AL377" s="2"/>
      <c r="AM377" s="2">
        <v>20</v>
      </c>
      <c r="AN377" s="2"/>
      <c r="AO377" s="2">
        <v>0</v>
      </c>
      <c r="AP377" s="2">
        <v>0</v>
      </c>
      <c r="AQ377" s="2"/>
      <c r="AR377" s="2"/>
      <c r="AS377" s="2">
        <v>570</v>
      </c>
      <c r="AT377" s="2">
        <v>2458</v>
      </c>
      <c r="AU377" s="2">
        <v>3242</v>
      </c>
      <c r="AV377" s="2">
        <v>1124</v>
      </c>
      <c r="AW377" s="2">
        <v>598</v>
      </c>
      <c r="AX377" s="2"/>
      <c r="AY377" s="2">
        <v>124</v>
      </c>
      <c r="AZ377" s="2"/>
      <c r="BA377" s="2">
        <v>0</v>
      </c>
      <c r="BB377" s="2">
        <v>0</v>
      </c>
      <c r="BC377" s="2"/>
      <c r="BD377" s="2"/>
      <c r="BE377" s="2">
        <v>548</v>
      </c>
      <c r="BF377" s="2">
        <v>2261</v>
      </c>
      <c r="BG377" s="2">
        <v>3080</v>
      </c>
      <c r="BH377" s="2">
        <v>1002</v>
      </c>
      <c r="BI377" s="2">
        <v>517</v>
      </c>
      <c r="BJ377" s="2"/>
      <c r="BK377" s="2">
        <v>36</v>
      </c>
      <c r="BL377" s="2">
        <v>0</v>
      </c>
      <c r="BM377" s="2">
        <v>0</v>
      </c>
      <c r="BN377" s="2">
        <v>0</v>
      </c>
      <c r="BO377" s="2">
        <v>0</v>
      </c>
      <c r="BP377" s="2"/>
      <c r="BQ377" s="2">
        <v>22</v>
      </c>
      <c r="BR377" s="2">
        <v>197</v>
      </c>
      <c r="BS377" s="2">
        <v>162</v>
      </c>
      <c r="BT377" s="2">
        <v>122</v>
      </c>
      <c r="BU377" s="2">
        <v>81</v>
      </c>
      <c r="BV377" s="2"/>
      <c r="BW377" s="2">
        <v>88</v>
      </c>
      <c r="BX377" s="2"/>
      <c r="BY377" s="2">
        <v>0</v>
      </c>
      <c r="BZ377" s="2">
        <v>0</v>
      </c>
      <c r="CA377" s="2"/>
      <c r="CB377" s="2"/>
      <c r="CC377" s="2">
        <v>2.2000000000000002</v>
      </c>
      <c r="CD377" s="2">
        <v>3.6</v>
      </c>
      <c r="CE377" s="2">
        <v>3.7</v>
      </c>
      <c r="CF377" s="2">
        <v>2.4</v>
      </c>
      <c r="CG377" s="2">
        <v>2.2999999999999998</v>
      </c>
      <c r="CH377" s="2"/>
      <c r="CI377" s="2">
        <v>3.9</v>
      </c>
      <c r="CJ377" s="2"/>
      <c r="CK377" s="2">
        <v>0</v>
      </c>
      <c r="CL377" s="2">
        <v>0</v>
      </c>
      <c r="CM377" s="2"/>
      <c r="CN377" s="2"/>
      <c r="CO377" s="2">
        <v>2.2000000000000002</v>
      </c>
      <c r="CP377" s="2">
        <v>3.5</v>
      </c>
      <c r="CQ377" s="2">
        <v>3.7</v>
      </c>
      <c r="CR377" s="2">
        <v>2.4</v>
      </c>
      <c r="CS377" s="2">
        <v>2.2000000000000002</v>
      </c>
      <c r="CT377" s="2"/>
      <c r="CU377" s="2">
        <v>3</v>
      </c>
      <c r="CV377" s="2">
        <v>0</v>
      </c>
      <c r="CW377" s="2">
        <v>0</v>
      </c>
      <c r="CX377" s="2">
        <v>0</v>
      </c>
      <c r="CY377" s="2">
        <v>0</v>
      </c>
      <c r="CZ377" s="2"/>
      <c r="DA377" s="2">
        <v>1.8</v>
      </c>
      <c r="DB377" s="2">
        <v>4.8</v>
      </c>
      <c r="DC377" s="2">
        <v>3.6</v>
      </c>
      <c r="DD377" s="2">
        <v>2.9</v>
      </c>
      <c r="DE377" s="2">
        <v>2.8</v>
      </c>
      <c r="DF377" s="2"/>
      <c r="DG377" s="2">
        <v>4.4000000000000004</v>
      </c>
    </row>
    <row r="378" spans="1:111" ht="15" x14ac:dyDescent="0.25">
      <c r="A378" s="1" t="s">
        <v>388</v>
      </c>
      <c r="B378" s="1" t="str">
        <f t="shared" si="7"/>
        <v>Bobrovník</v>
      </c>
      <c r="C378" s="1" t="s">
        <v>392</v>
      </c>
      <c r="D378" s="2">
        <v>0</v>
      </c>
      <c r="E378" s="2">
        <v>0</v>
      </c>
      <c r="F378" s="2">
        <v>0</v>
      </c>
      <c r="G378" s="2"/>
      <c r="H378" s="2"/>
      <c r="I378" s="2"/>
      <c r="J378" s="2"/>
      <c r="K378" s="2"/>
      <c r="L378" s="2"/>
      <c r="M378" s="2"/>
      <c r="N378" s="2"/>
      <c r="O378" s="2"/>
      <c r="P378" s="2">
        <v>0</v>
      </c>
      <c r="Q378" s="2">
        <v>0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/>
      <c r="AI378" s="2"/>
      <c r="AJ378" s="2"/>
      <c r="AK378" s="2"/>
      <c r="AL378" s="2">
        <v>0</v>
      </c>
      <c r="AM378" s="2"/>
      <c r="AN378" s="2">
        <v>0</v>
      </c>
      <c r="AO378" s="2">
        <v>0</v>
      </c>
      <c r="AP378" s="2">
        <v>0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>
        <v>0</v>
      </c>
      <c r="BA378" s="2">
        <v>0</v>
      </c>
      <c r="BB378" s="2">
        <v>0</v>
      </c>
      <c r="BC378" s="2"/>
      <c r="BD378" s="2"/>
      <c r="BE378" s="2"/>
      <c r="BF378" s="2"/>
      <c r="BG378" s="2"/>
      <c r="BH378" s="2"/>
      <c r="BI378" s="2"/>
      <c r="BJ378" s="2"/>
      <c r="BK378" s="2"/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/>
      <c r="BS378" s="2"/>
      <c r="BT378" s="2"/>
      <c r="BU378" s="2"/>
      <c r="BV378" s="2">
        <v>0</v>
      </c>
      <c r="BW378" s="2"/>
      <c r="BX378" s="2">
        <v>0</v>
      </c>
      <c r="BY378" s="2">
        <v>0</v>
      </c>
      <c r="BZ378" s="2">
        <v>0</v>
      </c>
      <c r="CA378" s="2"/>
      <c r="CB378" s="2"/>
      <c r="CC378" s="2"/>
      <c r="CD378" s="2"/>
      <c r="CE378" s="2"/>
      <c r="CF378" s="2"/>
      <c r="CG378" s="2"/>
      <c r="CH378" s="2"/>
      <c r="CI378" s="2"/>
      <c r="CJ378" s="2">
        <v>0</v>
      </c>
      <c r="CK378" s="2">
        <v>0</v>
      </c>
      <c r="CL378" s="2">
        <v>0</v>
      </c>
      <c r="CM378" s="2"/>
      <c r="CN378" s="2"/>
      <c r="CO378" s="2"/>
      <c r="CP378" s="2"/>
      <c r="CQ378" s="2"/>
      <c r="CR378" s="2"/>
      <c r="CS378" s="2"/>
      <c r="CT378" s="2"/>
      <c r="CU378" s="2"/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/>
      <c r="DC378" s="2"/>
      <c r="DD378" s="2"/>
      <c r="DE378" s="2"/>
      <c r="DF378" s="2">
        <v>0</v>
      </c>
      <c r="DG378" s="2"/>
    </row>
    <row r="379" spans="1:111" ht="15" x14ac:dyDescent="0.25">
      <c r="A379" s="1" t="s">
        <v>388</v>
      </c>
      <c r="B379" s="1" t="str">
        <f t="shared" si="7"/>
        <v>Demänovská Dolina</v>
      </c>
      <c r="C379" s="1" t="s">
        <v>393</v>
      </c>
      <c r="D379" s="2">
        <v>905</v>
      </c>
      <c r="E379" s="2">
        <v>278</v>
      </c>
      <c r="F379" s="2">
        <v>806</v>
      </c>
      <c r="G379" s="2">
        <v>1803</v>
      </c>
      <c r="H379" s="2">
        <v>2449</v>
      </c>
      <c r="I379" s="2">
        <v>6095</v>
      </c>
      <c r="J379" s="2">
        <v>18107</v>
      </c>
      <c r="K379" s="2">
        <v>22490</v>
      </c>
      <c r="L379" s="2">
        <v>12402</v>
      </c>
      <c r="M379" s="2">
        <v>8230</v>
      </c>
      <c r="N379" s="2">
        <v>929</v>
      </c>
      <c r="O379" s="2">
        <v>4586</v>
      </c>
      <c r="P379" s="2">
        <v>606</v>
      </c>
      <c r="Q379" s="2">
        <v>243</v>
      </c>
      <c r="R379" s="2">
        <v>475</v>
      </c>
      <c r="S379" s="2">
        <v>1750</v>
      </c>
      <c r="T379" s="2">
        <v>2407</v>
      </c>
      <c r="U379" s="2">
        <v>5695</v>
      </c>
      <c r="V379" s="2">
        <v>16439</v>
      </c>
      <c r="W379" s="2">
        <v>20703</v>
      </c>
      <c r="X379" s="2">
        <v>11033</v>
      </c>
      <c r="Y379" s="2">
        <v>7325</v>
      </c>
      <c r="Z379" s="2">
        <v>854</v>
      </c>
      <c r="AA379" s="2">
        <v>3010</v>
      </c>
      <c r="AB379" s="2">
        <v>299</v>
      </c>
      <c r="AC379" s="2">
        <v>35</v>
      </c>
      <c r="AD379" s="2">
        <v>331</v>
      </c>
      <c r="AE379" s="2">
        <v>53</v>
      </c>
      <c r="AF379" s="2">
        <v>42</v>
      </c>
      <c r="AG379" s="2">
        <v>400</v>
      </c>
      <c r="AH379" s="2">
        <v>1668</v>
      </c>
      <c r="AI379" s="2">
        <v>1787</v>
      </c>
      <c r="AJ379" s="2">
        <v>1369</v>
      </c>
      <c r="AK379" s="2">
        <v>905</v>
      </c>
      <c r="AL379" s="2">
        <v>75</v>
      </c>
      <c r="AM379" s="2">
        <v>1576</v>
      </c>
      <c r="AN379" s="2">
        <v>1334</v>
      </c>
      <c r="AO379" s="2">
        <v>612</v>
      </c>
      <c r="AP379" s="2">
        <v>2579</v>
      </c>
      <c r="AQ379" s="2">
        <v>3716</v>
      </c>
      <c r="AR379" s="2">
        <v>5069</v>
      </c>
      <c r="AS379" s="2">
        <v>13435</v>
      </c>
      <c r="AT379" s="2">
        <v>54549</v>
      </c>
      <c r="AU379" s="2">
        <v>65590</v>
      </c>
      <c r="AV379" s="2">
        <v>28319</v>
      </c>
      <c r="AW379" s="2">
        <v>17898</v>
      </c>
      <c r="AX379" s="2">
        <v>1699</v>
      </c>
      <c r="AY379" s="2">
        <v>13059</v>
      </c>
      <c r="AZ379" s="2">
        <v>926</v>
      </c>
      <c r="BA379" s="2">
        <v>541</v>
      </c>
      <c r="BB379" s="2">
        <v>1326</v>
      </c>
      <c r="BC379" s="2">
        <v>3623</v>
      </c>
      <c r="BD379" s="2">
        <v>4981</v>
      </c>
      <c r="BE379" s="2">
        <v>12331</v>
      </c>
      <c r="BF379" s="2">
        <v>48347</v>
      </c>
      <c r="BG379" s="2">
        <v>59371</v>
      </c>
      <c r="BH379" s="2">
        <v>24563</v>
      </c>
      <c r="BI379" s="2">
        <v>15646</v>
      </c>
      <c r="BJ379" s="2">
        <v>1552</v>
      </c>
      <c r="BK379" s="2">
        <v>7800</v>
      </c>
      <c r="BL379" s="2">
        <v>408</v>
      </c>
      <c r="BM379" s="2">
        <v>71</v>
      </c>
      <c r="BN379" s="2">
        <v>1253</v>
      </c>
      <c r="BO379" s="2">
        <v>93</v>
      </c>
      <c r="BP379" s="2">
        <v>88</v>
      </c>
      <c r="BQ379" s="2">
        <v>1104</v>
      </c>
      <c r="BR379" s="2">
        <v>6202</v>
      </c>
      <c r="BS379" s="2">
        <v>6219</v>
      </c>
      <c r="BT379" s="2">
        <v>3756</v>
      </c>
      <c r="BU379" s="2">
        <v>2252</v>
      </c>
      <c r="BV379" s="2">
        <v>147</v>
      </c>
      <c r="BW379" s="2">
        <v>5259</v>
      </c>
      <c r="BX379" s="2">
        <v>1.5</v>
      </c>
      <c r="BY379" s="2">
        <v>2.2000000000000002</v>
      </c>
      <c r="BZ379" s="2">
        <v>3.2</v>
      </c>
      <c r="CA379" s="2">
        <v>2.1</v>
      </c>
      <c r="CB379" s="2">
        <v>2.1</v>
      </c>
      <c r="CC379" s="2">
        <v>2.2000000000000002</v>
      </c>
      <c r="CD379" s="2">
        <v>3</v>
      </c>
      <c r="CE379" s="2">
        <v>2.9</v>
      </c>
      <c r="CF379" s="2">
        <v>2.2999999999999998</v>
      </c>
      <c r="CG379" s="2">
        <v>2.2000000000000002</v>
      </c>
      <c r="CH379" s="2">
        <v>1.8</v>
      </c>
      <c r="CI379" s="2">
        <v>2.8</v>
      </c>
      <c r="CJ379" s="2">
        <v>1.5</v>
      </c>
      <c r="CK379" s="2">
        <v>2.2000000000000002</v>
      </c>
      <c r="CL379" s="2">
        <v>2.8</v>
      </c>
      <c r="CM379" s="2">
        <v>2.1</v>
      </c>
      <c r="CN379" s="2">
        <v>2.1</v>
      </c>
      <c r="CO379" s="2">
        <v>2.2000000000000002</v>
      </c>
      <c r="CP379" s="2">
        <v>2.9</v>
      </c>
      <c r="CQ379" s="2">
        <v>2.9</v>
      </c>
      <c r="CR379" s="2">
        <v>2.2000000000000002</v>
      </c>
      <c r="CS379" s="2">
        <v>2.1</v>
      </c>
      <c r="CT379" s="2">
        <v>1.8</v>
      </c>
      <c r="CU379" s="2">
        <v>2.6</v>
      </c>
      <c r="CV379" s="2">
        <v>1.4</v>
      </c>
      <c r="CW379" s="2">
        <v>2</v>
      </c>
      <c r="CX379" s="2">
        <v>3.8</v>
      </c>
      <c r="CY379" s="2">
        <v>1.8</v>
      </c>
      <c r="CZ379" s="2">
        <v>2.1</v>
      </c>
      <c r="DA379" s="2">
        <v>2.8</v>
      </c>
      <c r="DB379" s="2">
        <v>3.7</v>
      </c>
      <c r="DC379" s="2">
        <v>3.5</v>
      </c>
      <c r="DD379" s="2">
        <v>2.7</v>
      </c>
      <c r="DE379" s="2">
        <v>2.5</v>
      </c>
      <c r="DF379" s="2">
        <v>2</v>
      </c>
      <c r="DG379" s="2">
        <v>3.3</v>
      </c>
    </row>
    <row r="380" spans="1:111" ht="15" x14ac:dyDescent="0.25">
      <c r="A380" s="1" t="s">
        <v>388</v>
      </c>
      <c r="B380" s="1" t="str">
        <f t="shared" si="7"/>
        <v>Dúbrava, okres Liptovský Mikuláš</v>
      </c>
      <c r="C380" s="1" t="s">
        <v>394</v>
      </c>
      <c r="D380" s="2">
        <v>0</v>
      </c>
      <c r="E380" s="2">
        <v>0</v>
      </c>
      <c r="F380" s="2">
        <v>0</v>
      </c>
      <c r="G380" s="2">
        <v>0</v>
      </c>
      <c r="H380" s="2"/>
      <c r="I380" s="2"/>
      <c r="J380" s="2">
        <v>47</v>
      </c>
      <c r="K380" s="2">
        <v>84</v>
      </c>
      <c r="L380" s="2"/>
      <c r="M380" s="2"/>
      <c r="N380" s="2"/>
      <c r="O380" s="2"/>
      <c r="P380" s="2">
        <v>0</v>
      </c>
      <c r="Q380" s="2">
        <v>0</v>
      </c>
      <c r="R380" s="2">
        <v>0</v>
      </c>
      <c r="S380" s="2">
        <v>0</v>
      </c>
      <c r="T380" s="2"/>
      <c r="U380" s="2"/>
      <c r="V380" s="2">
        <v>43</v>
      </c>
      <c r="W380" s="2">
        <v>79</v>
      </c>
      <c r="X380" s="2"/>
      <c r="Y380" s="2"/>
      <c r="Z380" s="2"/>
      <c r="AA380" s="2"/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4</v>
      </c>
      <c r="AI380" s="2">
        <v>5</v>
      </c>
      <c r="AJ380" s="2"/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/>
      <c r="AS380" s="2"/>
      <c r="AT380" s="2">
        <v>175</v>
      </c>
      <c r="AU380" s="2">
        <v>197</v>
      </c>
      <c r="AV380" s="2"/>
      <c r="AW380" s="2"/>
      <c r="AX380" s="2"/>
      <c r="AY380" s="2"/>
      <c r="AZ380" s="2">
        <v>0</v>
      </c>
      <c r="BA380" s="2">
        <v>0</v>
      </c>
      <c r="BB380" s="2">
        <v>0</v>
      </c>
      <c r="BC380" s="2">
        <v>0</v>
      </c>
      <c r="BD380" s="2"/>
      <c r="BE380" s="2"/>
      <c r="BF380" s="2">
        <v>151</v>
      </c>
      <c r="BG380" s="2">
        <v>177</v>
      </c>
      <c r="BH380" s="2"/>
      <c r="BI380" s="2"/>
      <c r="BJ380" s="2"/>
      <c r="BK380" s="2"/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24</v>
      </c>
      <c r="BS380" s="2">
        <v>20</v>
      </c>
      <c r="BT380" s="2"/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/>
      <c r="CC380" s="2"/>
      <c r="CD380" s="2">
        <v>3.7</v>
      </c>
      <c r="CE380" s="2">
        <v>2.2999999999999998</v>
      </c>
      <c r="CF380" s="2"/>
      <c r="CG380" s="2"/>
      <c r="CH380" s="2"/>
      <c r="CI380" s="2"/>
      <c r="CJ380" s="2">
        <v>0</v>
      </c>
      <c r="CK380" s="2">
        <v>0</v>
      </c>
      <c r="CL380" s="2">
        <v>0</v>
      </c>
      <c r="CM380" s="2">
        <v>0</v>
      </c>
      <c r="CN380" s="2"/>
      <c r="CO380" s="2"/>
      <c r="CP380" s="2">
        <v>3.5</v>
      </c>
      <c r="CQ380" s="2">
        <v>2.2000000000000002</v>
      </c>
      <c r="CR380" s="2"/>
      <c r="CS380" s="2"/>
      <c r="CT380" s="2"/>
      <c r="CU380" s="2"/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6</v>
      </c>
      <c r="DC380" s="2">
        <v>4</v>
      </c>
      <c r="DD380" s="2"/>
      <c r="DE380" s="2">
        <v>0</v>
      </c>
      <c r="DF380" s="2">
        <v>0</v>
      </c>
      <c r="DG380" s="2">
        <v>0</v>
      </c>
    </row>
    <row r="381" spans="1:111" ht="15" x14ac:dyDescent="0.25">
      <c r="A381" s="1" t="s">
        <v>388</v>
      </c>
      <c r="B381" s="1" t="str">
        <f t="shared" si="7"/>
        <v>Gôtovany</v>
      </c>
      <c r="C381" s="1" t="s">
        <v>395</v>
      </c>
      <c r="D381" s="2">
        <v>0</v>
      </c>
      <c r="E381" s="2">
        <v>0</v>
      </c>
      <c r="F381" s="2">
        <v>0</v>
      </c>
      <c r="G381" s="2">
        <v>0</v>
      </c>
      <c r="H381" s="2"/>
      <c r="I381" s="2"/>
      <c r="J381" s="2"/>
      <c r="K381" s="2">
        <v>0</v>
      </c>
      <c r="L381" s="2"/>
      <c r="M381" s="2"/>
      <c r="N381" s="2"/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  <c r="U381" s="2"/>
      <c r="V381" s="2"/>
      <c r="W381" s="2">
        <v>0</v>
      </c>
      <c r="X381" s="2"/>
      <c r="Y381" s="2"/>
      <c r="Z381" s="2"/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/>
      <c r="AS381" s="2"/>
      <c r="AT381" s="2"/>
      <c r="AU381" s="2">
        <v>0</v>
      </c>
      <c r="AV381" s="2"/>
      <c r="AW381" s="2"/>
      <c r="AX381" s="2"/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/>
      <c r="BE381" s="2"/>
      <c r="BF381" s="2"/>
      <c r="BG381" s="2">
        <v>0</v>
      </c>
      <c r="BH381" s="2"/>
      <c r="BI381" s="2"/>
      <c r="BJ381" s="2"/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/>
      <c r="CC381" s="2"/>
      <c r="CD381" s="2"/>
      <c r="CE381" s="2">
        <v>0</v>
      </c>
      <c r="CF381" s="2"/>
      <c r="CG381" s="2"/>
      <c r="CH381" s="2"/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/>
      <c r="CO381" s="2"/>
      <c r="CP381" s="2"/>
      <c r="CQ381" s="2">
        <v>0</v>
      </c>
      <c r="CR381" s="2"/>
      <c r="CS381" s="2"/>
      <c r="CT381" s="2"/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</row>
    <row r="382" spans="1:111" ht="15" x14ac:dyDescent="0.25">
      <c r="A382" s="1" t="s">
        <v>388</v>
      </c>
      <c r="B382" s="1" t="str">
        <f t="shared" si="7"/>
        <v>Huty</v>
      </c>
      <c r="C382" s="1" t="s">
        <v>396</v>
      </c>
      <c r="D382" s="2">
        <v>0</v>
      </c>
      <c r="E382" s="2">
        <v>0</v>
      </c>
      <c r="F382" s="2">
        <v>0</v>
      </c>
      <c r="G382" s="2">
        <v>0</v>
      </c>
      <c r="H382" s="2"/>
      <c r="I382" s="2"/>
      <c r="J382" s="2">
        <v>248</v>
      </c>
      <c r="K382" s="2">
        <v>351</v>
      </c>
      <c r="L382" s="2"/>
      <c r="M382" s="2"/>
      <c r="N382" s="2"/>
      <c r="O382" s="2"/>
      <c r="P382" s="2">
        <v>0</v>
      </c>
      <c r="Q382" s="2">
        <v>0</v>
      </c>
      <c r="R382" s="2">
        <v>0</v>
      </c>
      <c r="S382" s="2">
        <v>0</v>
      </c>
      <c r="T382" s="2"/>
      <c r="U382" s="2"/>
      <c r="V382" s="2">
        <v>248</v>
      </c>
      <c r="W382" s="2">
        <v>351</v>
      </c>
      <c r="X382" s="2"/>
      <c r="Y382" s="2"/>
      <c r="Z382" s="2"/>
      <c r="AA382" s="2"/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/>
      <c r="AS382" s="2"/>
      <c r="AT382" s="2">
        <v>1150</v>
      </c>
      <c r="AU382" s="2">
        <v>1684</v>
      </c>
      <c r="AV382" s="2"/>
      <c r="AW382" s="2"/>
      <c r="AX382" s="2"/>
      <c r="AY382" s="2"/>
      <c r="AZ382" s="2">
        <v>0</v>
      </c>
      <c r="BA382" s="2">
        <v>0</v>
      </c>
      <c r="BB382" s="2">
        <v>0</v>
      </c>
      <c r="BC382" s="2">
        <v>0</v>
      </c>
      <c r="BD382" s="2"/>
      <c r="BE382" s="2"/>
      <c r="BF382" s="2">
        <v>1150</v>
      </c>
      <c r="BG382" s="2">
        <v>1684</v>
      </c>
      <c r="BH382" s="2"/>
      <c r="BI382" s="2"/>
      <c r="BJ382" s="2"/>
      <c r="BK382" s="2"/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/>
      <c r="CC382" s="2"/>
      <c r="CD382" s="2">
        <v>4.5999999999999996</v>
      </c>
      <c r="CE382" s="2">
        <v>4.8</v>
      </c>
      <c r="CF382" s="2"/>
      <c r="CG382" s="2"/>
      <c r="CH382" s="2"/>
      <c r="CI382" s="2"/>
      <c r="CJ382" s="2">
        <v>0</v>
      </c>
      <c r="CK382" s="2">
        <v>0</v>
      </c>
      <c r="CL382" s="2">
        <v>0</v>
      </c>
      <c r="CM382" s="2">
        <v>0</v>
      </c>
      <c r="CN382" s="2"/>
      <c r="CO382" s="2"/>
      <c r="CP382" s="2">
        <v>4.5999999999999996</v>
      </c>
      <c r="CQ382" s="2">
        <v>4.8</v>
      </c>
      <c r="CR382" s="2"/>
      <c r="CS382" s="2"/>
      <c r="CT382" s="2"/>
      <c r="CU382" s="2"/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</row>
    <row r="383" spans="1:111" ht="15" x14ac:dyDescent="0.25">
      <c r="A383" s="1" t="s">
        <v>388</v>
      </c>
      <c r="B383" s="1" t="str">
        <f t="shared" si="7"/>
        <v>Hybe</v>
      </c>
      <c r="C383" s="1" t="s">
        <v>397</v>
      </c>
      <c r="D383" s="2">
        <v>0</v>
      </c>
      <c r="E383" s="2"/>
      <c r="F383" s="2">
        <v>0</v>
      </c>
      <c r="G383" s="2">
        <v>0</v>
      </c>
      <c r="H383" s="2"/>
      <c r="I383" s="2">
        <v>26</v>
      </c>
      <c r="J383" s="2">
        <v>34</v>
      </c>
      <c r="K383" s="2">
        <v>28</v>
      </c>
      <c r="L383" s="2"/>
      <c r="M383" s="2"/>
      <c r="N383" s="2"/>
      <c r="O383" s="2">
        <v>0</v>
      </c>
      <c r="P383" s="2">
        <v>0</v>
      </c>
      <c r="Q383" s="2"/>
      <c r="R383" s="2">
        <v>0</v>
      </c>
      <c r="S383" s="2">
        <v>0</v>
      </c>
      <c r="T383" s="2"/>
      <c r="U383" s="2">
        <v>26</v>
      </c>
      <c r="V383" s="2">
        <v>32</v>
      </c>
      <c r="W383" s="2">
        <v>28</v>
      </c>
      <c r="X383" s="2"/>
      <c r="Y383" s="2"/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2</v>
      </c>
      <c r="AI383" s="2">
        <v>0</v>
      </c>
      <c r="AJ383" s="2">
        <v>0</v>
      </c>
      <c r="AK383" s="2">
        <v>0</v>
      </c>
      <c r="AL383" s="2"/>
      <c r="AM383" s="2">
        <v>0</v>
      </c>
      <c r="AN383" s="2">
        <v>0</v>
      </c>
      <c r="AO383" s="2"/>
      <c r="AP383" s="2">
        <v>0</v>
      </c>
      <c r="AQ383" s="2">
        <v>0</v>
      </c>
      <c r="AR383" s="2"/>
      <c r="AS383" s="2">
        <v>72</v>
      </c>
      <c r="AT383" s="2">
        <v>126</v>
      </c>
      <c r="AU383" s="2">
        <v>132</v>
      </c>
      <c r="AV383" s="2"/>
      <c r="AW383" s="2"/>
      <c r="AX383" s="2"/>
      <c r="AY383" s="2">
        <v>0</v>
      </c>
      <c r="AZ383" s="2">
        <v>0</v>
      </c>
      <c r="BA383" s="2"/>
      <c r="BB383" s="2">
        <v>0</v>
      </c>
      <c r="BC383" s="2">
        <v>0</v>
      </c>
      <c r="BD383" s="2"/>
      <c r="BE383" s="2">
        <v>72</v>
      </c>
      <c r="BF383" s="2">
        <v>112</v>
      </c>
      <c r="BG383" s="2">
        <v>132</v>
      </c>
      <c r="BH383" s="2"/>
      <c r="BI383" s="2"/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14</v>
      </c>
      <c r="BS383" s="2">
        <v>0</v>
      </c>
      <c r="BT383" s="2">
        <v>0</v>
      </c>
      <c r="BU383" s="2">
        <v>0</v>
      </c>
      <c r="BV383" s="2"/>
      <c r="BW383" s="2">
        <v>0</v>
      </c>
      <c r="BX383" s="2">
        <v>0</v>
      </c>
      <c r="BY383" s="2"/>
      <c r="BZ383" s="2">
        <v>0</v>
      </c>
      <c r="CA383" s="2">
        <v>0</v>
      </c>
      <c r="CB383" s="2"/>
      <c r="CC383" s="2">
        <v>2.8</v>
      </c>
      <c r="CD383" s="2">
        <v>3.7</v>
      </c>
      <c r="CE383" s="2">
        <v>4.7</v>
      </c>
      <c r="CF383" s="2"/>
      <c r="CG383" s="2"/>
      <c r="CH383" s="2"/>
      <c r="CI383" s="2">
        <v>0</v>
      </c>
      <c r="CJ383" s="2">
        <v>0</v>
      </c>
      <c r="CK383" s="2"/>
      <c r="CL383" s="2">
        <v>0</v>
      </c>
      <c r="CM383" s="2">
        <v>0</v>
      </c>
      <c r="CN383" s="2"/>
      <c r="CO383" s="2">
        <v>2.8</v>
      </c>
      <c r="CP383" s="2">
        <v>3.5</v>
      </c>
      <c r="CQ383" s="2">
        <v>4.7</v>
      </c>
      <c r="CR383" s="2"/>
      <c r="CS383" s="2"/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7</v>
      </c>
      <c r="DC383" s="2">
        <v>0</v>
      </c>
      <c r="DD383" s="2">
        <v>0</v>
      </c>
      <c r="DE383" s="2">
        <v>0</v>
      </c>
      <c r="DF383" s="2"/>
      <c r="DG383" s="2">
        <v>0</v>
      </c>
    </row>
    <row r="384" spans="1:111" ht="15" x14ac:dyDescent="0.25">
      <c r="A384" s="1" t="s">
        <v>388</v>
      </c>
      <c r="B384" s="1" t="str">
        <f t="shared" si="7"/>
        <v>Jakubovany, okres Liptovský Mikuláš</v>
      </c>
      <c r="C384" s="1" t="s">
        <v>398</v>
      </c>
      <c r="D384" s="2">
        <v>0</v>
      </c>
      <c r="E384" s="2">
        <v>0</v>
      </c>
      <c r="F384" s="2">
        <v>0</v>
      </c>
      <c r="G384" s="2">
        <v>0</v>
      </c>
      <c r="H384" s="2"/>
      <c r="I384" s="2"/>
      <c r="J384" s="2"/>
      <c r="K384" s="2"/>
      <c r="L384" s="2"/>
      <c r="M384" s="2"/>
      <c r="N384" s="2"/>
      <c r="O384" s="2"/>
      <c r="P384" s="2">
        <v>0</v>
      </c>
      <c r="Q384" s="2">
        <v>0</v>
      </c>
      <c r="R384" s="2">
        <v>0</v>
      </c>
      <c r="S384" s="2">
        <v>0</v>
      </c>
      <c r="T384" s="2"/>
      <c r="U384" s="2"/>
      <c r="V384" s="2"/>
      <c r="W384" s="2"/>
      <c r="X384" s="2">
        <v>0</v>
      </c>
      <c r="Y384" s="2"/>
      <c r="Z384" s="2"/>
      <c r="AA384" s="2"/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/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/>
      <c r="AS384" s="2"/>
      <c r="AT384" s="2"/>
      <c r="AU384" s="2"/>
      <c r="AV384" s="2"/>
      <c r="AW384" s="2"/>
      <c r="AX384" s="2"/>
      <c r="AY384" s="2"/>
      <c r="AZ384" s="2">
        <v>0</v>
      </c>
      <c r="BA384" s="2">
        <v>0</v>
      </c>
      <c r="BB384" s="2">
        <v>0</v>
      </c>
      <c r="BC384" s="2">
        <v>0</v>
      </c>
      <c r="BD384" s="2"/>
      <c r="BE384" s="2"/>
      <c r="BF384" s="2"/>
      <c r="BG384" s="2"/>
      <c r="BH384" s="2">
        <v>0</v>
      </c>
      <c r="BI384" s="2"/>
      <c r="BJ384" s="2"/>
      <c r="BK384" s="2"/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/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/>
      <c r="CC384" s="2"/>
      <c r="CD384" s="2"/>
      <c r="CE384" s="2"/>
      <c r="CF384" s="2"/>
      <c r="CG384" s="2"/>
      <c r="CH384" s="2"/>
      <c r="CI384" s="2"/>
      <c r="CJ384" s="2">
        <v>0</v>
      </c>
      <c r="CK384" s="2">
        <v>0</v>
      </c>
      <c r="CL384" s="2">
        <v>0</v>
      </c>
      <c r="CM384" s="2">
        <v>0</v>
      </c>
      <c r="CN384" s="2"/>
      <c r="CO384" s="2"/>
      <c r="CP384" s="2"/>
      <c r="CQ384" s="2"/>
      <c r="CR384" s="2">
        <v>0</v>
      </c>
      <c r="CS384" s="2"/>
      <c r="CT384" s="2"/>
      <c r="CU384" s="2"/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/>
      <c r="DE384" s="2">
        <v>0</v>
      </c>
      <c r="DF384" s="2">
        <v>0</v>
      </c>
      <c r="DG384" s="2">
        <v>0</v>
      </c>
    </row>
    <row r="385" spans="1:111" ht="15" x14ac:dyDescent="0.25">
      <c r="A385" s="1" t="s">
        <v>388</v>
      </c>
      <c r="B385" s="1" t="str">
        <f t="shared" si="7"/>
        <v>Jamník, okres Liptovský Mikuláš</v>
      </c>
      <c r="C385" s="1" t="s">
        <v>399</v>
      </c>
      <c r="D385" s="2"/>
      <c r="E385" s="2"/>
      <c r="F385" s="2">
        <v>0</v>
      </c>
      <c r="G385" s="2"/>
      <c r="H385" s="2">
        <v>23</v>
      </c>
      <c r="I385" s="2">
        <v>62</v>
      </c>
      <c r="J385" s="2"/>
      <c r="K385" s="2"/>
      <c r="L385" s="2"/>
      <c r="M385" s="2">
        <v>90</v>
      </c>
      <c r="N385" s="2"/>
      <c r="O385" s="2"/>
      <c r="P385" s="2"/>
      <c r="Q385" s="2"/>
      <c r="R385" s="2">
        <v>0</v>
      </c>
      <c r="S385" s="2"/>
      <c r="T385" s="2">
        <v>23</v>
      </c>
      <c r="U385" s="2">
        <v>60</v>
      </c>
      <c r="V385" s="2"/>
      <c r="W385" s="2"/>
      <c r="X385" s="2"/>
      <c r="Y385" s="2">
        <v>79</v>
      </c>
      <c r="Z385" s="2"/>
      <c r="AA385" s="2"/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2</v>
      </c>
      <c r="AH385" s="2"/>
      <c r="AI385" s="2"/>
      <c r="AJ385" s="2"/>
      <c r="AK385" s="2">
        <v>11</v>
      </c>
      <c r="AL385" s="2">
        <v>0</v>
      </c>
      <c r="AM385" s="2">
        <v>0</v>
      </c>
      <c r="AN385" s="2"/>
      <c r="AO385" s="2"/>
      <c r="AP385" s="2">
        <v>0</v>
      </c>
      <c r="AQ385" s="2"/>
      <c r="AR385" s="2">
        <v>73</v>
      </c>
      <c r="AS385" s="2">
        <v>190</v>
      </c>
      <c r="AT385" s="2"/>
      <c r="AU385" s="2"/>
      <c r="AV385" s="2"/>
      <c r="AW385" s="2">
        <v>228</v>
      </c>
      <c r="AX385" s="2"/>
      <c r="AY385" s="2"/>
      <c r="AZ385" s="2"/>
      <c r="BA385" s="2"/>
      <c r="BB385" s="2">
        <v>0</v>
      </c>
      <c r="BC385" s="2"/>
      <c r="BD385" s="2">
        <v>73</v>
      </c>
      <c r="BE385" s="2">
        <v>174</v>
      </c>
      <c r="BF385" s="2"/>
      <c r="BG385" s="2"/>
      <c r="BH385" s="2"/>
      <c r="BI385" s="2">
        <v>194</v>
      </c>
      <c r="BJ385" s="2"/>
      <c r="BK385" s="2"/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16</v>
      </c>
      <c r="BR385" s="2"/>
      <c r="BS385" s="2"/>
      <c r="BT385" s="2"/>
      <c r="BU385" s="2">
        <v>34</v>
      </c>
      <c r="BV385" s="2">
        <v>0</v>
      </c>
      <c r="BW385" s="2">
        <v>0</v>
      </c>
      <c r="BX385" s="2"/>
      <c r="BY385" s="2"/>
      <c r="BZ385" s="2">
        <v>0</v>
      </c>
      <c r="CA385" s="2"/>
      <c r="CB385" s="2">
        <v>3.2</v>
      </c>
      <c r="CC385" s="2">
        <v>3.1</v>
      </c>
      <c r="CD385" s="2"/>
      <c r="CE385" s="2"/>
      <c r="CF385" s="2"/>
      <c r="CG385" s="2">
        <v>2.5</v>
      </c>
      <c r="CH385" s="2"/>
      <c r="CI385" s="2"/>
      <c r="CJ385" s="2"/>
      <c r="CK385" s="2"/>
      <c r="CL385" s="2">
        <v>0</v>
      </c>
      <c r="CM385" s="2"/>
      <c r="CN385" s="2">
        <v>3.2</v>
      </c>
      <c r="CO385" s="2">
        <v>2.9</v>
      </c>
      <c r="CP385" s="2"/>
      <c r="CQ385" s="2"/>
      <c r="CR385" s="2"/>
      <c r="CS385" s="2">
        <v>2.5</v>
      </c>
      <c r="CT385" s="2"/>
      <c r="CU385" s="2"/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8</v>
      </c>
      <c r="DB385" s="2"/>
      <c r="DC385" s="2"/>
      <c r="DD385" s="2"/>
      <c r="DE385" s="2">
        <v>3.1</v>
      </c>
      <c r="DF385" s="2">
        <v>0</v>
      </c>
      <c r="DG385" s="2">
        <v>0</v>
      </c>
    </row>
    <row r="386" spans="1:111" ht="15" x14ac:dyDescent="0.25">
      <c r="A386" s="1" t="s">
        <v>388</v>
      </c>
      <c r="B386" s="1" t="str">
        <f t="shared" si="7"/>
        <v>Kráľova Lehota</v>
      </c>
      <c r="C386" s="1" t="s">
        <v>400</v>
      </c>
      <c r="D386" s="2"/>
      <c r="E386" s="2">
        <v>23</v>
      </c>
      <c r="F386" s="2">
        <v>34</v>
      </c>
      <c r="G386" s="2">
        <v>92</v>
      </c>
      <c r="H386" s="2">
        <v>255</v>
      </c>
      <c r="I386" s="2">
        <v>333</v>
      </c>
      <c r="J386" s="2">
        <v>584</v>
      </c>
      <c r="K386" s="2">
        <v>629</v>
      </c>
      <c r="L386" s="2">
        <v>427</v>
      </c>
      <c r="M386" s="2">
        <v>270</v>
      </c>
      <c r="N386" s="2"/>
      <c r="O386" s="2">
        <v>44</v>
      </c>
      <c r="P386" s="2"/>
      <c r="Q386" s="2">
        <v>18</v>
      </c>
      <c r="R386" s="2">
        <v>19</v>
      </c>
      <c r="S386" s="2">
        <v>91</v>
      </c>
      <c r="T386" s="2">
        <v>244</v>
      </c>
      <c r="U386" s="2">
        <v>313</v>
      </c>
      <c r="V386" s="2">
        <v>546</v>
      </c>
      <c r="W386" s="2">
        <v>594</v>
      </c>
      <c r="X386" s="2">
        <v>401</v>
      </c>
      <c r="Y386" s="2">
        <v>253</v>
      </c>
      <c r="Z386" s="2"/>
      <c r="AA386" s="2">
        <v>42</v>
      </c>
      <c r="AB386" s="2"/>
      <c r="AC386" s="2">
        <v>5</v>
      </c>
      <c r="AD386" s="2">
        <v>15</v>
      </c>
      <c r="AE386" s="2">
        <v>1</v>
      </c>
      <c r="AF386" s="2">
        <v>11</v>
      </c>
      <c r="AG386" s="2">
        <v>20</v>
      </c>
      <c r="AH386" s="2">
        <v>38</v>
      </c>
      <c r="AI386" s="2">
        <v>35</v>
      </c>
      <c r="AJ386" s="2">
        <v>26</v>
      </c>
      <c r="AK386" s="2">
        <v>17</v>
      </c>
      <c r="AL386" s="2"/>
      <c r="AM386" s="2">
        <v>2</v>
      </c>
      <c r="AN386" s="2"/>
      <c r="AO386" s="2">
        <v>66</v>
      </c>
      <c r="AP386" s="2">
        <v>157</v>
      </c>
      <c r="AQ386" s="2">
        <v>387</v>
      </c>
      <c r="AR386" s="2">
        <v>815</v>
      </c>
      <c r="AS386" s="2">
        <v>751</v>
      </c>
      <c r="AT386" s="2">
        <v>1845</v>
      </c>
      <c r="AU386" s="2">
        <v>2125</v>
      </c>
      <c r="AV386" s="2">
        <v>933</v>
      </c>
      <c r="AW386" s="2">
        <v>589</v>
      </c>
      <c r="AX386" s="2"/>
      <c r="AY386" s="2">
        <v>171</v>
      </c>
      <c r="AZ386" s="2"/>
      <c r="BA386" s="2">
        <v>41</v>
      </c>
      <c r="BB386" s="2">
        <v>56</v>
      </c>
      <c r="BC386" s="2">
        <v>386</v>
      </c>
      <c r="BD386" s="2">
        <v>772</v>
      </c>
      <c r="BE386" s="2">
        <v>692</v>
      </c>
      <c r="BF386" s="2">
        <v>1725</v>
      </c>
      <c r="BG386" s="2">
        <v>2055</v>
      </c>
      <c r="BH386" s="2">
        <v>883</v>
      </c>
      <c r="BI386" s="2">
        <v>566</v>
      </c>
      <c r="BJ386" s="2"/>
      <c r="BK386" s="2">
        <v>165</v>
      </c>
      <c r="BL386" s="2"/>
      <c r="BM386" s="2">
        <v>25</v>
      </c>
      <c r="BN386" s="2">
        <v>101</v>
      </c>
      <c r="BO386" s="2">
        <v>1</v>
      </c>
      <c r="BP386" s="2">
        <v>43</v>
      </c>
      <c r="BQ386" s="2">
        <v>59</v>
      </c>
      <c r="BR386" s="2">
        <v>120</v>
      </c>
      <c r="BS386" s="2">
        <v>70</v>
      </c>
      <c r="BT386" s="2">
        <v>50</v>
      </c>
      <c r="BU386" s="2">
        <v>23</v>
      </c>
      <c r="BV386" s="2"/>
      <c r="BW386" s="2">
        <v>6</v>
      </c>
      <c r="BX386" s="2"/>
      <c r="BY386" s="2">
        <v>2.9</v>
      </c>
      <c r="BZ386" s="2">
        <v>4.5999999999999996</v>
      </c>
      <c r="CA386" s="2">
        <v>4.2</v>
      </c>
      <c r="CB386" s="2">
        <v>3.2</v>
      </c>
      <c r="CC386" s="2">
        <v>2.2999999999999998</v>
      </c>
      <c r="CD386" s="2">
        <v>3.2</v>
      </c>
      <c r="CE386" s="2">
        <v>3.4</v>
      </c>
      <c r="CF386" s="2">
        <v>2.2000000000000002</v>
      </c>
      <c r="CG386" s="2">
        <v>2.2000000000000002</v>
      </c>
      <c r="CH386" s="2"/>
      <c r="CI386" s="2">
        <v>3.9</v>
      </c>
      <c r="CJ386" s="2"/>
      <c r="CK386" s="2">
        <v>2.2999999999999998</v>
      </c>
      <c r="CL386" s="2">
        <v>2.9</v>
      </c>
      <c r="CM386" s="2">
        <v>4.2</v>
      </c>
      <c r="CN386" s="2">
        <v>3.2</v>
      </c>
      <c r="CO386" s="2">
        <v>2.2000000000000002</v>
      </c>
      <c r="CP386" s="2">
        <v>3.2</v>
      </c>
      <c r="CQ386" s="2">
        <v>3.5</v>
      </c>
      <c r="CR386" s="2">
        <v>2.2000000000000002</v>
      </c>
      <c r="CS386" s="2">
        <v>2.2000000000000002</v>
      </c>
      <c r="CT386" s="2"/>
      <c r="CU386" s="2">
        <v>3.9</v>
      </c>
      <c r="CV386" s="2"/>
      <c r="CW386" s="2">
        <v>5</v>
      </c>
      <c r="CX386" s="2">
        <v>6.7</v>
      </c>
      <c r="CY386" s="2">
        <v>1</v>
      </c>
      <c r="CZ386" s="2">
        <v>3.9</v>
      </c>
      <c r="DA386" s="2">
        <v>3</v>
      </c>
      <c r="DB386" s="2">
        <v>3.2</v>
      </c>
      <c r="DC386" s="2">
        <v>2</v>
      </c>
      <c r="DD386" s="2">
        <v>1.9</v>
      </c>
      <c r="DE386" s="2">
        <v>1.4</v>
      </c>
      <c r="DF386" s="2"/>
      <c r="DG386" s="2">
        <v>3</v>
      </c>
    </row>
    <row r="387" spans="1:111" ht="15" x14ac:dyDescent="0.25">
      <c r="A387" s="1" t="s">
        <v>388</v>
      </c>
      <c r="B387" s="1" t="str">
        <f t="shared" si="7"/>
        <v>Kvačany, okres Liptovský Mikuláš</v>
      </c>
      <c r="C387" s="1" t="s">
        <v>401</v>
      </c>
      <c r="D387" s="2"/>
      <c r="E387" s="2">
        <v>0</v>
      </c>
      <c r="F387" s="2">
        <v>0</v>
      </c>
      <c r="G387" s="2"/>
      <c r="H387" s="2"/>
      <c r="I387" s="2"/>
      <c r="J387" s="2"/>
      <c r="K387" s="2"/>
      <c r="L387" s="2"/>
      <c r="M387" s="2"/>
      <c r="N387" s="2"/>
      <c r="O387" s="2">
        <v>0</v>
      </c>
      <c r="P387" s="2"/>
      <c r="Q387" s="2">
        <v>0</v>
      </c>
      <c r="R387" s="2">
        <v>0</v>
      </c>
      <c r="S387" s="2"/>
      <c r="T387" s="2"/>
      <c r="U387" s="2"/>
      <c r="V387" s="2"/>
      <c r="W387" s="2"/>
      <c r="X387" s="2"/>
      <c r="Y387" s="2"/>
      <c r="Z387" s="2"/>
      <c r="AA387" s="2">
        <v>0</v>
      </c>
      <c r="AB387" s="2"/>
      <c r="AC387" s="2">
        <v>0</v>
      </c>
      <c r="AD387" s="2">
        <v>0</v>
      </c>
      <c r="AE387" s="2">
        <v>0</v>
      </c>
      <c r="AF387" s="2">
        <v>0</v>
      </c>
      <c r="AG387" s="2"/>
      <c r="AH387" s="2"/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/>
      <c r="AO387" s="2">
        <v>0</v>
      </c>
      <c r="AP387" s="2">
        <v>0</v>
      </c>
      <c r="AQ387" s="2"/>
      <c r="AR387" s="2"/>
      <c r="AS387" s="2"/>
      <c r="AT387" s="2"/>
      <c r="AU387" s="2"/>
      <c r="AV387" s="2"/>
      <c r="AW387" s="2"/>
      <c r="AX387" s="2"/>
      <c r="AY387" s="2">
        <v>0</v>
      </c>
      <c r="AZ387" s="2"/>
      <c r="BA387" s="2">
        <v>0</v>
      </c>
      <c r="BB387" s="2">
        <v>0</v>
      </c>
      <c r="BC387" s="2"/>
      <c r="BD387" s="2"/>
      <c r="BE387" s="2"/>
      <c r="BF387" s="2"/>
      <c r="BG387" s="2"/>
      <c r="BH387" s="2"/>
      <c r="BI387" s="2"/>
      <c r="BJ387" s="2"/>
      <c r="BK387" s="2">
        <v>0</v>
      </c>
      <c r="BL387" s="2"/>
      <c r="BM387" s="2">
        <v>0</v>
      </c>
      <c r="BN387" s="2">
        <v>0</v>
      </c>
      <c r="BO387" s="2">
        <v>0</v>
      </c>
      <c r="BP387" s="2">
        <v>0</v>
      </c>
      <c r="BQ387" s="2"/>
      <c r="BR387" s="2"/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/>
      <c r="BY387" s="2">
        <v>0</v>
      </c>
      <c r="BZ387" s="2">
        <v>0</v>
      </c>
      <c r="CA387" s="2"/>
      <c r="CB387" s="2"/>
      <c r="CC387" s="2"/>
      <c r="CD387" s="2"/>
      <c r="CE387" s="2"/>
      <c r="CF387" s="2"/>
      <c r="CG387" s="2"/>
      <c r="CH387" s="2"/>
      <c r="CI387" s="2">
        <v>0</v>
      </c>
      <c r="CJ387" s="2"/>
      <c r="CK387" s="2">
        <v>0</v>
      </c>
      <c r="CL387" s="2">
        <v>0</v>
      </c>
      <c r="CM387" s="2"/>
      <c r="CN387" s="2"/>
      <c r="CO387" s="2"/>
      <c r="CP387" s="2"/>
      <c r="CQ387" s="2"/>
      <c r="CR387" s="2"/>
      <c r="CS387" s="2"/>
      <c r="CT387" s="2"/>
      <c r="CU387" s="2">
        <v>0</v>
      </c>
      <c r="CV387" s="2"/>
      <c r="CW387" s="2">
        <v>0</v>
      </c>
      <c r="CX387" s="2">
        <v>0</v>
      </c>
      <c r="CY387" s="2">
        <v>0</v>
      </c>
      <c r="CZ387" s="2">
        <v>0</v>
      </c>
      <c r="DA387" s="2"/>
      <c r="DB387" s="2"/>
      <c r="DC387" s="2">
        <v>0</v>
      </c>
      <c r="DD387" s="2">
        <v>0</v>
      </c>
      <c r="DE387" s="2">
        <v>0</v>
      </c>
      <c r="DF387" s="2">
        <v>0</v>
      </c>
      <c r="DG387" s="2">
        <v>0</v>
      </c>
    </row>
    <row r="388" spans="1:111" ht="15" x14ac:dyDescent="0.25">
      <c r="A388" s="1" t="s">
        <v>388</v>
      </c>
      <c r="B388" s="1" t="str">
        <f t="shared" si="7"/>
        <v>Lazisko</v>
      </c>
      <c r="C388" s="1" t="s">
        <v>402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/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/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/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/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/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/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</row>
    <row r="389" spans="1:111" ht="15" x14ac:dyDescent="0.25">
      <c r="A389" s="1" t="s">
        <v>388</v>
      </c>
      <c r="B389" s="1" t="str">
        <f t="shared" si="7"/>
        <v>Liptovská Anna</v>
      </c>
      <c r="C389" s="1" t="s">
        <v>403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/>
      <c r="K389" s="2"/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/>
      <c r="W389" s="2"/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/>
      <c r="AU389" s="2"/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/>
      <c r="BG389" s="2"/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/>
      <c r="CE389" s="2"/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/>
      <c r="CQ389" s="2"/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</row>
    <row r="390" spans="1:111" ht="15" x14ac:dyDescent="0.25">
      <c r="A390" s="1" t="s">
        <v>388</v>
      </c>
      <c r="B390" s="1" t="str">
        <f t="shared" si="7"/>
        <v>Liptovská Kokava</v>
      </c>
      <c r="C390" s="1" t="s">
        <v>404</v>
      </c>
      <c r="D390" s="2">
        <v>0</v>
      </c>
      <c r="E390" s="2">
        <v>0</v>
      </c>
      <c r="F390" s="2">
        <v>0</v>
      </c>
      <c r="G390" s="2">
        <v>0</v>
      </c>
      <c r="H390" s="2"/>
      <c r="I390" s="2">
        <v>37</v>
      </c>
      <c r="J390" s="2">
        <v>75</v>
      </c>
      <c r="K390" s="2">
        <v>79</v>
      </c>
      <c r="L390" s="2">
        <v>54</v>
      </c>
      <c r="M390" s="2"/>
      <c r="N390" s="2"/>
      <c r="O390" s="2"/>
      <c r="P390" s="2">
        <v>0</v>
      </c>
      <c r="Q390" s="2">
        <v>0</v>
      </c>
      <c r="R390" s="2">
        <v>0</v>
      </c>
      <c r="S390" s="2">
        <v>0</v>
      </c>
      <c r="T390" s="2"/>
      <c r="U390" s="2">
        <v>35</v>
      </c>
      <c r="V390" s="2">
        <v>75</v>
      </c>
      <c r="W390" s="2">
        <v>73</v>
      </c>
      <c r="X390" s="2">
        <v>51</v>
      </c>
      <c r="Y390" s="2"/>
      <c r="Z390" s="2"/>
      <c r="AA390" s="2"/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2</v>
      </c>
      <c r="AH390" s="2">
        <v>0</v>
      </c>
      <c r="AI390" s="2">
        <v>6</v>
      </c>
      <c r="AJ390" s="2">
        <v>3</v>
      </c>
      <c r="AK390" s="2"/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/>
      <c r="AS390" s="2">
        <v>124</v>
      </c>
      <c r="AT390" s="2">
        <v>354</v>
      </c>
      <c r="AU390" s="2">
        <v>348</v>
      </c>
      <c r="AV390" s="2">
        <v>187</v>
      </c>
      <c r="AW390" s="2"/>
      <c r="AX390" s="2"/>
      <c r="AY390" s="2"/>
      <c r="AZ390" s="2">
        <v>0</v>
      </c>
      <c r="BA390" s="2">
        <v>0</v>
      </c>
      <c r="BB390" s="2">
        <v>0</v>
      </c>
      <c r="BC390" s="2">
        <v>0</v>
      </c>
      <c r="BD390" s="2"/>
      <c r="BE390" s="2">
        <v>120</v>
      </c>
      <c r="BF390" s="2">
        <v>354</v>
      </c>
      <c r="BG390" s="2">
        <v>314</v>
      </c>
      <c r="BH390" s="2">
        <v>176</v>
      </c>
      <c r="BI390" s="2"/>
      <c r="BJ390" s="2"/>
      <c r="BK390" s="2"/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4</v>
      </c>
      <c r="BR390" s="2">
        <v>0</v>
      </c>
      <c r="BS390" s="2">
        <v>34</v>
      </c>
      <c r="BT390" s="2">
        <v>11</v>
      </c>
      <c r="BU390" s="2"/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/>
      <c r="CC390" s="2">
        <v>3.4</v>
      </c>
      <c r="CD390" s="2">
        <v>4.7</v>
      </c>
      <c r="CE390" s="2">
        <v>4.4000000000000004</v>
      </c>
      <c r="CF390" s="2">
        <v>3.5</v>
      </c>
      <c r="CG390" s="2"/>
      <c r="CH390" s="2"/>
      <c r="CI390" s="2"/>
      <c r="CJ390" s="2">
        <v>0</v>
      </c>
      <c r="CK390" s="2">
        <v>0</v>
      </c>
      <c r="CL390" s="2">
        <v>0</v>
      </c>
      <c r="CM390" s="2">
        <v>0</v>
      </c>
      <c r="CN390" s="2"/>
      <c r="CO390" s="2">
        <v>3.4</v>
      </c>
      <c r="CP390" s="2">
        <v>4.7</v>
      </c>
      <c r="CQ390" s="2">
        <v>4.3</v>
      </c>
      <c r="CR390" s="2">
        <v>3.5</v>
      </c>
      <c r="CS390" s="2"/>
      <c r="CT390" s="2"/>
      <c r="CU390" s="2"/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2</v>
      </c>
      <c r="DB390" s="2">
        <v>0</v>
      </c>
      <c r="DC390" s="2">
        <v>5.7</v>
      </c>
      <c r="DD390" s="2">
        <v>3.7</v>
      </c>
      <c r="DE390" s="2"/>
      <c r="DF390" s="2">
        <v>0</v>
      </c>
      <c r="DG390" s="2">
        <v>0</v>
      </c>
    </row>
    <row r="391" spans="1:111" ht="15" x14ac:dyDescent="0.25">
      <c r="A391" s="1" t="s">
        <v>388</v>
      </c>
      <c r="B391" s="1" t="str">
        <f t="shared" si="7"/>
        <v>Liptovská Sielnica</v>
      </c>
      <c r="C391" s="1" t="s">
        <v>405</v>
      </c>
      <c r="D391" s="2"/>
      <c r="E391" s="2"/>
      <c r="F391" s="2"/>
      <c r="G391" s="2">
        <v>43</v>
      </c>
      <c r="H391" s="2">
        <v>263</v>
      </c>
      <c r="I391" s="2">
        <v>774</v>
      </c>
      <c r="J391" s="2">
        <v>1806</v>
      </c>
      <c r="K391" s="2">
        <v>2169</v>
      </c>
      <c r="L391" s="2">
        <v>1189</v>
      </c>
      <c r="M391" s="2">
        <v>597</v>
      </c>
      <c r="N391" s="2"/>
      <c r="O391" s="2">
        <v>142</v>
      </c>
      <c r="P391" s="2"/>
      <c r="Q391" s="2"/>
      <c r="R391" s="2"/>
      <c r="S391" s="2">
        <v>40</v>
      </c>
      <c r="T391" s="2">
        <v>247</v>
      </c>
      <c r="U391" s="2">
        <v>686</v>
      </c>
      <c r="V391" s="2">
        <v>1576</v>
      </c>
      <c r="W391" s="2">
        <v>1873</v>
      </c>
      <c r="X391" s="2">
        <v>999</v>
      </c>
      <c r="Y391" s="2">
        <v>512</v>
      </c>
      <c r="Z391" s="2"/>
      <c r="AA391" s="2">
        <v>118</v>
      </c>
      <c r="AB391" s="2">
        <v>0</v>
      </c>
      <c r="AC391" s="2">
        <v>0</v>
      </c>
      <c r="AD391" s="2">
        <v>0</v>
      </c>
      <c r="AE391" s="2">
        <v>3</v>
      </c>
      <c r="AF391" s="2">
        <v>16</v>
      </c>
      <c r="AG391" s="2">
        <v>88</v>
      </c>
      <c r="AH391" s="2">
        <v>230</v>
      </c>
      <c r="AI391" s="2">
        <v>296</v>
      </c>
      <c r="AJ391" s="2">
        <v>190</v>
      </c>
      <c r="AK391" s="2">
        <v>85</v>
      </c>
      <c r="AL391" s="2"/>
      <c r="AM391" s="2">
        <v>24</v>
      </c>
      <c r="AN391" s="2"/>
      <c r="AO391" s="2"/>
      <c r="AP391" s="2"/>
      <c r="AQ391" s="2">
        <v>83</v>
      </c>
      <c r="AR391" s="2">
        <v>558</v>
      </c>
      <c r="AS391" s="2">
        <v>1691</v>
      </c>
      <c r="AT391" s="2">
        <v>5137</v>
      </c>
      <c r="AU391" s="2">
        <v>6193</v>
      </c>
      <c r="AV391" s="2">
        <v>2318</v>
      </c>
      <c r="AW391" s="2">
        <v>1107</v>
      </c>
      <c r="AX391" s="2"/>
      <c r="AY391" s="2">
        <v>298</v>
      </c>
      <c r="AZ391" s="2"/>
      <c r="BA391" s="2"/>
      <c r="BB391" s="2"/>
      <c r="BC391" s="2">
        <v>77</v>
      </c>
      <c r="BD391" s="2">
        <v>526</v>
      </c>
      <c r="BE391" s="2">
        <v>1524</v>
      </c>
      <c r="BF391" s="2">
        <v>4477</v>
      </c>
      <c r="BG391" s="2">
        <v>5455</v>
      </c>
      <c r="BH391" s="2">
        <v>1929</v>
      </c>
      <c r="BI391" s="2">
        <v>946</v>
      </c>
      <c r="BJ391" s="2"/>
      <c r="BK391" s="2">
        <v>250</v>
      </c>
      <c r="BL391" s="2">
        <v>0</v>
      </c>
      <c r="BM391" s="2">
        <v>0</v>
      </c>
      <c r="BN391" s="2">
        <v>0</v>
      </c>
      <c r="BO391" s="2">
        <v>6</v>
      </c>
      <c r="BP391" s="2">
        <v>32</v>
      </c>
      <c r="BQ391" s="2">
        <v>167</v>
      </c>
      <c r="BR391" s="2">
        <v>660</v>
      </c>
      <c r="BS391" s="2">
        <v>738</v>
      </c>
      <c r="BT391" s="2">
        <v>389</v>
      </c>
      <c r="BU391" s="2">
        <v>161</v>
      </c>
      <c r="BV391" s="2"/>
      <c r="BW391" s="2">
        <v>48</v>
      </c>
      <c r="BX391" s="2"/>
      <c r="BY391" s="2"/>
      <c r="BZ391" s="2"/>
      <c r="CA391" s="2">
        <v>1.9</v>
      </c>
      <c r="CB391" s="2">
        <v>2.1</v>
      </c>
      <c r="CC391" s="2">
        <v>2.2000000000000002</v>
      </c>
      <c r="CD391" s="2">
        <v>2.8</v>
      </c>
      <c r="CE391" s="2">
        <v>2.9</v>
      </c>
      <c r="CF391" s="2">
        <v>1.9</v>
      </c>
      <c r="CG391" s="2">
        <v>1.9</v>
      </c>
      <c r="CH391" s="2"/>
      <c r="CI391" s="2">
        <v>2.1</v>
      </c>
      <c r="CJ391" s="2"/>
      <c r="CK391" s="2"/>
      <c r="CL391" s="2"/>
      <c r="CM391" s="2">
        <v>1.9</v>
      </c>
      <c r="CN391" s="2">
        <v>2.1</v>
      </c>
      <c r="CO391" s="2">
        <v>2.2000000000000002</v>
      </c>
      <c r="CP391" s="2">
        <v>2.8</v>
      </c>
      <c r="CQ391" s="2">
        <v>2.9</v>
      </c>
      <c r="CR391" s="2">
        <v>1.9</v>
      </c>
      <c r="CS391" s="2">
        <v>1.8</v>
      </c>
      <c r="CT391" s="2"/>
      <c r="CU391" s="2">
        <v>2.1</v>
      </c>
      <c r="CV391" s="2">
        <v>0</v>
      </c>
      <c r="CW391" s="2">
        <v>0</v>
      </c>
      <c r="CX391" s="2">
        <v>0</v>
      </c>
      <c r="CY391" s="2">
        <v>2</v>
      </c>
      <c r="CZ391" s="2">
        <v>2</v>
      </c>
      <c r="DA391" s="2">
        <v>1.9</v>
      </c>
      <c r="DB391" s="2">
        <v>2.9</v>
      </c>
      <c r="DC391" s="2">
        <v>2.5</v>
      </c>
      <c r="DD391" s="2">
        <v>2</v>
      </c>
      <c r="DE391" s="2">
        <v>1.9</v>
      </c>
      <c r="DF391" s="2"/>
      <c r="DG391" s="2">
        <v>2</v>
      </c>
    </row>
    <row r="392" spans="1:111" ht="15" x14ac:dyDescent="0.25">
      <c r="A392" s="1" t="s">
        <v>388</v>
      </c>
      <c r="B392" s="1" t="str">
        <f t="shared" si="7"/>
        <v>Liptovské Beharovce</v>
      </c>
      <c r="C392" s="1" t="s">
        <v>406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/>
      <c r="J392" s="2"/>
      <c r="K392" s="2"/>
      <c r="L392" s="2"/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/>
      <c r="V392" s="2"/>
      <c r="W392" s="2"/>
      <c r="X392" s="2"/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/>
      <c r="AI392" s="2">
        <v>0</v>
      </c>
      <c r="AJ392" s="2"/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/>
      <c r="AT392" s="2"/>
      <c r="AU392" s="2"/>
      <c r="AV392" s="2"/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/>
      <c r="BF392" s="2"/>
      <c r="BG392" s="2"/>
      <c r="BH392" s="2"/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/>
      <c r="BS392" s="2">
        <v>0</v>
      </c>
      <c r="BT392" s="2"/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/>
      <c r="CD392" s="2"/>
      <c r="CE392" s="2"/>
      <c r="CF392" s="2"/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/>
      <c r="CP392" s="2"/>
      <c r="CQ392" s="2"/>
      <c r="CR392" s="2"/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/>
      <c r="DC392" s="2">
        <v>0</v>
      </c>
      <c r="DD392" s="2"/>
      <c r="DE392" s="2">
        <v>0</v>
      </c>
      <c r="DF392" s="2">
        <v>0</v>
      </c>
      <c r="DG392" s="2">
        <v>0</v>
      </c>
    </row>
    <row r="393" spans="1:111" ht="15" x14ac:dyDescent="0.25">
      <c r="A393" s="1" t="s">
        <v>388</v>
      </c>
      <c r="B393" s="1" t="str">
        <f t="shared" si="7"/>
        <v>Liptovské Matiašovce</v>
      </c>
      <c r="C393" s="1" t="s">
        <v>407</v>
      </c>
      <c r="D393" s="2"/>
      <c r="E393" s="2"/>
      <c r="F393" s="2">
        <v>0</v>
      </c>
      <c r="G393" s="2"/>
      <c r="H393" s="2"/>
      <c r="I393" s="2"/>
      <c r="J393" s="2"/>
      <c r="K393" s="2"/>
      <c r="L393" s="2"/>
      <c r="M393" s="2"/>
      <c r="N393" s="2">
        <v>0</v>
      </c>
      <c r="O393" s="2"/>
      <c r="P393" s="2"/>
      <c r="Q393" s="2"/>
      <c r="R393" s="2">
        <v>0</v>
      </c>
      <c r="S393" s="2"/>
      <c r="T393" s="2"/>
      <c r="U393" s="2"/>
      <c r="V393" s="2"/>
      <c r="W393" s="2"/>
      <c r="X393" s="2"/>
      <c r="Y393" s="2"/>
      <c r="Z393" s="2">
        <v>0</v>
      </c>
      <c r="AA393" s="2"/>
      <c r="AB393" s="2">
        <v>0</v>
      </c>
      <c r="AC393" s="2">
        <v>0</v>
      </c>
      <c r="AD393" s="2">
        <v>0</v>
      </c>
      <c r="AE393" s="2">
        <v>0</v>
      </c>
      <c r="AF393" s="2"/>
      <c r="AG393" s="2">
        <v>0</v>
      </c>
      <c r="AH393" s="2"/>
      <c r="AI393" s="2"/>
      <c r="AJ393" s="2"/>
      <c r="AK393" s="2"/>
      <c r="AL393" s="2">
        <v>0</v>
      </c>
      <c r="AM393" s="2">
        <v>0</v>
      </c>
      <c r="AN393" s="2"/>
      <c r="AO393" s="2"/>
      <c r="AP393" s="2">
        <v>0</v>
      </c>
      <c r="AQ393" s="2"/>
      <c r="AR393" s="2"/>
      <c r="AS393" s="2"/>
      <c r="AT393" s="2"/>
      <c r="AU393" s="2"/>
      <c r="AV393" s="2"/>
      <c r="AW393" s="2"/>
      <c r="AX393" s="2">
        <v>0</v>
      </c>
      <c r="AY393" s="2"/>
      <c r="AZ393" s="2"/>
      <c r="BA393" s="2"/>
      <c r="BB393" s="2">
        <v>0</v>
      </c>
      <c r="BC393" s="2"/>
      <c r="BD393" s="2"/>
      <c r="BE393" s="2"/>
      <c r="BF393" s="2"/>
      <c r="BG393" s="2"/>
      <c r="BH393" s="2"/>
      <c r="BI393" s="2"/>
      <c r="BJ393" s="2">
        <v>0</v>
      </c>
      <c r="BK393" s="2"/>
      <c r="BL393" s="2">
        <v>0</v>
      </c>
      <c r="BM393" s="2">
        <v>0</v>
      </c>
      <c r="BN393" s="2">
        <v>0</v>
      </c>
      <c r="BO393" s="2">
        <v>0</v>
      </c>
      <c r="BP393" s="2"/>
      <c r="BQ393" s="2">
        <v>0</v>
      </c>
      <c r="BR393" s="2"/>
      <c r="BS393" s="2"/>
      <c r="BT393" s="2"/>
      <c r="BU393" s="2"/>
      <c r="BV393" s="2">
        <v>0</v>
      </c>
      <c r="BW393" s="2">
        <v>0</v>
      </c>
      <c r="BX393" s="2"/>
      <c r="BY393" s="2"/>
      <c r="BZ393" s="2">
        <v>0</v>
      </c>
      <c r="CA393" s="2"/>
      <c r="CB393" s="2"/>
      <c r="CC393" s="2"/>
      <c r="CD393" s="2"/>
      <c r="CE393" s="2"/>
      <c r="CF393" s="2"/>
      <c r="CG393" s="2"/>
      <c r="CH393" s="2">
        <v>0</v>
      </c>
      <c r="CI393" s="2"/>
      <c r="CJ393" s="2"/>
      <c r="CK393" s="2"/>
      <c r="CL393" s="2">
        <v>0</v>
      </c>
      <c r="CM393" s="2"/>
      <c r="CN393" s="2"/>
      <c r="CO393" s="2"/>
      <c r="CP393" s="2"/>
      <c r="CQ393" s="2"/>
      <c r="CR393" s="2"/>
      <c r="CS393" s="2"/>
      <c r="CT393" s="2">
        <v>0</v>
      </c>
      <c r="CU393" s="2"/>
      <c r="CV393" s="2">
        <v>0</v>
      </c>
      <c r="CW393" s="2">
        <v>0</v>
      </c>
      <c r="CX393" s="2">
        <v>0</v>
      </c>
      <c r="CY393" s="2">
        <v>0</v>
      </c>
      <c r="CZ393" s="2"/>
      <c r="DA393" s="2">
        <v>0</v>
      </c>
      <c r="DB393" s="2"/>
      <c r="DC393" s="2"/>
      <c r="DD393" s="2"/>
      <c r="DE393" s="2"/>
      <c r="DF393" s="2">
        <v>0</v>
      </c>
      <c r="DG393" s="2">
        <v>0</v>
      </c>
    </row>
    <row r="394" spans="1:111" ht="15" x14ac:dyDescent="0.25">
      <c r="A394" s="1" t="s">
        <v>388</v>
      </c>
      <c r="B394" s="1" t="str">
        <f t="shared" si="7"/>
        <v>Liptovský Hrádok</v>
      </c>
      <c r="C394" s="1" t="s">
        <v>408</v>
      </c>
      <c r="D394" s="2">
        <v>29</v>
      </c>
      <c r="E394" s="2">
        <v>0</v>
      </c>
      <c r="F394" s="2"/>
      <c r="G394" s="2"/>
      <c r="H394" s="2">
        <v>359</v>
      </c>
      <c r="I394" s="2">
        <v>447</v>
      </c>
      <c r="J394" s="2">
        <v>625</v>
      </c>
      <c r="K394" s="2">
        <v>737</v>
      </c>
      <c r="L394" s="2">
        <v>556</v>
      </c>
      <c r="M394" s="2"/>
      <c r="N394" s="2"/>
      <c r="O394" s="2">
        <v>94</v>
      </c>
      <c r="P394" s="2">
        <v>25</v>
      </c>
      <c r="Q394" s="2">
        <v>0</v>
      </c>
      <c r="R394" s="2"/>
      <c r="S394" s="2"/>
      <c r="T394" s="2">
        <v>354</v>
      </c>
      <c r="U394" s="2">
        <v>440</v>
      </c>
      <c r="V394" s="2">
        <v>586</v>
      </c>
      <c r="W394" s="2">
        <v>689</v>
      </c>
      <c r="X394" s="2">
        <v>496</v>
      </c>
      <c r="Y394" s="2"/>
      <c r="Z394" s="2"/>
      <c r="AA394" s="2">
        <v>74</v>
      </c>
      <c r="AB394" s="2">
        <v>4</v>
      </c>
      <c r="AC394" s="2">
        <v>0</v>
      </c>
      <c r="AD394" s="2"/>
      <c r="AE394" s="2">
        <v>0</v>
      </c>
      <c r="AF394" s="2">
        <v>5</v>
      </c>
      <c r="AG394" s="2">
        <v>7</v>
      </c>
      <c r="AH394" s="2">
        <v>39</v>
      </c>
      <c r="AI394" s="2">
        <v>48</v>
      </c>
      <c r="AJ394" s="2">
        <v>60</v>
      </c>
      <c r="AK394" s="2"/>
      <c r="AL394" s="2"/>
      <c r="AM394" s="2">
        <v>20</v>
      </c>
      <c r="AN394" s="2">
        <v>87</v>
      </c>
      <c r="AO394" s="2">
        <v>0</v>
      </c>
      <c r="AP394" s="2"/>
      <c r="AQ394" s="2"/>
      <c r="AR394" s="2">
        <v>702</v>
      </c>
      <c r="AS394" s="2">
        <v>891</v>
      </c>
      <c r="AT394" s="2">
        <v>1786</v>
      </c>
      <c r="AU394" s="2">
        <v>2158</v>
      </c>
      <c r="AV394" s="2">
        <v>1550</v>
      </c>
      <c r="AW394" s="2"/>
      <c r="AX394" s="2"/>
      <c r="AY394" s="2">
        <v>176</v>
      </c>
      <c r="AZ394" s="2">
        <v>81</v>
      </c>
      <c r="BA394" s="2">
        <v>0</v>
      </c>
      <c r="BB394" s="2"/>
      <c r="BC394" s="2"/>
      <c r="BD394" s="2">
        <v>695</v>
      </c>
      <c r="BE394" s="2">
        <v>860</v>
      </c>
      <c r="BF394" s="2">
        <v>1719</v>
      </c>
      <c r="BG394" s="2">
        <v>2033</v>
      </c>
      <c r="BH394" s="2">
        <v>1383</v>
      </c>
      <c r="BI394" s="2"/>
      <c r="BJ394" s="2"/>
      <c r="BK394" s="2">
        <v>148</v>
      </c>
      <c r="BL394" s="2">
        <v>6</v>
      </c>
      <c r="BM394" s="2">
        <v>0</v>
      </c>
      <c r="BN394" s="2"/>
      <c r="BO394" s="2">
        <v>0</v>
      </c>
      <c r="BP394" s="2">
        <v>7</v>
      </c>
      <c r="BQ394" s="2">
        <v>31</v>
      </c>
      <c r="BR394" s="2">
        <v>67</v>
      </c>
      <c r="BS394" s="2">
        <v>125</v>
      </c>
      <c r="BT394" s="2">
        <v>167</v>
      </c>
      <c r="BU394" s="2"/>
      <c r="BV394" s="2"/>
      <c r="BW394" s="2">
        <v>28</v>
      </c>
      <c r="BX394" s="2">
        <v>3</v>
      </c>
      <c r="BY394" s="2">
        <v>0</v>
      </c>
      <c r="BZ394" s="2"/>
      <c r="CA394" s="2"/>
      <c r="CB394" s="2">
        <v>2</v>
      </c>
      <c r="CC394" s="2">
        <v>2</v>
      </c>
      <c r="CD394" s="2">
        <v>2.9</v>
      </c>
      <c r="CE394" s="2">
        <v>2.9</v>
      </c>
      <c r="CF394" s="2">
        <v>2.8</v>
      </c>
      <c r="CG394" s="2"/>
      <c r="CH394" s="2"/>
      <c r="CI394" s="2">
        <v>1.9</v>
      </c>
      <c r="CJ394" s="2">
        <v>3.2</v>
      </c>
      <c r="CK394" s="2">
        <v>0</v>
      </c>
      <c r="CL394" s="2"/>
      <c r="CM394" s="2"/>
      <c r="CN394" s="2">
        <v>2</v>
      </c>
      <c r="CO394" s="2">
        <v>2</v>
      </c>
      <c r="CP394" s="2">
        <v>2.9</v>
      </c>
      <c r="CQ394" s="2">
        <v>3</v>
      </c>
      <c r="CR394" s="2">
        <v>2.8</v>
      </c>
      <c r="CS394" s="2"/>
      <c r="CT394" s="2"/>
      <c r="CU394" s="2">
        <v>2</v>
      </c>
      <c r="CV394" s="2">
        <v>1.5</v>
      </c>
      <c r="CW394" s="2">
        <v>0</v>
      </c>
      <c r="CX394" s="2"/>
      <c r="CY394" s="2">
        <v>0</v>
      </c>
      <c r="CZ394" s="2">
        <v>1.4</v>
      </c>
      <c r="DA394" s="2">
        <v>4.4000000000000004</v>
      </c>
      <c r="DB394" s="2">
        <v>1.7</v>
      </c>
      <c r="DC394" s="2">
        <v>2.6</v>
      </c>
      <c r="DD394" s="2">
        <v>2.8</v>
      </c>
      <c r="DE394" s="2"/>
      <c r="DF394" s="2"/>
      <c r="DG394" s="2">
        <v>1.4</v>
      </c>
    </row>
    <row r="395" spans="1:111" ht="15" x14ac:dyDescent="0.25">
      <c r="A395" s="1" t="s">
        <v>388</v>
      </c>
      <c r="B395" s="1" t="str">
        <f t="shared" ref="B395:B458" si="8">C395</f>
        <v>Liptovský Ján</v>
      </c>
      <c r="C395" s="1" t="s">
        <v>409</v>
      </c>
      <c r="D395" s="2">
        <v>163</v>
      </c>
      <c r="E395" s="2"/>
      <c r="F395" s="2">
        <v>198</v>
      </c>
      <c r="G395" s="2">
        <v>300</v>
      </c>
      <c r="H395" s="2">
        <v>1816</v>
      </c>
      <c r="I395" s="2">
        <v>4227</v>
      </c>
      <c r="J395" s="2">
        <v>8559</v>
      </c>
      <c r="K395" s="2">
        <v>8531</v>
      </c>
      <c r="L395" s="2">
        <v>4600</v>
      </c>
      <c r="M395" s="2">
        <v>2906</v>
      </c>
      <c r="N395" s="2">
        <v>820</v>
      </c>
      <c r="O395" s="2">
        <v>764</v>
      </c>
      <c r="P395" s="2">
        <v>107</v>
      </c>
      <c r="Q395" s="2"/>
      <c r="R395" s="2">
        <v>198</v>
      </c>
      <c r="S395" s="2">
        <v>299</v>
      </c>
      <c r="T395" s="2">
        <v>1770</v>
      </c>
      <c r="U395" s="2">
        <v>3969</v>
      </c>
      <c r="V395" s="2">
        <v>8131</v>
      </c>
      <c r="W395" s="2">
        <v>7936</v>
      </c>
      <c r="X395" s="2">
        <v>4171</v>
      </c>
      <c r="Y395" s="2">
        <v>2595</v>
      </c>
      <c r="Z395" s="2">
        <v>593</v>
      </c>
      <c r="AA395" s="2">
        <v>716</v>
      </c>
      <c r="AB395" s="2">
        <v>56</v>
      </c>
      <c r="AC395" s="2">
        <v>0</v>
      </c>
      <c r="AD395" s="2">
        <v>0</v>
      </c>
      <c r="AE395" s="2">
        <v>1</v>
      </c>
      <c r="AF395" s="2">
        <v>46</v>
      </c>
      <c r="AG395" s="2">
        <v>258</v>
      </c>
      <c r="AH395" s="2">
        <v>428</v>
      </c>
      <c r="AI395" s="2">
        <v>595</v>
      </c>
      <c r="AJ395" s="2">
        <v>429</v>
      </c>
      <c r="AK395" s="2">
        <v>311</v>
      </c>
      <c r="AL395" s="2">
        <v>227</v>
      </c>
      <c r="AM395" s="2">
        <v>48</v>
      </c>
      <c r="AN395" s="2">
        <v>249</v>
      </c>
      <c r="AO395" s="2"/>
      <c r="AP395" s="2">
        <v>1770</v>
      </c>
      <c r="AQ395" s="2">
        <v>2175</v>
      </c>
      <c r="AR395" s="2">
        <v>6028</v>
      </c>
      <c r="AS395" s="2">
        <v>13656</v>
      </c>
      <c r="AT395" s="2">
        <v>31223</v>
      </c>
      <c r="AU395" s="2">
        <v>30297</v>
      </c>
      <c r="AV395" s="2">
        <v>16900</v>
      </c>
      <c r="AW395" s="2">
        <v>9678</v>
      </c>
      <c r="AX395" s="2">
        <v>3040</v>
      </c>
      <c r="AY395" s="2">
        <v>2338</v>
      </c>
      <c r="AZ395" s="2">
        <v>193</v>
      </c>
      <c r="BA395" s="2"/>
      <c r="BB395" s="2">
        <v>1770</v>
      </c>
      <c r="BC395" s="2">
        <v>2171</v>
      </c>
      <c r="BD395" s="2">
        <v>5943</v>
      </c>
      <c r="BE395" s="2">
        <v>12770</v>
      </c>
      <c r="BF395" s="2">
        <v>29394</v>
      </c>
      <c r="BG395" s="2">
        <v>28229</v>
      </c>
      <c r="BH395" s="2">
        <v>15435</v>
      </c>
      <c r="BI395" s="2">
        <v>8827</v>
      </c>
      <c r="BJ395" s="2">
        <v>2491</v>
      </c>
      <c r="BK395" s="2">
        <v>2195</v>
      </c>
      <c r="BL395" s="2">
        <v>56</v>
      </c>
      <c r="BM395" s="2">
        <v>0</v>
      </c>
      <c r="BN395" s="2">
        <v>0</v>
      </c>
      <c r="BO395" s="2">
        <v>4</v>
      </c>
      <c r="BP395" s="2">
        <v>85</v>
      </c>
      <c r="BQ395" s="2">
        <v>886</v>
      </c>
      <c r="BR395" s="2">
        <v>1829</v>
      </c>
      <c r="BS395" s="2">
        <v>2068</v>
      </c>
      <c r="BT395" s="2">
        <v>1465</v>
      </c>
      <c r="BU395" s="2">
        <v>851</v>
      </c>
      <c r="BV395" s="2">
        <v>549</v>
      </c>
      <c r="BW395" s="2">
        <v>143</v>
      </c>
      <c r="BX395" s="2">
        <v>1.5</v>
      </c>
      <c r="BY395" s="2"/>
      <c r="BZ395" s="2">
        <v>8.9</v>
      </c>
      <c r="CA395" s="2">
        <v>7.2</v>
      </c>
      <c r="CB395" s="2">
        <v>3.3</v>
      </c>
      <c r="CC395" s="2">
        <v>3.2</v>
      </c>
      <c r="CD395" s="2">
        <v>3.6</v>
      </c>
      <c r="CE395" s="2">
        <v>3.6</v>
      </c>
      <c r="CF395" s="2">
        <v>3.7</v>
      </c>
      <c r="CG395" s="2">
        <v>3.3</v>
      </c>
      <c r="CH395" s="2">
        <v>3.7</v>
      </c>
      <c r="CI395" s="2">
        <v>3.1</v>
      </c>
      <c r="CJ395" s="2">
        <v>1.8</v>
      </c>
      <c r="CK395" s="2"/>
      <c r="CL395" s="2">
        <v>8.9</v>
      </c>
      <c r="CM395" s="2">
        <v>7.3</v>
      </c>
      <c r="CN395" s="2">
        <v>3.4</v>
      </c>
      <c r="CO395" s="2">
        <v>3.2</v>
      </c>
      <c r="CP395" s="2">
        <v>3.6</v>
      </c>
      <c r="CQ395" s="2">
        <v>3.6</v>
      </c>
      <c r="CR395" s="2">
        <v>3.7</v>
      </c>
      <c r="CS395" s="2">
        <v>3.4</v>
      </c>
      <c r="CT395" s="2">
        <v>4.2</v>
      </c>
      <c r="CU395" s="2">
        <v>3.1</v>
      </c>
      <c r="CV395" s="2">
        <v>1</v>
      </c>
      <c r="CW395" s="2">
        <v>0</v>
      </c>
      <c r="CX395" s="2">
        <v>0</v>
      </c>
      <c r="CY395" s="2">
        <v>4</v>
      </c>
      <c r="CZ395" s="2">
        <v>1.8</v>
      </c>
      <c r="DA395" s="2">
        <v>3.4</v>
      </c>
      <c r="DB395" s="2">
        <v>4.3</v>
      </c>
      <c r="DC395" s="2">
        <v>3.5</v>
      </c>
      <c r="DD395" s="2">
        <v>3.4</v>
      </c>
      <c r="DE395" s="2">
        <v>2.7</v>
      </c>
      <c r="DF395" s="2">
        <v>2.4</v>
      </c>
      <c r="DG395" s="2">
        <v>3</v>
      </c>
    </row>
    <row r="396" spans="1:111" ht="15" x14ac:dyDescent="0.25">
      <c r="A396" s="1" t="s">
        <v>388</v>
      </c>
      <c r="B396" s="1" t="str">
        <f t="shared" si="8"/>
        <v>Liptovský Ondrej</v>
      </c>
      <c r="C396" s="1" t="s">
        <v>410</v>
      </c>
      <c r="D396" s="2"/>
      <c r="E396" s="2">
        <v>0</v>
      </c>
      <c r="F396" s="2">
        <v>0</v>
      </c>
      <c r="G396" s="2"/>
      <c r="H396" s="2"/>
      <c r="I396" s="2"/>
      <c r="J396" s="2"/>
      <c r="K396" s="2"/>
      <c r="L396" s="2"/>
      <c r="M396" s="2"/>
      <c r="N396" s="2">
        <v>0</v>
      </c>
      <c r="O396" s="2"/>
      <c r="P396" s="2"/>
      <c r="Q396" s="2">
        <v>0</v>
      </c>
      <c r="R396" s="2">
        <v>0</v>
      </c>
      <c r="S396" s="2"/>
      <c r="T396" s="2"/>
      <c r="U396" s="2"/>
      <c r="V396" s="2"/>
      <c r="W396" s="2"/>
      <c r="X396" s="2"/>
      <c r="Y396" s="2"/>
      <c r="Z396" s="2">
        <v>0</v>
      </c>
      <c r="AA396" s="2"/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/>
      <c r="AI396" s="2">
        <v>0</v>
      </c>
      <c r="AJ396" s="2"/>
      <c r="AK396" s="2">
        <v>0</v>
      </c>
      <c r="AL396" s="2">
        <v>0</v>
      </c>
      <c r="AM396" s="2">
        <v>0</v>
      </c>
      <c r="AN396" s="2"/>
      <c r="AO396" s="2">
        <v>0</v>
      </c>
      <c r="AP396" s="2">
        <v>0</v>
      </c>
      <c r="AQ396" s="2"/>
      <c r="AR396" s="2"/>
      <c r="AS396" s="2"/>
      <c r="AT396" s="2"/>
      <c r="AU396" s="2"/>
      <c r="AV396" s="2"/>
      <c r="AW396" s="2"/>
      <c r="AX396" s="2">
        <v>0</v>
      </c>
      <c r="AY396" s="2"/>
      <c r="AZ396" s="2"/>
      <c r="BA396" s="2">
        <v>0</v>
      </c>
      <c r="BB396" s="2">
        <v>0</v>
      </c>
      <c r="BC396" s="2"/>
      <c r="BD396" s="2"/>
      <c r="BE396" s="2"/>
      <c r="BF396" s="2"/>
      <c r="BG396" s="2"/>
      <c r="BH396" s="2"/>
      <c r="BI396" s="2"/>
      <c r="BJ396" s="2">
        <v>0</v>
      </c>
      <c r="BK396" s="2"/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/>
      <c r="BS396" s="2">
        <v>0</v>
      </c>
      <c r="BT396" s="2"/>
      <c r="BU396" s="2">
        <v>0</v>
      </c>
      <c r="BV396" s="2">
        <v>0</v>
      </c>
      <c r="BW396" s="2">
        <v>0</v>
      </c>
      <c r="BX396" s="2"/>
      <c r="BY396" s="2">
        <v>0</v>
      </c>
      <c r="BZ396" s="2">
        <v>0</v>
      </c>
      <c r="CA396" s="2"/>
      <c r="CB396" s="2"/>
      <c r="CC396" s="2"/>
      <c r="CD396" s="2"/>
      <c r="CE396" s="2"/>
      <c r="CF396" s="2"/>
      <c r="CG396" s="2"/>
      <c r="CH396" s="2">
        <v>0</v>
      </c>
      <c r="CI396" s="2"/>
      <c r="CJ396" s="2"/>
      <c r="CK396" s="2">
        <v>0</v>
      </c>
      <c r="CL396" s="2">
        <v>0</v>
      </c>
      <c r="CM396" s="2"/>
      <c r="CN396" s="2"/>
      <c r="CO396" s="2"/>
      <c r="CP396" s="2"/>
      <c r="CQ396" s="2"/>
      <c r="CR396" s="2"/>
      <c r="CS396" s="2"/>
      <c r="CT396" s="2">
        <v>0</v>
      </c>
      <c r="CU396" s="2"/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/>
      <c r="DC396" s="2">
        <v>0</v>
      </c>
      <c r="DD396" s="2"/>
      <c r="DE396" s="2">
        <v>0</v>
      </c>
      <c r="DF396" s="2">
        <v>0</v>
      </c>
      <c r="DG396" s="2">
        <v>0</v>
      </c>
    </row>
    <row r="397" spans="1:111" ht="15" x14ac:dyDescent="0.25">
      <c r="A397" s="1" t="s">
        <v>388</v>
      </c>
      <c r="B397" s="1" t="str">
        <f t="shared" si="8"/>
        <v>Liptovský Trnovec</v>
      </c>
      <c r="C397" s="1" t="s">
        <v>411</v>
      </c>
      <c r="D397" s="2">
        <v>15</v>
      </c>
      <c r="E397" s="2">
        <v>0</v>
      </c>
      <c r="F397" s="2">
        <v>0</v>
      </c>
      <c r="G397" s="2"/>
      <c r="H397" s="2">
        <v>163</v>
      </c>
      <c r="I397" s="2">
        <v>433</v>
      </c>
      <c r="J397" s="2">
        <v>6738</v>
      </c>
      <c r="K397" s="2">
        <v>4849</v>
      </c>
      <c r="L397" s="2">
        <v>953</v>
      </c>
      <c r="M397" s="2">
        <v>104</v>
      </c>
      <c r="N397" s="2"/>
      <c r="O397" s="2">
        <v>210</v>
      </c>
      <c r="P397" s="2">
        <v>15</v>
      </c>
      <c r="Q397" s="2">
        <v>0</v>
      </c>
      <c r="R397" s="2">
        <v>0</v>
      </c>
      <c r="S397" s="2"/>
      <c r="T397" s="2">
        <v>163</v>
      </c>
      <c r="U397" s="2">
        <v>405</v>
      </c>
      <c r="V397" s="2">
        <v>5517</v>
      </c>
      <c r="W397" s="2">
        <v>3903</v>
      </c>
      <c r="X397" s="2">
        <v>642</v>
      </c>
      <c r="Y397" s="2">
        <v>88</v>
      </c>
      <c r="Z397" s="2"/>
      <c r="AA397" s="2">
        <v>207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28</v>
      </c>
      <c r="AH397" s="2">
        <v>1221</v>
      </c>
      <c r="AI397" s="2">
        <v>946</v>
      </c>
      <c r="AJ397" s="2">
        <v>311</v>
      </c>
      <c r="AK397" s="2">
        <v>16</v>
      </c>
      <c r="AL397" s="2">
        <v>0</v>
      </c>
      <c r="AM397" s="2">
        <v>3</v>
      </c>
      <c r="AN397" s="2">
        <v>24</v>
      </c>
      <c r="AO397" s="2">
        <v>0</v>
      </c>
      <c r="AP397" s="2">
        <v>0</v>
      </c>
      <c r="AQ397" s="2"/>
      <c r="AR397" s="2">
        <v>390</v>
      </c>
      <c r="AS397" s="2">
        <v>954</v>
      </c>
      <c r="AT397" s="2">
        <v>15594</v>
      </c>
      <c r="AU397" s="2">
        <v>10794</v>
      </c>
      <c r="AV397" s="2">
        <v>2295</v>
      </c>
      <c r="AW397" s="2">
        <v>331</v>
      </c>
      <c r="AX397" s="2"/>
      <c r="AY397" s="2">
        <v>714</v>
      </c>
      <c r="AZ397" s="2">
        <v>24</v>
      </c>
      <c r="BA397" s="2">
        <v>0</v>
      </c>
      <c r="BB397" s="2">
        <v>0</v>
      </c>
      <c r="BC397" s="2"/>
      <c r="BD397" s="2">
        <v>390</v>
      </c>
      <c r="BE397" s="2">
        <v>921</v>
      </c>
      <c r="BF397" s="2">
        <v>12672</v>
      </c>
      <c r="BG397" s="2">
        <v>8648</v>
      </c>
      <c r="BH397" s="2">
        <v>1644</v>
      </c>
      <c r="BI397" s="2">
        <v>275</v>
      </c>
      <c r="BJ397" s="2"/>
      <c r="BK397" s="2">
        <v>705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33</v>
      </c>
      <c r="BR397" s="2">
        <v>2922</v>
      </c>
      <c r="BS397" s="2">
        <v>2146</v>
      </c>
      <c r="BT397" s="2">
        <v>651</v>
      </c>
      <c r="BU397" s="2">
        <v>56</v>
      </c>
      <c r="BV397" s="2">
        <v>0</v>
      </c>
      <c r="BW397" s="2">
        <v>9</v>
      </c>
      <c r="BX397" s="2">
        <v>1.6</v>
      </c>
      <c r="BY397" s="2">
        <v>0</v>
      </c>
      <c r="BZ397" s="2">
        <v>0</v>
      </c>
      <c r="CA397" s="2"/>
      <c r="CB397" s="2">
        <v>2.4</v>
      </c>
      <c r="CC397" s="2">
        <v>2.2000000000000002</v>
      </c>
      <c r="CD397" s="2">
        <v>2.2999999999999998</v>
      </c>
      <c r="CE397" s="2">
        <v>2.2000000000000002</v>
      </c>
      <c r="CF397" s="2">
        <v>2.4</v>
      </c>
      <c r="CG397" s="2">
        <v>3.2</v>
      </c>
      <c r="CH397" s="2"/>
      <c r="CI397" s="2">
        <v>3.4</v>
      </c>
      <c r="CJ397" s="2">
        <v>1.6</v>
      </c>
      <c r="CK397" s="2">
        <v>0</v>
      </c>
      <c r="CL397" s="2">
        <v>0</v>
      </c>
      <c r="CM397" s="2"/>
      <c r="CN397" s="2">
        <v>2.4</v>
      </c>
      <c r="CO397" s="2">
        <v>2.2999999999999998</v>
      </c>
      <c r="CP397" s="2">
        <v>2.2999999999999998</v>
      </c>
      <c r="CQ397" s="2">
        <v>2.2000000000000002</v>
      </c>
      <c r="CR397" s="2">
        <v>2.6</v>
      </c>
      <c r="CS397" s="2">
        <v>3.1</v>
      </c>
      <c r="CT397" s="2"/>
      <c r="CU397" s="2">
        <v>3.4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1.2</v>
      </c>
      <c r="DB397" s="2">
        <v>2.4</v>
      </c>
      <c r="DC397" s="2">
        <v>2.2999999999999998</v>
      </c>
      <c r="DD397" s="2">
        <v>2.1</v>
      </c>
      <c r="DE397" s="2">
        <v>3.5</v>
      </c>
      <c r="DF397" s="2">
        <v>0</v>
      </c>
      <c r="DG397" s="2">
        <v>3</v>
      </c>
    </row>
    <row r="398" spans="1:111" ht="15" x14ac:dyDescent="0.25">
      <c r="A398" s="1" t="s">
        <v>388</v>
      </c>
      <c r="B398" s="1" t="str">
        <f t="shared" si="8"/>
        <v>Ľubeľa</v>
      </c>
      <c r="C398" s="1" t="s">
        <v>412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/>
      <c r="K398" s="2"/>
      <c r="L398" s="2">
        <v>0</v>
      </c>
      <c r="M398" s="2">
        <v>0</v>
      </c>
      <c r="N398" s="2"/>
      <c r="O398" s="2"/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/>
      <c r="W398" s="2"/>
      <c r="X398" s="2">
        <v>0</v>
      </c>
      <c r="Y398" s="2">
        <v>0</v>
      </c>
      <c r="Z398" s="2"/>
      <c r="AA398" s="2"/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/>
      <c r="AU398" s="2"/>
      <c r="AV398" s="2">
        <v>0</v>
      </c>
      <c r="AW398" s="2">
        <v>0</v>
      </c>
      <c r="AX398" s="2"/>
      <c r="AY398" s="2"/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/>
      <c r="BG398" s="2"/>
      <c r="BH398" s="2">
        <v>0</v>
      </c>
      <c r="BI398" s="2">
        <v>0</v>
      </c>
      <c r="BJ398" s="2"/>
      <c r="BK398" s="2"/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/>
      <c r="CE398" s="2"/>
      <c r="CF398" s="2">
        <v>0</v>
      </c>
      <c r="CG398" s="2">
        <v>0</v>
      </c>
      <c r="CH398" s="2"/>
      <c r="CI398" s="2"/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/>
      <c r="CQ398" s="2"/>
      <c r="CR398" s="2">
        <v>0</v>
      </c>
      <c r="CS398" s="2">
        <v>0</v>
      </c>
      <c r="CT398" s="2"/>
      <c r="CU398" s="2"/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</row>
    <row r="399" spans="1:111" ht="15" x14ac:dyDescent="0.25">
      <c r="A399" s="1" t="s">
        <v>388</v>
      </c>
      <c r="B399" s="1" t="str">
        <f t="shared" si="8"/>
        <v>Malatíny</v>
      </c>
      <c r="C399" s="1" t="s">
        <v>413</v>
      </c>
      <c r="D399" s="2">
        <v>0</v>
      </c>
      <c r="E399" s="2"/>
      <c r="F399" s="2"/>
      <c r="G399" s="2"/>
      <c r="H399" s="2">
        <v>181</v>
      </c>
      <c r="I399" s="2"/>
      <c r="J399" s="2">
        <v>1330</v>
      </c>
      <c r="K399" s="2">
        <v>1643</v>
      </c>
      <c r="L399" s="2">
        <v>760</v>
      </c>
      <c r="M399" s="2"/>
      <c r="N399" s="2"/>
      <c r="O399" s="2"/>
      <c r="P399" s="2">
        <v>0</v>
      </c>
      <c r="Q399" s="2">
        <v>0</v>
      </c>
      <c r="R399" s="2"/>
      <c r="S399" s="2"/>
      <c r="T399" s="2">
        <v>174</v>
      </c>
      <c r="U399" s="2"/>
      <c r="V399" s="2">
        <v>1171</v>
      </c>
      <c r="W399" s="2">
        <v>1419</v>
      </c>
      <c r="X399" s="2">
        <v>644</v>
      </c>
      <c r="Y399" s="2"/>
      <c r="Z399" s="2"/>
      <c r="AA399" s="2"/>
      <c r="AB399" s="2">
        <v>0</v>
      </c>
      <c r="AC399" s="2"/>
      <c r="AD399" s="2"/>
      <c r="AE399" s="2"/>
      <c r="AF399" s="2">
        <v>7</v>
      </c>
      <c r="AG399" s="2"/>
      <c r="AH399" s="2">
        <v>159</v>
      </c>
      <c r="AI399" s="2">
        <v>224</v>
      </c>
      <c r="AJ399" s="2">
        <v>116</v>
      </c>
      <c r="AK399" s="2"/>
      <c r="AL399" s="2"/>
      <c r="AM399" s="2"/>
      <c r="AN399" s="2">
        <v>0</v>
      </c>
      <c r="AO399" s="2"/>
      <c r="AP399" s="2"/>
      <c r="AQ399" s="2"/>
      <c r="AR399" s="2">
        <v>424</v>
      </c>
      <c r="AS399" s="2"/>
      <c r="AT399" s="2">
        <v>4636</v>
      </c>
      <c r="AU399" s="2">
        <v>5717</v>
      </c>
      <c r="AV399" s="2">
        <v>1796</v>
      </c>
      <c r="AW399" s="2"/>
      <c r="AX399" s="2"/>
      <c r="AY399" s="2"/>
      <c r="AZ399" s="2">
        <v>0</v>
      </c>
      <c r="BA399" s="2">
        <v>0</v>
      </c>
      <c r="BB399" s="2"/>
      <c r="BC399" s="2"/>
      <c r="BD399" s="2">
        <v>409</v>
      </c>
      <c r="BE399" s="2"/>
      <c r="BF399" s="2">
        <v>4042</v>
      </c>
      <c r="BG399" s="2">
        <v>4888</v>
      </c>
      <c r="BH399" s="2">
        <v>1490</v>
      </c>
      <c r="BI399" s="2"/>
      <c r="BJ399" s="2"/>
      <c r="BK399" s="2"/>
      <c r="BL399" s="2">
        <v>0</v>
      </c>
      <c r="BM399" s="2"/>
      <c r="BN399" s="2"/>
      <c r="BO399" s="2"/>
      <c r="BP399" s="2">
        <v>15</v>
      </c>
      <c r="BQ399" s="2"/>
      <c r="BR399" s="2">
        <v>594</v>
      </c>
      <c r="BS399" s="2">
        <v>829</v>
      </c>
      <c r="BT399" s="2">
        <v>306</v>
      </c>
      <c r="BU399" s="2"/>
      <c r="BV399" s="2"/>
      <c r="BW399" s="2"/>
      <c r="BX399" s="2">
        <v>0</v>
      </c>
      <c r="BY399" s="2"/>
      <c r="BZ399" s="2"/>
      <c r="CA399" s="2"/>
      <c r="CB399" s="2">
        <v>2.2999999999999998</v>
      </c>
      <c r="CC399" s="2"/>
      <c r="CD399" s="2">
        <v>3.5</v>
      </c>
      <c r="CE399" s="2">
        <v>3.5</v>
      </c>
      <c r="CF399" s="2">
        <v>2.4</v>
      </c>
      <c r="CG399" s="2"/>
      <c r="CH399" s="2"/>
      <c r="CI399" s="2"/>
      <c r="CJ399" s="2">
        <v>0</v>
      </c>
      <c r="CK399" s="2">
        <v>0</v>
      </c>
      <c r="CL399" s="2"/>
      <c r="CM399" s="2"/>
      <c r="CN399" s="2">
        <v>2.4</v>
      </c>
      <c r="CO399" s="2"/>
      <c r="CP399" s="2">
        <v>3.5</v>
      </c>
      <c r="CQ399" s="2">
        <v>3.4</v>
      </c>
      <c r="CR399" s="2">
        <v>2.2999999999999998</v>
      </c>
      <c r="CS399" s="2"/>
      <c r="CT399" s="2"/>
      <c r="CU399" s="2"/>
      <c r="CV399" s="2">
        <v>0</v>
      </c>
      <c r="CW399" s="2"/>
      <c r="CX399" s="2"/>
      <c r="CY399" s="2"/>
      <c r="CZ399" s="2">
        <v>2.1</v>
      </c>
      <c r="DA399" s="2"/>
      <c r="DB399" s="2">
        <v>3.7</v>
      </c>
      <c r="DC399" s="2">
        <v>3.7</v>
      </c>
      <c r="DD399" s="2">
        <v>2.6</v>
      </c>
      <c r="DE399" s="2"/>
      <c r="DF399" s="2"/>
      <c r="DG399" s="2"/>
    </row>
    <row r="400" spans="1:111" ht="15" x14ac:dyDescent="0.25">
      <c r="A400" s="1" t="s">
        <v>388</v>
      </c>
      <c r="B400" s="1" t="str">
        <f t="shared" si="8"/>
        <v>Malužiná</v>
      </c>
      <c r="C400" s="1" t="s">
        <v>414</v>
      </c>
      <c r="D400" s="2">
        <v>0</v>
      </c>
      <c r="E400" s="2">
        <v>0</v>
      </c>
      <c r="F400" s="2">
        <v>0</v>
      </c>
      <c r="G400" s="2">
        <v>0</v>
      </c>
      <c r="H400" s="2"/>
      <c r="I400" s="2"/>
      <c r="J400" s="2"/>
      <c r="K400" s="2"/>
      <c r="L400" s="2"/>
      <c r="M400" s="2"/>
      <c r="N400" s="2"/>
      <c r="O400" s="2"/>
      <c r="P400" s="2">
        <v>0</v>
      </c>
      <c r="Q400" s="2">
        <v>0</v>
      </c>
      <c r="R400" s="2">
        <v>0</v>
      </c>
      <c r="S400" s="2">
        <v>0</v>
      </c>
      <c r="T400" s="2"/>
      <c r="U400" s="2"/>
      <c r="V400" s="2"/>
      <c r="W400" s="2"/>
      <c r="X400" s="2"/>
      <c r="Y400" s="2"/>
      <c r="Z400" s="2"/>
      <c r="AA400" s="2"/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/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/>
      <c r="AS400" s="2"/>
      <c r="AT400" s="2"/>
      <c r="AU400" s="2"/>
      <c r="AV400" s="2"/>
      <c r="AW400" s="2"/>
      <c r="AX400" s="2"/>
      <c r="AY400" s="2"/>
      <c r="AZ400" s="2">
        <v>0</v>
      </c>
      <c r="BA400" s="2">
        <v>0</v>
      </c>
      <c r="BB400" s="2">
        <v>0</v>
      </c>
      <c r="BC400" s="2">
        <v>0</v>
      </c>
      <c r="BD400" s="2"/>
      <c r="BE400" s="2"/>
      <c r="BF400" s="2"/>
      <c r="BG400" s="2"/>
      <c r="BH400" s="2"/>
      <c r="BI400" s="2"/>
      <c r="BJ400" s="2"/>
      <c r="BK400" s="2"/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/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/>
      <c r="CC400" s="2"/>
      <c r="CD400" s="2"/>
      <c r="CE400" s="2"/>
      <c r="CF400" s="2"/>
      <c r="CG400" s="2"/>
      <c r="CH400" s="2"/>
      <c r="CI400" s="2"/>
      <c r="CJ400" s="2">
        <v>0</v>
      </c>
      <c r="CK400" s="2">
        <v>0</v>
      </c>
      <c r="CL400" s="2">
        <v>0</v>
      </c>
      <c r="CM400" s="2">
        <v>0</v>
      </c>
      <c r="CN400" s="2"/>
      <c r="CO400" s="2"/>
      <c r="CP400" s="2"/>
      <c r="CQ400" s="2"/>
      <c r="CR400" s="2"/>
      <c r="CS400" s="2"/>
      <c r="CT400" s="2"/>
      <c r="CU400" s="2"/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/>
      <c r="DE400" s="2">
        <v>0</v>
      </c>
      <c r="DF400" s="2">
        <v>0</v>
      </c>
      <c r="DG400" s="2">
        <v>0</v>
      </c>
    </row>
    <row r="401" spans="1:111" ht="15" x14ac:dyDescent="0.25">
      <c r="A401" s="1" t="s">
        <v>388</v>
      </c>
      <c r="B401" s="1" t="str">
        <f t="shared" si="8"/>
        <v>Nižná Boca</v>
      </c>
      <c r="C401" s="1" t="s">
        <v>415</v>
      </c>
      <c r="D401" s="2"/>
      <c r="E401" s="2"/>
      <c r="F401" s="2">
        <v>0</v>
      </c>
      <c r="G401" s="2"/>
      <c r="H401" s="2"/>
      <c r="I401" s="2">
        <v>79</v>
      </c>
      <c r="J401" s="2">
        <v>140</v>
      </c>
      <c r="K401" s="2">
        <v>125</v>
      </c>
      <c r="L401" s="2">
        <v>132</v>
      </c>
      <c r="M401" s="2">
        <v>47</v>
      </c>
      <c r="N401" s="2"/>
      <c r="O401" s="2">
        <v>25</v>
      </c>
      <c r="P401" s="2"/>
      <c r="Q401" s="2"/>
      <c r="R401" s="2">
        <v>0</v>
      </c>
      <c r="S401" s="2"/>
      <c r="T401" s="2"/>
      <c r="U401" s="2">
        <v>79</v>
      </c>
      <c r="V401" s="2">
        <v>140</v>
      </c>
      <c r="W401" s="2">
        <v>125</v>
      </c>
      <c r="X401" s="2">
        <v>132</v>
      </c>
      <c r="Y401" s="2">
        <v>47</v>
      </c>
      <c r="Z401" s="2"/>
      <c r="AA401" s="2">
        <v>25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/>
      <c r="AO401" s="2"/>
      <c r="AP401" s="2">
        <v>0</v>
      </c>
      <c r="AQ401" s="2"/>
      <c r="AR401" s="2"/>
      <c r="AS401" s="2">
        <v>246</v>
      </c>
      <c r="AT401" s="2">
        <v>493</v>
      </c>
      <c r="AU401" s="2">
        <v>554</v>
      </c>
      <c r="AV401" s="2">
        <v>434</v>
      </c>
      <c r="AW401" s="2">
        <v>159</v>
      </c>
      <c r="AX401" s="2"/>
      <c r="AY401" s="2">
        <v>51</v>
      </c>
      <c r="AZ401" s="2"/>
      <c r="BA401" s="2"/>
      <c r="BB401" s="2">
        <v>0</v>
      </c>
      <c r="BC401" s="2"/>
      <c r="BD401" s="2"/>
      <c r="BE401" s="2">
        <v>246</v>
      </c>
      <c r="BF401" s="2">
        <v>493</v>
      </c>
      <c r="BG401" s="2">
        <v>554</v>
      </c>
      <c r="BH401" s="2">
        <v>434</v>
      </c>
      <c r="BI401" s="2">
        <v>159</v>
      </c>
      <c r="BJ401" s="2"/>
      <c r="BK401" s="2">
        <v>51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/>
      <c r="BY401" s="2"/>
      <c r="BZ401" s="2">
        <v>0</v>
      </c>
      <c r="CA401" s="2"/>
      <c r="CB401" s="2"/>
      <c r="CC401" s="2">
        <v>3.1</v>
      </c>
      <c r="CD401" s="2">
        <v>3.5</v>
      </c>
      <c r="CE401" s="2">
        <v>4.4000000000000004</v>
      </c>
      <c r="CF401" s="2">
        <v>3.3</v>
      </c>
      <c r="CG401" s="2">
        <v>3.4</v>
      </c>
      <c r="CH401" s="2"/>
      <c r="CI401" s="2">
        <v>2</v>
      </c>
      <c r="CJ401" s="2"/>
      <c r="CK401" s="2"/>
      <c r="CL401" s="2">
        <v>0</v>
      </c>
      <c r="CM401" s="2"/>
      <c r="CN401" s="2"/>
      <c r="CO401" s="2">
        <v>3.1</v>
      </c>
      <c r="CP401" s="2">
        <v>3.5</v>
      </c>
      <c r="CQ401" s="2">
        <v>4.4000000000000004</v>
      </c>
      <c r="CR401" s="2">
        <v>3.3</v>
      </c>
      <c r="CS401" s="2">
        <v>3.4</v>
      </c>
      <c r="CT401" s="2"/>
      <c r="CU401" s="2">
        <v>2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</row>
    <row r="402" spans="1:111" ht="15" x14ac:dyDescent="0.25">
      <c r="A402" s="1" t="s">
        <v>388</v>
      </c>
      <c r="B402" s="1" t="str">
        <f t="shared" si="8"/>
        <v>Partizánska Ľupča</v>
      </c>
      <c r="C402" s="1" t="s">
        <v>416</v>
      </c>
      <c r="D402" s="2">
        <v>35</v>
      </c>
      <c r="E402" s="2"/>
      <c r="F402" s="2">
        <v>0</v>
      </c>
      <c r="G402" s="2">
        <v>0</v>
      </c>
      <c r="H402" s="2"/>
      <c r="I402" s="2">
        <v>267</v>
      </c>
      <c r="J402" s="2">
        <v>653</v>
      </c>
      <c r="K402" s="2">
        <v>668</v>
      </c>
      <c r="L402" s="2">
        <v>386</v>
      </c>
      <c r="M402" s="2">
        <v>191</v>
      </c>
      <c r="N402" s="2"/>
      <c r="O402" s="2"/>
      <c r="P402" s="2">
        <v>35</v>
      </c>
      <c r="Q402" s="2"/>
      <c r="R402" s="2">
        <v>0</v>
      </c>
      <c r="S402" s="2">
        <v>0</v>
      </c>
      <c r="T402" s="2"/>
      <c r="U402" s="2">
        <v>249</v>
      </c>
      <c r="V402" s="2">
        <v>601</v>
      </c>
      <c r="W402" s="2">
        <v>598</v>
      </c>
      <c r="X402" s="2">
        <v>327</v>
      </c>
      <c r="Y402" s="2">
        <v>137</v>
      </c>
      <c r="Z402" s="2"/>
      <c r="AA402" s="2"/>
      <c r="AB402" s="2">
        <v>0</v>
      </c>
      <c r="AC402" s="2">
        <v>0</v>
      </c>
      <c r="AD402" s="2">
        <v>0</v>
      </c>
      <c r="AE402" s="2">
        <v>0</v>
      </c>
      <c r="AF402" s="2"/>
      <c r="AG402" s="2">
        <v>18</v>
      </c>
      <c r="AH402" s="2">
        <v>52</v>
      </c>
      <c r="AI402" s="2">
        <v>70</v>
      </c>
      <c r="AJ402" s="2">
        <v>59</v>
      </c>
      <c r="AK402" s="2">
        <v>54</v>
      </c>
      <c r="AL402" s="2">
        <v>0</v>
      </c>
      <c r="AM402" s="2">
        <v>0</v>
      </c>
      <c r="AN402" s="2">
        <v>114</v>
      </c>
      <c r="AO402" s="2"/>
      <c r="AP402" s="2">
        <v>0</v>
      </c>
      <c r="AQ402" s="2">
        <v>0</v>
      </c>
      <c r="AR402" s="2"/>
      <c r="AS402" s="2">
        <v>619</v>
      </c>
      <c r="AT402" s="2">
        <v>1604</v>
      </c>
      <c r="AU402" s="2">
        <v>1719</v>
      </c>
      <c r="AV402" s="2">
        <v>738</v>
      </c>
      <c r="AW402" s="2">
        <v>385</v>
      </c>
      <c r="AX402" s="2"/>
      <c r="AY402" s="2"/>
      <c r="AZ402" s="2">
        <v>114</v>
      </c>
      <c r="BA402" s="2"/>
      <c r="BB402" s="2">
        <v>0</v>
      </c>
      <c r="BC402" s="2">
        <v>0</v>
      </c>
      <c r="BD402" s="2"/>
      <c r="BE402" s="2">
        <v>587</v>
      </c>
      <c r="BF402" s="2">
        <v>1480</v>
      </c>
      <c r="BG402" s="2">
        <v>1534</v>
      </c>
      <c r="BH402" s="2">
        <v>628</v>
      </c>
      <c r="BI402" s="2">
        <v>316</v>
      </c>
      <c r="BJ402" s="2"/>
      <c r="BK402" s="2"/>
      <c r="BL402" s="2">
        <v>0</v>
      </c>
      <c r="BM402" s="2">
        <v>0</v>
      </c>
      <c r="BN402" s="2">
        <v>0</v>
      </c>
      <c r="BO402" s="2">
        <v>0</v>
      </c>
      <c r="BP402" s="2"/>
      <c r="BQ402" s="2">
        <v>32</v>
      </c>
      <c r="BR402" s="2">
        <v>124</v>
      </c>
      <c r="BS402" s="2">
        <v>185</v>
      </c>
      <c r="BT402" s="2">
        <v>110</v>
      </c>
      <c r="BU402" s="2">
        <v>69</v>
      </c>
      <c r="BV402" s="2">
        <v>0</v>
      </c>
      <c r="BW402" s="2">
        <v>0</v>
      </c>
      <c r="BX402" s="2">
        <v>3.3</v>
      </c>
      <c r="BY402" s="2"/>
      <c r="BZ402" s="2">
        <v>0</v>
      </c>
      <c r="CA402" s="2">
        <v>0</v>
      </c>
      <c r="CB402" s="2"/>
      <c r="CC402" s="2">
        <v>2.2999999999999998</v>
      </c>
      <c r="CD402" s="2">
        <v>2.5</v>
      </c>
      <c r="CE402" s="2">
        <v>2.6</v>
      </c>
      <c r="CF402" s="2">
        <v>1.9</v>
      </c>
      <c r="CG402" s="2">
        <v>2</v>
      </c>
      <c r="CH402" s="2"/>
      <c r="CI402" s="2"/>
      <c r="CJ402" s="2">
        <v>3.3</v>
      </c>
      <c r="CK402" s="2"/>
      <c r="CL402" s="2">
        <v>0</v>
      </c>
      <c r="CM402" s="2">
        <v>0</v>
      </c>
      <c r="CN402" s="2"/>
      <c r="CO402" s="2">
        <v>2.4</v>
      </c>
      <c r="CP402" s="2">
        <v>2.5</v>
      </c>
      <c r="CQ402" s="2">
        <v>2.6</v>
      </c>
      <c r="CR402" s="2">
        <v>1.9</v>
      </c>
      <c r="CS402" s="2">
        <v>2.2999999999999998</v>
      </c>
      <c r="CT402" s="2"/>
      <c r="CU402" s="2"/>
      <c r="CV402" s="2">
        <v>0</v>
      </c>
      <c r="CW402" s="2">
        <v>0</v>
      </c>
      <c r="CX402" s="2">
        <v>0</v>
      </c>
      <c r="CY402" s="2">
        <v>0</v>
      </c>
      <c r="CZ402" s="2"/>
      <c r="DA402" s="2">
        <v>1.8</v>
      </c>
      <c r="DB402" s="2">
        <v>2.4</v>
      </c>
      <c r="DC402" s="2">
        <v>2.6</v>
      </c>
      <c r="DD402" s="2">
        <v>1.9</v>
      </c>
      <c r="DE402" s="2">
        <v>1.3</v>
      </c>
      <c r="DF402" s="2">
        <v>0</v>
      </c>
      <c r="DG402" s="2">
        <v>0</v>
      </c>
    </row>
    <row r="403" spans="1:111" ht="15" x14ac:dyDescent="0.25">
      <c r="A403" s="1" t="s">
        <v>388</v>
      </c>
      <c r="B403" s="1" t="str">
        <f t="shared" si="8"/>
        <v>Pavčina Lehota</v>
      </c>
      <c r="C403" s="1" t="s">
        <v>417</v>
      </c>
      <c r="D403" s="2"/>
      <c r="E403" s="2"/>
      <c r="F403" s="2">
        <v>0</v>
      </c>
      <c r="G403" s="2"/>
      <c r="H403" s="2">
        <v>140</v>
      </c>
      <c r="I403" s="2">
        <v>187</v>
      </c>
      <c r="J403" s="2">
        <v>682</v>
      </c>
      <c r="K403" s="2">
        <v>708</v>
      </c>
      <c r="L403" s="2">
        <v>237</v>
      </c>
      <c r="M403" s="2">
        <v>197</v>
      </c>
      <c r="N403" s="2"/>
      <c r="O403" s="2">
        <v>113</v>
      </c>
      <c r="P403" s="2"/>
      <c r="Q403" s="2"/>
      <c r="R403" s="2">
        <v>0</v>
      </c>
      <c r="S403" s="2"/>
      <c r="T403" s="2">
        <v>132</v>
      </c>
      <c r="U403" s="2">
        <v>182</v>
      </c>
      <c r="V403" s="2">
        <v>639</v>
      </c>
      <c r="W403" s="2">
        <v>635</v>
      </c>
      <c r="X403" s="2">
        <v>226</v>
      </c>
      <c r="Y403" s="2">
        <v>195</v>
      </c>
      <c r="Z403" s="2"/>
      <c r="AA403" s="2">
        <v>86</v>
      </c>
      <c r="AB403" s="2"/>
      <c r="AC403" s="2"/>
      <c r="AD403" s="2">
        <v>0</v>
      </c>
      <c r="AE403" s="2"/>
      <c r="AF403" s="2">
        <v>8</v>
      </c>
      <c r="AG403" s="2">
        <v>5</v>
      </c>
      <c r="AH403" s="2">
        <v>43</v>
      </c>
      <c r="AI403" s="2">
        <v>73</v>
      </c>
      <c r="AJ403" s="2">
        <v>11</v>
      </c>
      <c r="AK403" s="2">
        <v>2</v>
      </c>
      <c r="AL403" s="2"/>
      <c r="AM403" s="2">
        <v>27</v>
      </c>
      <c r="AN403" s="2"/>
      <c r="AO403" s="2"/>
      <c r="AP403" s="2">
        <v>0</v>
      </c>
      <c r="AQ403" s="2"/>
      <c r="AR403" s="2">
        <v>455</v>
      </c>
      <c r="AS403" s="2">
        <v>668</v>
      </c>
      <c r="AT403" s="2">
        <v>2837</v>
      </c>
      <c r="AU403" s="2">
        <v>2806</v>
      </c>
      <c r="AV403" s="2">
        <v>634</v>
      </c>
      <c r="AW403" s="2">
        <v>518</v>
      </c>
      <c r="AX403" s="2"/>
      <c r="AY403" s="2">
        <v>347</v>
      </c>
      <c r="AZ403" s="2"/>
      <c r="BA403" s="2"/>
      <c r="BB403" s="2">
        <v>0</v>
      </c>
      <c r="BC403" s="2"/>
      <c r="BD403" s="2">
        <v>350</v>
      </c>
      <c r="BE403" s="2">
        <v>628</v>
      </c>
      <c r="BF403" s="2">
        <v>2689</v>
      </c>
      <c r="BG403" s="2">
        <v>2571</v>
      </c>
      <c r="BH403" s="2">
        <v>602</v>
      </c>
      <c r="BI403" s="2">
        <v>514</v>
      </c>
      <c r="BJ403" s="2"/>
      <c r="BK403" s="2">
        <v>279</v>
      </c>
      <c r="BL403" s="2"/>
      <c r="BM403" s="2"/>
      <c r="BN403" s="2">
        <v>0</v>
      </c>
      <c r="BO403" s="2"/>
      <c r="BP403" s="2">
        <v>105</v>
      </c>
      <c r="BQ403" s="2">
        <v>40</v>
      </c>
      <c r="BR403" s="2">
        <v>148</v>
      </c>
      <c r="BS403" s="2">
        <v>235</v>
      </c>
      <c r="BT403" s="2">
        <v>32</v>
      </c>
      <c r="BU403" s="2">
        <v>4</v>
      </c>
      <c r="BV403" s="2"/>
      <c r="BW403" s="2">
        <v>68</v>
      </c>
      <c r="BX403" s="2"/>
      <c r="BY403" s="2"/>
      <c r="BZ403" s="2">
        <v>0</v>
      </c>
      <c r="CA403" s="2"/>
      <c r="CB403" s="2">
        <v>3.2</v>
      </c>
      <c r="CC403" s="2">
        <v>3.6</v>
      </c>
      <c r="CD403" s="2">
        <v>4.2</v>
      </c>
      <c r="CE403" s="2">
        <v>4</v>
      </c>
      <c r="CF403" s="2">
        <v>2.7</v>
      </c>
      <c r="CG403" s="2">
        <v>2.6</v>
      </c>
      <c r="CH403" s="2"/>
      <c r="CI403" s="2">
        <v>3.1</v>
      </c>
      <c r="CJ403" s="2"/>
      <c r="CK403" s="2"/>
      <c r="CL403" s="2">
        <v>0</v>
      </c>
      <c r="CM403" s="2"/>
      <c r="CN403" s="2">
        <v>2.7</v>
      </c>
      <c r="CO403" s="2">
        <v>3.5</v>
      </c>
      <c r="CP403" s="2">
        <v>4.2</v>
      </c>
      <c r="CQ403" s="2">
        <v>4</v>
      </c>
      <c r="CR403" s="2">
        <v>2.7</v>
      </c>
      <c r="CS403" s="2">
        <v>2.6</v>
      </c>
      <c r="CT403" s="2"/>
      <c r="CU403" s="2">
        <v>3.2</v>
      </c>
      <c r="CV403" s="2"/>
      <c r="CW403" s="2"/>
      <c r="CX403" s="2">
        <v>0</v>
      </c>
      <c r="CY403" s="2"/>
      <c r="CZ403" s="2">
        <v>13.1</v>
      </c>
      <c r="DA403" s="2">
        <v>8</v>
      </c>
      <c r="DB403" s="2">
        <v>3.4</v>
      </c>
      <c r="DC403" s="2">
        <v>3.2</v>
      </c>
      <c r="DD403" s="2">
        <v>2.9</v>
      </c>
      <c r="DE403" s="2">
        <v>2</v>
      </c>
      <c r="DF403" s="2"/>
      <c r="DG403" s="2">
        <v>2.5</v>
      </c>
    </row>
    <row r="404" spans="1:111" ht="15" x14ac:dyDescent="0.25">
      <c r="A404" s="1" t="s">
        <v>388</v>
      </c>
      <c r="B404" s="1" t="str">
        <f t="shared" si="8"/>
        <v>Podtureň</v>
      </c>
      <c r="C404" s="1" t="s">
        <v>418</v>
      </c>
      <c r="D404" s="2"/>
      <c r="E404" s="2"/>
      <c r="F404" s="2">
        <v>55</v>
      </c>
      <c r="G404" s="2"/>
      <c r="H404" s="2"/>
      <c r="I404" s="2"/>
      <c r="J404" s="2">
        <v>875</v>
      </c>
      <c r="K404" s="2">
        <v>973</v>
      </c>
      <c r="L404" s="2">
        <v>407</v>
      </c>
      <c r="M404" s="2">
        <v>207</v>
      </c>
      <c r="N404" s="2">
        <v>116</v>
      </c>
      <c r="O404" s="2">
        <v>90</v>
      </c>
      <c r="P404" s="2"/>
      <c r="Q404" s="2"/>
      <c r="R404" s="2">
        <v>54</v>
      </c>
      <c r="S404" s="2"/>
      <c r="T404" s="2"/>
      <c r="U404" s="2"/>
      <c r="V404" s="2">
        <v>717</v>
      </c>
      <c r="W404" s="2">
        <v>855</v>
      </c>
      <c r="X404" s="2">
        <v>370</v>
      </c>
      <c r="Y404" s="2">
        <v>175</v>
      </c>
      <c r="Z404" s="2">
        <v>97</v>
      </c>
      <c r="AA404" s="2">
        <v>60</v>
      </c>
      <c r="AB404" s="2">
        <v>0</v>
      </c>
      <c r="AC404" s="2"/>
      <c r="AD404" s="2">
        <v>1</v>
      </c>
      <c r="AE404" s="2"/>
      <c r="AF404" s="2"/>
      <c r="AG404" s="2"/>
      <c r="AH404" s="2">
        <v>158</v>
      </c>
      <c r="AI404" s="2">
        <v>118</v>
      </c>
      <c r="AJ404" s="2">
        <v>37</v>
      </c>
      <c r="AK404" s="2">
        <v>32</v>
      </c>
      <c r="AL404" s="2">
        <v>19</v>
      </c>
      <c r="AM404" s="2">
        <v>30</v>
      </c>
      <c r="AN404" s="2"/>
      <c r="AO404" s="2"/>
      <c r="AP404" s="2">
        <v>121</v>
      </c>
      <c r="AQ404" s="2"/>
      <c r="AR404" s="2"/>
      <c r="AS404" s="2"/>
      <c r="AT404" s="2">
        <v>2283</v>
      </c>
      <c r="AU404" s="2">
        <v>2167</v>
      </c>
      <c r="AV404" s="2">
        <v>827</v>
      </c>
      <c r="AW404" s="2">
        <v>453</v>
      </c>
      <c r="AX404" s="2">
        <v>255</v>
      </c>
      <c r="AY404" s="2">
        <v>254</v>
      </c>
      <c r="AZ404" s="2"/>
      <c r="BA404" s="2"/>
      <c r="BB404" s="2">
        <v>120</v>
      </c>
      <c r="BC404" s="2"/>
      <c r="BD404" s="2"/>
      <c r="BE404" s="2"/>
      <c r="BF404" s="2">
        <v>1771</v>
      </c>
      <c r="BG404" s="2">
        <v>1855</v>
      </c>
      <c r="BH404" s="2">
        <v>753</v>
      </c>
      <c r="BI404" s="2">
        <v>398</v>
      </c>
      <c r="BJ404" s="2">
        <v>217</v>
      </c>
      <c r="BK404" s="2">
        <v>139</v>
      </c>
      <c r="BL404" s="2">
        <v>0</v>
      </c>
      <c r="BM404" s="2"/>
      <c r="BN404" s="2">
        <v>1</v>
      </c>
      <c r="BO404" s="2"/>
      <c r="BP404" s="2"/>
      <c r="BQ404" s="2"/>
      <c r="BR404" s="2">
        <v>512</v>
      </c>
      <c r="BS404" s="2">
        <v>312</v>
      </c>
      <c r="BT404" s="2">
        <v>74</v>
      </c>
      <c r="BU404" s="2">
        <v>55</v>
      </c>
      <c r="BV404" s="2">
        <v>38</v>
      </c>
      <c r="BW404" s="2">
        <v>115</v>
      </c>
      <c r="BX404" s="2"/>
      <c r="BY404" s="2"/>
      <c r="BZ404" s="2">
        <v>2.2000000000000002</v>
      </c>
      <c r="CA404" s="2"/>
      <c r="CB404" s="2"/>
      <c r="CC404" s="2"/>
      <c r="CD404" s="2">
        <v>2.6</v>
      </c>
      <c r="CE404" s="2">
        <v>2.2000000000000002</v>
      </c>
      <c r="CF404" s="2">
        <v>2</v>
      </c>
      <c r="CG404" s="2">
        <v>2.2000000000000002</v>
      </c>
      <c r="CH404" s="2">
        <v>2.2000000000000002</v>
      </c>
      <c r="CI404" s="2">
        <v>2.8</v>
      </c>
      <c r="CJ404" s="2"/>
      <c r="CK404" s="2"/>
      <c r="CL404" s="2">
        <v>2.2000000000000002</v>
      </c>
      <c r="CM404" s="2"/>
      <c r="CN404" s="2"/>
      <c r="CO404" s="2"/>
      <c r="CP404" s="2">
        <v>2.5</v>
      </c>
      <c r="CQ404" s="2">
        <v>2.2000000000000002</v>
      </c>
      <c r="CR404" s="2">
        <v>2</v>
      </c>
      <c r="CS404" s="2">
        <v>2.2999999999999998</v>
      </c>
      <c r="CT404" s="2">
        <v>2.2000000000000002</v>
      </c>
      <c r="CU404" s="2">
        <v>2.2999999999999998</v>
      </c>
      <c r="CV404" s="2">
        <v>0</v>
      </c>
      <c r="CW404" s="2"/>
      <c r="CX404" s="2">
        <v>1</v>
      </c>
      <c r="CY404" s="2"/>
      <c r="CZ404" s="2"/>
      <c r="DA404" s="2"/>
      <c r="DB404" s="2">
        <v>3.2</v>
      </c>
      <c r="DC404" s="2">
        <v>2.6</v>
      </c>
      <c r="DD404" s="2">
        <v>2</v>
      </c>
      <c r="DE404" s="2">
        <v>1.7</v>
      </c>
      <c r="DF404" s="2">
        <v>2</v>
      </c>
      <c r="DG404" s="2">
        <v>3.8</v>
      </c>
    </row>
    <row r="405" spans="1:111" ht="15" x14ac:dyDescent="0.25">
      <c r="A405" s="1" t="s">
        <v>388</v>
      </c>
      <c r="B405" s="1" t="str">
        <f t="shared" si="8"/>
        <v>Pribylina</v>
      </c>
      <c r="C405" s="1" t="s">
        <v>419</v>
      </c>
      <c r="D405" s="2"/>
      <c r="E405" s="2"/>
      <c r="F405" s="2">
        <v>0</v>
      </c>
      <c r="G405" s="2">
        <v>11</v>
      </c>
      <c r="H405" s="2"/>
      <c r="I405" s="2">
        <v>5074</v>
      </c>
      <c r="J405" s="2">
        <v>7716</v>
      </c>
      <c r="K405" s="2">
        <v>7926</v>
      </c>
      <c r="L405" s="2">
        <v>5825</v>
      </c>
      <c r="M405" s="2"/>
      <c r="N405" s="2"/>
      <c r="O405" s="2"/>
      <c r="P405" s="2"/>
      <c r="Q405" s="2"/>
      <c r="R405" s="2">
        <v>0</v>
      </c>
      <c r="S405" s="2">
        <v>11</v>
      </c>
      <c r="T405" s="2"/>
      <c r="U405" s="2">
        <v>4867</v>
      </c>
      <c r="V405" s="2">
        <v>7060</v>
      </c>
      <c r="W405" s="2">
        <v>7281</v>
      </c>
      <c r="X405" s="2">
        <v>5396</v>
      </c>
      <c r="Y405" s="2"/>
      <c r="Z405" s="2"/>
      <c r="AA405" s="2"/>
      <c r="AB405" s="2">
        <v>0</v>
      </c>
      <c r="AC405" s="2">
        <v>0</v>
      </c>
      <c r="AD405" s="2">
        <v>0</v>
      </c>
      <c r="AE405" s="2">
        <v>0</v>
      </c>
      <c r="AF405" s="2"/>
      <c r="AG405" s="2">
        <v>207</v>
      </c>
      <c r="AH405" s="2">
        <v>656</v>
      </c>
      <c r="AI405" s="2">
        <v>645</v>
      </c>
      <c r="AJ405" s="2">
        <v>429</v>
      </c>
      <c r="AK405" s="2"/>
      <c r="AL405" s="2"/>
      <c r="AM405" s="2"/>
      <c r="AN405" s="2"/>
      <c r="AO405" s="2"/>
      <c r="AP405" s="2">
        <v>0</v>
      </c>
      <c r="AQ405" s="2">
        <v>35</v>
      </c>
      <c r="AR405" s="2"/>
      <c r="AS405" s="2">
        <v>10234</v>
      </c>
      <c r="AT405" s="2">
        <v>21650</v>
      </c>
      <c r="AU405" s="2">
        <v>22000</v>
      </c>
      <c r="AV405" s="2">
        <v>12313</v>
      </c>
      <c r="AW405" s="2"/>
      <c r="AX405" s="2"/>
      <c r="AY405" s="2"/>
      <c r="AZ405" s="2"/>
      <c r="BA405" s="2"/>
      <c r="BB405" s="2">
        <v>0</v>
      </c>
      <c r="BC405" s="2">
        <v>35</v>
      </c>
      <c r="BD405" s="2"/>
      <c r="BE405" s="2">
        <v>9732</v>
      </c>
      <c r="BF405" s="2">
        <v>19764</v>
      </c>
      <c r="BG405" s="2">
        <v>20228</v>
      </c>
      <c r="BH405" s="2">
        <v>11243</v>
      </c>
      <c r="BI405" s="2"/>
      <c r="BJ405" s="2"/>
      <c r="BK405" s="2"/>
      <c r="BL405" s="2">
        <v>0</v>
      </c>
      <c r="BM405" s="2">
        <v>0</v>
      </c>
      <c r="BN405" s="2">
        <v>0</v>
      </c>
      <c r="BO405" s="2">
        <v>0</v>
      </c>
      <c r="BP405" s="2"/>
      <c r="BQ405" s="2">
        <v>502</v>
      </c>
      <c r="BR405" s="2">
        <v>1886</v>
      </c>
      <c r="BS405" s="2">
        <v>1772</v>
      </c>
      <c r="BT405" s="2">
        <v>1070</v>
      </c>
      <c r="BU405" s="2"/>
      <c r="BV405" s="2"/>
      <c r="BW405" s="2"/>
      <c r="BX405" s="2"/>
      <c r="BY405" s="2"/>
      <c r="BZ405" s="2">
        <v>0</v>
      </c>
      <c r="CA405" s="2">
        <v>3.2</v>
      </c>
      <c r="CB405" s="2"/>
      <c r="CC405" s="2">
        <v>2</v>
      </c>
      <c r="CD405" s="2">
        <v>2.8</v>
      </c>
      <c r="CE405" s="2">
        <v>2.8</v>
      </c>
      <c r="CF405" s="2">
        <v>2.1</v>
      </c>
      <c r="CG405" s="2"/>
      <c r="CH405" s="2"/>
      <c r="CI405" s="2"/>
      <c r="CJ405" s="2"/>
      <c r="CK405" s="2"/>
      <c r="CL405" s="2">
        <v>0</v>
      </c>
      <c r="CM405" s="2">
        <v>3.2</v>
      </c>
      <c r="CN405" s="2"/>
      <c r="CO405" s="2">
        <v>2</v>
      </c>
      <c r="CP405" s="2">
        <v>2.8</v>
      </c>
      <c r="CQ405" s="2">
        <v>2.8</v>
      </c>
      <c r="CR405" s="2">
        <v>2.1</v>
      </c>
      <c r="CS405" s="2"/>
      <c r="CT405" s="2"/>
      <c r="CU405" s="2"/>
      <c r="CV405" s="2">
        <v>0</v>
      </c>
      <c r="CW405" s="2">
        <v>0</v>
      </c>
      <c r="CX405" s="2">
        <v>0</v>
      </c>
      <c r="CY405" s="2">
        <v>0</v>
      </c>
      <c r="CZ405" s="2"/>
      <c r="DA405" s="2">
        <v>2.4</v>
      </c>
      <c r="DB405" s="2">
        <v>2.9</v>
      </c>
      <c r="DC405" s="2">
        <v>2.7</v>
      </c>
      <c r="DD405" s="2">
        <v>2.5</v>
      </c>
      <c r="DE405" s="2"/>
      <c r="DF405" s="2"/>
      <c r="DG405" s="2"/>
    </row>
    <row r="406" spans="1:111" ht="15" x14ac:dyDescent="0.25">
      <c r="A406" s="1" t="s">
        <v>388</v>
      </c>
      <c r="B406" s="1" t="str">
        <f t="shared" si="8"/>
        <v>Prosiek</v>
      </c>
      <c r="C406" s="1" t="s">
        <v>420</v>
      </c>
      <c r="D406" s="2"/>
      <c r="E406" s="2">
        <v>0</v>
      </c>
      <c r="F406" s="2">
        <v>0</v>
      </c>
      <c r="G406" s="2"/>
      <c r="H406" s="2"/>
      <c r="I406" s="2">
        <v>118</v>
      </c>
      <c r="J406" s="2">
        <v>104</v>
      </c>
      <c r="K406" s="2">
        <v>108</v>
      </c>
      <c r="L406" s="2"/>
      <c r="M406" s="2"/>
      <c r="N406" s="2"/>
      <c r="O406" s="2">
        <v>0</v>
      </c>
      <c r="P406" s="2"/>
      <c r="Q406" s="2">
        <v>0</v>
      </c>
      <c r="R406" s="2">
        <v>0</v>
      </c>
      <c r="S406" s="2"/>
      <c r="T406" s="2"/>
      <c r="U406" s="2">
        <v>88</v>
      </c>
      <c r="V406" s="2">
        <v>104</v>
      </c>
      <c r="W406" s="2">
        <v>99</v>
      </c>
      <c r="X406" s="2"/>
      <c r="Y406" s="2"/>
      <c r="Z406" s="2"/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30</v>
      </c>
      <c r="AH406" s="2">
        <v>0</v>
      </c>
      <c r="AI406" s="2">
        <v>9</v>
      </c>
      <c r="AJ406" s="2"/>
      <c r="AK406" s="2">
        <v>0</v>
      </c>
      <c r="AL406" s="2">
        <v>0</v>
      </c>
      <c r="AM406" s="2">
        <v>0</v>
      </c>
      <c r="AN406" s="2"/>
      <c r="AO406" s="2">
        <v>0</v>
      </c>
      <c r="AP406" s="2">
        <v>0</v>
      </c>
      <c r="AQ406" s="2"/>
      <c r="AR406" s="2"/>
      <c r="AS406" s="2">
        <v>265</v>
      </c>
      <c r="AT406" s="2">
        <v>480</v>
      </c>
      <c r="AU406" s="2">
        <v>419</v>
      </c>
      <c r="AV406" s="2"/>
      <c r="AW406" s="2"/>
      <c r="AX406" s="2"/>
      <c r="AY406" s="2">
        <v>0</v>
      </c>
      <c r="AZ406" s="2"/>
      <c r="BA406" s="2">
        <v>0</v>
      </c>
      <c r="BB406" s="2">
        <v>0</v>
      </c>
      <c r="BC406" s="2"/>
      <c r="BD406" s="2"/>
      <c r="BE406" s="2">
        <v>193</v>
      </c>
      <c r="BF406" s="2">
        <v>480</v>
      </c>
      <c r="BG406" s="2">
        <v>368</v>
      </c>
      <c r="BH406" s="2"/>
      <c r="BI406" s="2"/>
      <c r="BJ406" s="2"/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72</v>
      </c>
      <c r="BR406" s="2">
        <v>0</v>
      </c>
      <c r="BS406" s="2">
        <v>51</v>
      </c>
      <c r="BT406" s="2"/>
      <c r="BU406" s="2">
        <v>0</v>
      </c>
      <c r="BV406" s="2">
        <v>0</v>
      </c>
      <c r="BW406" s="2">
        <v>0</v>
      </c>
      <c r="BX406" s="2"/>
      <c r="BY406" s="2">
        <v>0</v>
      </c>
      <c r="BZ406" s="2">
        <v>0</v>
      </c>
      <c r="CA406" s="2"/>
      <c r="CB406" s="2"/>
      <c r="CC406" s="2">
        <v>2.2000000000000002</v>
      </c>
      <c r="CD406" s="2">
        <v>4.5999999999999996</v>
      </c>
      <c r="CE406" s="2">
        <v>3.9</v>
      </c>
      <c r="CF406" s="2"/>
      <c r="CG406" s="2"/>
      <c r="CH406" s="2"/>
      <c r="CI406" s="2">
        <v>0</v>
      </c>
      <c r="CJ406" s="2"/>
      <c r="CK406" s="2">
        <v>0</v>
      </c>
      <c r="CL406" s="2">
        <v>0</v>
      </c>
      <c r="CM406" s="2"/>
      <c r="CN406" s="2"/>
      <c r="CO406" s="2">
        <v>2.2000000000000002</v>
      </c>
      <c r="CP406" s="2">
        <v>4.5999999999999996</v>
      </c>
      <c r="CQ406" s="2">
        <v>3.7</v>
      </c>
      <c r="CR406" s="2"/>
      <c r="CS406" s="2"/>
      <c r="CT406" s="2"/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2.4</v>
      </c>
      <c r="DB406" s="2">
        <v>0</v>
      </c>
      <c r="DC406" s="2">
        <v>5.7</v>
      </c>
      <c r="DD406" s="2"/>
      <c r="DE406" s="2">
        <v>0</v>
      </c>
      <c r="DF406" s="2">
        <v>0</v>
      </c>
      <c r="DG406" s="2">
        <v>0</v>
      </c>
    </row>
    <row r="407" spans="1:111" ht="15" x14ac:dyDescent="0.25">
      <c r="A407" s="1" t="s">
        <v>388</v>
      </c>
      <c r="B407" s="1" t="str">
        <f t="shared" si="8"/>
        <v>Smrečany</v>
      </c>
      <c r="C407" s="1" t="s">
        <v>421</v>
      </c>
      <c r="D407" s="2">
        <v>0</v>
      </c>
      <c r="E407" s="2"/>
      <c r="F407" s="2">
        <v>0</v>
      </c>
      <c r="G407" s="2">
        <v>0</v>
      </c>
      <c r="H407" s="2">
        <v>75</v>
      </c>
      <c r="I407" s="2">
        <v>88</v>
      </c>
      <c r="J407" s="2">
        <v>153</v>
      </c>
      <c r="K407" s="2">
        <v>262</v>
      </c>
      <c r="L407" s="2">
        <v>63</v>
      </c>
      <c r="M407" s="2">
        <v>46</v>
      </c>
      <c r="N407" s="2">
        <v>0</v>
      </c>
      <c r="O407" s="2">
        <v>27</v>
      </c>
      <c r="P407" s="2">
        <v>0</v>
      </c>
      <c r="Q407" s="2"/>
      <c r="R407" s="2">
        <v>0</v>
      </c>
      <c r="S407" s="2">
        <v>0</v>
      </c>
      <c r="T407" s="2">
        <v>75</v>
      </c>
      <c r="U407" s="2">
        <v>84</v>
      </c>
      <c r="V407" s="2">
        <v>110</v>
      </c>
      <c r="W407" s="2">
        <v>210</v>
      </c>
      <c r="X407" s="2">
        <v>63</v>
      </c>
      <c r="Y407" s="2">
        <v>42</v>
      </c>
      <c r="Z407" s="2">
        <v>0</v>
      </c>
      <c r="AA407" s="2">
        <v>27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4</v>
      </c>
      <c r="AH407" s="2">
        <v>43</v>
      </c>
      <c r="AI407" s="2">
        <v>52</v>
      </c>
      <c r="AJ407" s="2">
        <v>0</v>
      </c>
      <c r="AK407" s="2">
        <v>4</v>
      </c>
      <c r="AL407" s="2">
        <v>0</v>
      </c>
      <c r="AM407" s="2">
        <v>0</v>
      </c>
      <c r="AN407" s="2">
        <v>0</v>
      </c>
      <c r="AO407" s="2"/>
      <c r="AP407" s="2">
        <v>0</v>
      </c>
      <c r="AQ407" s="2">
        <v>0</v>
      </c>
      <c r="AR407" s="2">
        <v>175</v>
      </c>
      <c r="AS407" s="2">
        <v>238</v>
      </c>
      <c r="AT407" s="2">
        <v>920</v>
      </c>
      <c r="AU407" s="2">
        <v>1242</v>
      </c>
      <c r="AV407" s="2">
        <v>170</v>
      </c>
      <c r="AW407" s="2">
        <v>109</v>
      </c>
      <c r="AX407" s="2">
        <v>0</v>
      </c>
      <c r="AY407" s="2">
        <v>111</v>
      </c>
      <c r="AZ407" s="2">
        <v>0</v>
      </c>
      <c r="BA407" s="2"/>
      <c r="BB407" s="2">
        <v>0</v>
      </c>
      <c r="BC407" s="2">
        <v>0</v>
      </c>
      <c r="BD407" s="2">
        <v>175</v>
      </c>
      <c r="BE407" s="2">
        <v>210</v>
      </c>
      <c r="BF407" s="2">
        <v>672</v>
      </c>
      <c r="BG407" s="2">
        <v>997</v>
      </c>
      <c r="BH407" s="2">
        <v>170</v>
      </c>
      <c r="BI407" s="2">
        <v>101</v>
      </c>
      <c r="BJ407" s="2">
        <v>0</v>
      </c>
      <c r="BK407" s="2">
        <v>111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28</v>
      </c>
      <c r="BR407" s="2">
        <v>248</v>
      </c>
      <c r="BS407" s="2">
        <v>245</v>
      </c>
      <c r="BT407" s="2">
        <v>0</v>
      </c>
      <c r="BU407" s="2">
        <v>8</v>
      </c>
      <c r="BV407" s="2">
        <v>0</v>
      </c>
      <c r="BW407" s="2">
        <v>0</v>
      </c>
      <c r="BX407" s="2">
        <v>0</v>
      </c>
      <c r="BY407" s="2"/>
      <c r="BZ407" s="2">
        <v>0</v>
      </c>
      <c r="CA407" s="2">
        <v>0</v>
      </c>
      <c r="CB407" s="2">
        <v>2.2999999999999998</v>
      </c>
      <c r="CC407" s="2">
        <v>2.7</v>
      </c>
      <c r="CD407" s="2">
        <v>6</v>
      </c>
      <c r="CE407" s="2">
        <v>4.7</v>
      </c>
      <c r="CF407" s="2">
        <v>2.7</v>
      </c>
      <c r="CG407" s="2">
        <v>2.4</v>
      </c>
      <c r="CH407" s="2">
        <v>0</v>
      </c>
      <c r="CI407" s="2">
        <v>4.0999999999999996</v>
      </c>
      <c r="CJ407" s="2">
        <v>0</v>
      </c>
      <c r="CK407" s="2"/>
      <c r="CL407" s="2">
        <v>0</v>
      </c>
      <c r="CM407" s="2">
        <v>0</v>
      </c>
      <c r="CN407" s="2">
        <v>2.2999999999999998</v>
      </c>
      <c r="CO407" s="2">
        <v>2.5</v>
      </c>
      <c r="CP407" s="2">
        <v>6.1</v>
      </c>
      <c r="CQ407" s="2">
        <v>4.7</v>
      </c>
      <c r="CR407" s="2">
        <v>2.7</v>
      </c>
      <c r="CS407" s="2">
        <v>2.4</v>
      </c>
      <c r="CT407" s="2">
        <v>0</v>
      </c>
      <c r="CU407" s="2">
        <v>4.0999999999999996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7</v>
      </c>
      <c r="DB407" s="2">
        <v>5.8</v>
      </c>
      <c r="DC407" s="2">
        <v>4.7</v>
      </c>
      <c r="DD407" s="2">
        <v>0</v>
      </c>
      <c r="DE407" s="2">
        <v>2</v>
      </c>
      <c r="DF407" s="2">
        <v>0</v>
      </c>
      <c r="DG407" s="2">
        <v>0</v>
      </c>
    </row>
    <row r="408" spans="1:111" ht="15" x14ac:dyDescent="0.25">
      <c r="A408" s="1" t="s">
        <v>388</v>
      </c>
      <c r="B408" s="1" t="str">
        <f t="shared" si="8"/>
        <v>Svätý Kríž</v>
      </c>
      <c r="C408" s="1" t="s">
        <v>422</v>
      </c>
      <c r="D408" s="2">
        <v>0</v>
      </c>
      <c r="E408" s="2"/>
      <c r="F408" s="2">
        <v>0</v>
      </c>
      <c r="G408" s="2">
        <v>0</v>
      </c>
      <c r="H408" s="2"/>
      <c r="I408" s="2"/>
      <c r="J408" s="2">
        <v>37</v>
      </c>
      <c r="K408" s="2">
        <v>41</v>
      </c>
      <c r="L408" s="2"/>
      <c r="M408" s="2"/>
      <c r="N408" s="2">
        <v>0</v>
      </c>
      <c r="O408" s="2">
        <v>0</v>
      </c>
      <c r="P408" s="2">
        <v>0</v>
      </c>
      <c r="Q408" s="2"/>
      <c r="R408" s="2">
        <v>0</v>
      </c>
      <c r="S408" s="2">
        <v>0</v>
      </c>
      <c r="T408" s="2"/>
      <c r="U408" s="2"/>
      <c r="V408" s="2">
        <v>30</v>
      </c>
      <c r="W408" s="2">
        <v>36</v>
      </c>
      <c r="X408" s="2"/>
      <c r="Y408" s="2"/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7</v>
      </c>
      <c r="AI408" s="2">
        <v>5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/>
      <c r="AP408" s="2">
        <v>0</v>
      </c>
      <c r="AQ408" s="2">
        <v>0</v>
      </c>
      <c r="AR408" s="2"/>
      <c r="AS408" s="2"/>
      <c r="AT408" s="2">
        <v>104</v>
      </c>
      <c r="AU408" s="2">
        <v>125</v>
      </c>
      <c r="AV408" s="2"/>
      <c r="AW408" s="2"/>
      <c r="AX408" s="2">
        <v>0</v>
      </c>
      <c r="AY408" s="2">
        <v>0</v>
      </c>
      <c r="AZ408" s="2">
        <v>0</v>
      </c>
      <c r="BA408" s="2"/>
      <c r="BB408" s="2">
        <v>0</v>
      </c>
      <c r="BC408" s="2">
        <v>0</v>
      </c>
      <c r="BD408" s="2"/>
      <c r="BE408" s="2"/>
      <c r="BF408" s="2">
        <v>85</v>
      </c>
      <c r="BG408" s="2">
        <v>114</v>
      </c>
      <c r="BH408" s="2"/>
      <c r="BI408" s="2"/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19</v>
      </c>
      <c r="BS408" s="2">
        <v>11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/>
      <c r="BZ408" s="2">
        <v>0</v>
      </c>
      <c r="CA408" s="2">
        <v>0</v>
      </c>
      <c r="CB408" s="2"/>
      <c r="CC408" s="2"/>
      <c r="CD408" s="2">
        <v>2.8</v>
      </c>
      <c r="CE408" s="2">
        <v>3</v>
      </c>
      <c r="CF408" s="2"/>
      <c r="CG408" s="2"/>
      <c r="CH408" s="2">
        <v>0</v>
      </c>
      <c r="CI408" s="2">
        <v>0</v>
      </c>
      <c r="CJ408" s="2">
        <v>0</v>
      </c>
      <c r="CK408" s="2"/>
      <c r="CL408" s="2">
        <v>0</v>
      </c>
      <c r="CM408" s="2">
        <v>0</v>
      </c>
      <c r="CN408" s="2"/>
      <c r="CO408" s="2"/>
      <c r="CP408" s="2">
        <v>2.8</v>
      </c>
      <c r="CQ408" s="2">
        <v>3.2</v>
      </c>
      <c r="CR408" s="2"/>
      <c r="CS408" s="2"/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2.7</v>
      </c>
      <c r="DC408" s="2">
        <v>2.2000000000000002</v>
      </c>
      <c r="DD408" s="2">
        <v>0</v>
      </c>
      <c r="DE408" s="2">
        <v>0</v>
      </c>
      <c r="DF408" s="2">
        <v>0</v>
      </c>
      <c r="DG408" s="2">
        <v>0</v>
      </c>
    </row>
    <row r="409" spans="1:111" ht="15" x14ac:dyDescent="0.25">
      <c r="A409" s="1" t="s">
        <v>388</v>
      </c>
      <c r="B409" s="1" t="str">
        <f t="shared" si="8"/>
        <v>Uhorská Ves</v>
      </c>
      <c r="C409" s="1" t="s">
        <v>423</v>
      </c>
      <c r="D409" s="2">
        <v>0</v>
      </c>
      <c r="E409" s="2">
        <v>0</v>
      </c>
      <c r="F409" s="2">
        <v>0</v>
      </c>
      <c r="G409" s="2">
        <v>0</v>
      </c>
      <c r="H409" s="2"/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/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/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/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/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</row>
    <row r="410" spans="1:111" ht="15" x14ac:dyDescent="0.25">
      <c r="A410" s="1" t="s">
        <v>388</v>
      </c>
      <c r="B410" s="1" t="str">
        <f t="shared" si="8"/>
        <v>Vavrišovo</v>
      </c>
      <c r="C410" s="1" t="s">
        <v>424</v>
      </c>
      <c r="D410" s="2">
        <v>0</v>
      </c>
      <c r="E410" s="2">
        <v>0</v>
      </c>
      <c r="F410" s="2">
        <v>0</v>
      </c>
      <c r="G410" s="2"/>
      <c r="H410" s="2"/>
      <c r="I410" s="2"/>
      <c r="J410" s="2">
        <v>257</v>
      </c>
      <c r="K410" s="2">
        <v>448</v>
      </c>
      <c r="L410" s="2">
        <v>149</v>
      </c>
      <c r="M410" s="2"/>
      <c r="N410" s="2"/>
      <c r="O410" s="2"/>
      <c r="P410" s="2">
        <v>0</v>
      </c>
      <c r="Q410" s="2">
        <v>0</v>
      </c>
      <c r="R410" s="2">
        <v>0</v>
      </c>
      <c r="S410" s="2"/>
      <c r="T410" s="2"/>
      <c r="U410" s="2"/>
      <c r="V410" s="2">
        <v>219</v>
      </c>
      <c r="W410" s="2">
        <v>338</v>
      </c>
      <c r="X410" s="2">
        <v>122</v>
      </c>
      <c r="Y410" s="2"/>
      <c r="Z410" s="2"/>
      <c r="AA410" s="2"/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/>
      <c r="AH410" s="2">
        <v>38</v>
      </c>
      <c r="AI410" s="2">
        <v>110</v>
      </c>
      <c r="AJ410" s="2">
        <v>27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/>
      <c r="AR410" s="2"/>
      <c r="AS410" s="2"/>
      <c r="AT410" s="2">
        <v>597</v>
      </c>
      <c r="AU410" s="2">
        <v>1053</v>
      </c>
      <c r="AV410" s="2">
        <v>323</v>
      </c>
      <c r="AW410" s="2"/>
      <c r="AX410" s="2"/>
      <c r="AY410" s="2"/>
      <c r="AZ410" s="2">
        <v>0</v>
      </c>
      <c r="BA410" s="2">
        <v>0</v>
      </c>
      <c r="BB410" s="2">
        <v>0</v>
      </c>
      <c r="BC410" s="2"/>
      <c r="BD410" s="2"/>
      <c r="BE410" s="2"/>
      <c r="BF410" s="2">
        <v>521</v>
      </c>
      <c r="BG410" s="2">
        <v>833</v>
      </c>
      <c r="BH410" s="2">
        <v>269</v>
      </c>
      <c r="BI410" s="2"/>
      <c r="BJ410" s="2"/>
      <c r="BK410" s="2"/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/>
      <c r="BR410" s="2">
        <v>76</v>
      </c>
      <c r="BS410" s="2">
        <v>220</v>
      </c>
      <c r="BT410" s="2">
        <v>54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/>
      <c r="CB410" s="2"/>
      <c r="CC410" s="2"/>
      <c r="CD410" s="2">
        <v>2.2999999999999998</v>
      </c>
      <c r="CE410" s="2">
        <v>2.4</v>
      </c>
      <c r="CF410" s="2">
        <v>2.2000000000000002</v>
      </c>
      <c r="CG410" s="2"/>
      <c r="CH410" s="2"/>
      <c r="CI410" s="2"/>
      <c r="CJ410" s="2">
        <v>0</v>
      </c>
      <c r="CK410" s="2">
        <v>0</v>
      </c>
      <c r="CL410" s="2">
        <v>0</v>
      </c>
      <c r="CM410" s="2"/>
      <c r="CN410" s="2"/>
      <c r="CO410" s="2"/>
      <c r="CP410" s="2">
        <v>2.4</v>
      </c>
      <c r="CQ410" s="2">
        <v>2.5</v>
      </c>
      <c r="CR410" s="2">
        <v>2.2000000000000002</v>
      </c>
      <c r="CS410" s="2"/>
      <c r="CT410" s="2"/>
      <c r="CU410" s="2"/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/>
      <c r="DB410" s="2">
        <v>2</v>
      </c>
      <c r="DC410" s="2">
        <v>2</v>
      </c>
      <c r="DD410" s="2">
        <v>2</v>
      </c>
      <c r="DE410" s="2">
        <v>0</v>
      </c>
      <c r="DF410" s="2">
        <v>0</v>
      </c>
      <c r="DG410" s="2">
        <v>0</v>
      </c>
    </row>
    <row r="411" spans="1:111" ht="15" x14ac:dyDescent="0.25">
      <c r="A411" s="1" t="s">
        <v>388</v>
      </c>
      <c r="B411" s="1" t="str">
        <f t="shared" si="8"/>
        <v>Važec</v>
      </c>
      <c r="C411" s="1" t="s">
        <v>425</v>
      </c>
      <c r="D411" s="2">
        <v>0</v>
      </c>
      <c r="E411" s="2">
        <v>0</v>
      </c>
      <c r="F411" s="2"/>
      <c r="G411" s="2"/>
      <c r="H411" s="2"/>
      <c r="I411" s="2"/>
      <c r="J411" s="2">
        <v>68</v>
      </c>
      <c r="K411" s="2">
        <v>74</v>
      </c>
      <c r="L411" s="2"/>
      <c r="M411" s="2">
        <v>0</v>
      </c>
      <c r="N411" s="2">
        <v>0</v>
      </c>
      <c r="O411" s="2"/>
      <c r="P411" s="2">
        <v>0</v>
      </c>
      <c r="Q411" s="2">
        <v>0</v>
      </c>
      <c r="R411" s="2"/>
      <c r="S411" s="2"/>
      <c r="T411" s="2">
        <v>0</v>
      </c>
      <c r="U411" s="2"/>
      <c r="V411" s="2">
        <v>57</v>
      </c>
      <c r="W411" s="2">
        <v>58</v>
      </c>
      <c r="X411" s="2"/>
      <c r="Y411" s="2">
        <v>0</v>
      </c>
      <c r="Z411" s="2">
        <v>0</v>
      </c>
      <c r="AA411" s="2"/>
      <c r="AB411" s="2">
        <v>0</v>
      </c>
      <c r="AC411" s="2">
        <v>0</v>
      </c>
      <c r="AD411" s="2">
        <v>0</v>
      </c>
      <c r="AE411" s="2">
        <v>0</v>
      </c>
      <c r="AF411" s="2"/>
      <c r="AG411" s="2">
        <v>0</v>
      </c>
      <c r="AH411" s="2">
        <v>11</v>
      </c>
      <c r="AI411" s="2">
        <v>16</v>
      </c>
      <c r="AJ411" s="2"/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/>
      <c r="AQ411" s="2"/>
      <c r="AR411" s="2"/>
      <c r="AS411" s="2"/>
      <c r="AT411" s="2">
        <v>170</v>
      </c>
      <c r="AU411" s="2">
        <v>201</v>
      </c>
      <c r="AV411" s="2"/>
      <c r="AW411" s="2">
        <v>0</v>
      </c>
      <c r="AX411" s="2">
        <v>0</v>
      </c>
      <c r="AY411" s="2"/>
      <c r="AZ411" s="2">
        <v>0</v>
      </c>
      <c r="BA411" s="2">
        <v>0</v>
      </c>
      <c r="BB411" s="2"/>
      <c r="BC411" s="2"/>
      <c r="BD411" s="2">
        <v>0</v>
      </c>
      <c r="BE411" s="2"/>
      <c r="BF411" s="2">
        <v>124</v>
      </c>
      <c r="BG411" s="2">
        <v>162</v>
      </c>
      <c r="BH411" s="2"/>
      <c r="BI411" s="2">
        <v>0</v>
      </c>
      <c r="BJ411" s="2">
        <v>0</v>
      </c>
      <c r="BK411" s="2"/>
      <c r="BL411" s="2">
        <v>0</v>
      </c>
      <c r="BM411" s="2">
        <v>0</v>
      </c>
      <c r="BN411" s="2">
        <v>0</v>
      </c>
      <c r="BO411" s="2">
        <v>0</v>
      </c>
      <c r="BP411" s="2"/>
      <c r="BQ411" s="2">
        <v>0</v>
      </c>
      <c r="BR411" s="2">
        <v>46</v>
      </c>
      <c r="BS411" s="2">
        <v>39</v>
      </c>
      <c r="BT411" s="2"/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/>
      <c r="CA411" s="2"/>
      <c r="CB411" s="2"/>
      <c r="CC411" s="2"/>
      <c r="CD411" s="2">
        <v>2.5</v>
      </c>
      <c r="CE411" s="2">
        <v>2.7</v>
      </c>
      <c r="CF411" s="2"/>
      <c r="CG411" s="2">
        <v>0</v>
      </c>
      <c r="CH411" s="2">
        <v>0</v>
      </c>
      <c r="CI411" s="2"/>
      <c r="CJ411" s="2">
        <v>0</v>
      </c>
      <c r="CK411" s="2">
        <v>0</v>
      </c>
      <c r="CL411" s="2"/>
      <c r="CM411" s="2"/>
      <c r="CN411" s="2">
        <v>0</v>
      </c>
      <c r="CO411" s="2"/>
      <c r="CP411" s="2">
        <v>2.2000000000000002</v>
      </c>
      <c r="CQ411" s="2">
        <v>2.8</v>
      </c>
      <c r="CR411" s="2"/>
      <c r="CS411" s="2">
        <v>0</v>
      </c>
      <c r="CT411" s="2">
        <v>0</v>
      </c>
      <c r="CU411" s="2"/>
      <c r="CV411" s="2">
        <v>0</v>
      </c>
      <c r="CW411" s="2">
        <v>0</v>
      </c>
      <c r="CX411" s="2">
        <v>0</v>
      </c>
      <c r="CY411" s="2">
        <v>0</v>
      </c>
      <c r="CZ411" s="2"/>
      <c r="DA411" s="2">
        <v>0</v>
      </c>
      <c r="DB411" s="2">
        <v>4.2</v>
      </c>
      <c r="DC411" s="2">
        <v>2.4</v>
      </c>
      <c r="DD411" s="2"/>
      <c r="DE411" s="2">
        <v>0</v>
      </c>
      <c r="DF411" s="2">
        <v>0</v>
      </c>
      <c r="DG411" s="2">
        <v>0</v>
      </c>
    </row>
    <row r="412" spans="1:111" ht="15" x14ac:dyDescent="0.25">
      <c r="A412" s="1" t="s">
        <v>388</v>
      </c>
      <c r="B412" s="1" t="str">
        <f t="shared" si="8"/>
        <v>Veterná Poruba</v>
      </c>
      <c r="C412" s="1" t="s">
        <v>426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/>
      <c r="J412" s="2"/>
      <c r="K412" s="2"/>
      <c r="L412" s="2">
        <v>0</v>
      </c>
      <c r="M412" s="2"/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/>
      <c r="V412" s="2"/>
      <c r="W412" s="2"/>
      <c r="X412" s="2">
        <v>0</v>
      </c>
      <c r="Y412" s="2"/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/>
      <c r="AT412" s="2"/>
      <c r="AU412" s="2"/>
      <c r="AV412" s="2">
        <v>0</v>
      </c>
      <c r="AW412" s="2"/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/>
      <c r="BF412" s="2"/>
      <c r="BG412" s="2"/>
      <c r="BH412" s="2">
        <v>0</v>
      </c>
      <c r="BI412" s="2"/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/>
      <c r="CD412" s="2"/>
      <c r="CE412" s="2"/>
      <c r="CF412" s="2">
        <v>0</v>
      </c>
      <c r="CG412" s="2"/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/>
      <c r="CP412" s="2"/>
      <c r="CQ412" s="2"/>
      <c r="CR412" s="2">
        <v>0</v>
      </c>
      <c r="CS412" s="2"/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</row>
    <row r="413" spans="1:111" ht="15" x14ac:dyDescent="0.25">
      <c r="A413" s="1" t="s">
        <v>388</v>
      </c>
      <c r="B413" s="1" t="str">
        <f t="shared" si="8"/>
        <v>Východná</v>
      </c>
      <c r="C413" s="1" t="s">
        <v>427</v>
      </c>
      <c r="D413" s="2">
        <v>0</v>
      </c>
      <c r="E413" s="2">
        <v>0</v>
      </c>
      <c r="F413" s="2">
        <v>0</v>
      </c>
      <c r="G413" s="2"/>
      <c r="H413" s="2"/>
      <c r="I413" s="2"/>
      <c r="J413" s="2">
        <v>96</v>
      </c>
      <c r="K413" s="2"/>
      <c r="L413" s="2"/>
      <c r="M413" s="2"/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/>
      <c r="T413" s="2"/>
      <c r="U413" s="2"/>
      <c r="V413" s="2">
        <v>96</v>
      </c>
      <c r="W413" s="2"/>
      <c r="X413" s="2"/>
      <c r="Y413" s="2"/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/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/>
      <c r="AR413" s="2"/>
      <c r="AS413" s="2"/>
      <c r="AT413" s="2">
        <v>298</v>
      </c>
      <c r="AU413" s="2"/>
      <c r="AV413" s="2"/>
      <c r="AW413" s="2"/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/>
      <c r="BD413" s="2"/>
      <c r="BE413" s="2"/>
      <c r="BF413" s="2">
        <v>298</v>
      </c>
      <c r="BG413" s="2"/>
      <c r="BH413" s="2"/>
      <c r="BI413" s="2"/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/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/>
      <c r="CB413" s="2"/>
      <c r="CC413" s="2"/>
      <c r="CD413" s="2">
        <v>3.1</v>
      </c>
      <c r="CE413" s="2"/>
      <c r="CF413" s="2"/>
      <c r="CG413" s="2"/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/>
      <c r="CN413" s="2"/>
      <c r="CO413" s="2"/>
      <c r="CP413" s="2">
        <v>3.1</v>
      </c>
      <c r="CQ413" s="2"/>
      <c r="CR413" s="2"/>
      <c r="CS413" s="2"/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/>
      <c r="DE413" s="2">
        <v>0</v>
      </c>
      <c r="DF413" s="2">
        <v>0</v>
      </c>
      <c r="DG413" s="2">
        <v>0</v>
      </c>
    </row>
    <row r="414" spans="1:111" ht="15" x14ac:dyDescent="0.25">
      <c r="A414" s="1" t="s">
        <v>388</v>
      </c>
      <c r="B414" s="1" t="str">
        <f t="shared" si="8"/>
        <v>Vyšná Boca</v>
      </c>
      <c r="C414" s="1" t="s">
        <v>428</v>
      </c>
      <c r="D414" s="2"/>
      <c r="E414" s="2">
        <v>0</v>
      </c>
      <c r="F414" s="2">
        <v>0</v>
      </c>
      <c r="G414" s="2">
        <v>0</v>
      </c>
      <c r="H414" s="2"/>
      <c r="I414" s="2">
        <v>130</v>
      </c>
      <c r="J414" s="2">
        <v>650</v>
      </c>
      <c r="K414" s="2">
        <v>899</v>
      </c>
      <c r="L414" s="2">
        <v>660</v>
      </c>
      <c r="M414" s="2">
        <v>160</v>
      </c>
      <c r="N414" s="2">
        <v>30</v>
      </c>
      <c r="O414" s="2">
        <v>151</v>
      </c>
      <c r="P414" s="2"/>
      <c r="Q414" s="2">
        <v>0</v>
      </c>
      <c r="R414" s="2">
        <v>0</v>
      </c>
      <c r="S414" s="2">
        <v>0</v>
      </c>
      <c r="T414" s="2"/>
      <c r="U414" s="2">
        <v>130</v>
      </c>
      <c r="V414" s="2">
        <v>576</v>
      </c>
      <c r="W414" s="2">
        <v>773</v>
      </c>
      <c r="X414" s="2">
        <v>606</v>
      </c>
      <c r="Y414" s="2">
        <v>150</v>
      </c>
      <c r="Z414" s="2">
        <v>30</v>
      </c>
      <c r="AA414" s="2">
        <v>150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74</v>
      </c>
      <c r="AI414" s="2">
        <v>126</v>
      </c>
      <c r="AJ414" s="2">
        <v>54</v>
      </c>
      <c r="AK414" s="2">
        <v>10</v>
      </c>
      <c r="AL414" s="2">
        <v>0</v>
      </c>
      <c r="AM414" s="2">
        <v>1</v>
      </c>
      <c r="AN414" s="2"/>
      <c r="AO414" s="2">
        <v>0</v>
      </c>
      <c r="AP414" s="2">
        <v>0</v>
      </c>
      <c r="AQ414" s="2">
        <v>0</v>
      </c>
      <c r="AR414" s="2"/>
      <c r="AS414" s="2">
        <v>315</v>
      </c>
      <c r="AT414" s="2">
        <v>2494</v>
      </c>
      <c r="AU414" s="2">
        <v>2730</v>
      </c>
      <c r="AV414" s="2">
        <v>1956</v>
      </c>
      <c r="AW414" s="2">
        <v>303</v>
      </c>
      <c r="AX414" s="2">
        <v>68</v>
      </c>
      <c r="AY414" s="2">
        <v>363</v>
      </c>
      <c r="AZ414" s="2"/>
      <c r="BA414" s="2">
        <v>0</v>
      </c>
      <c r="BB414" s="2">
        <v>0</v>
      </c>
      <c r="BC414" s="2">
        <v>0</v>
      </c>
      <c r="BD414" s="2"/>
      <c r="BE414" s="2">
        <v>315</v>
      </c>
      <c r="BF414" s="2">
        <v>2137</v>
      </c>
      <c r="BG414" s="2">
        <v>2375</v>
      </c>
      <c r="BH414" s="2">
        <v>1809</v>
      </c>
      <c r="BI414" s="2">
        <v>287</v>
      </c>
      <c r="BJ414" s="2">
        <v>68</v>
      </c>
      <c r="BK414" s="2">
        <v>357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357</v>
      </c>
      <c r="BS414" s="2">
        <v>355</v>
      </c>
      <c r="BT414" s="2">
        <v>147</v>
      </c>
      <c r="BU414" s="2">
        <v>16</v>
      </c>
      <c r="BV414" s="2">
        <v>0</v>
      </c>
      <c r="BW414" s="2">
        <v>6</v>
      </c>
      <c r="BX414" s="2"/>
      <c r="BY414" s="2">
        <v>0</v>
      </c>
      <c r="BZ414" s="2">
        <v>0</v>
      </c>
      <c r="CA414" s="2">
        <v>0</v>
      </c>
      <c r="CB414" s="2"/>
      <c r="CC414" s="2">
        <v>2.4</v>
      </c>
      <c r="CD414" s="2">
        <v>3.8</v>
      </c>
      <c r="CE414" s="2">
        <v>3</v>
      </c>
      <c r="CF414" s="2">
        <v>3</v>
      </c>
      <c r="CG414" s="2">
        <v>1.9</v>
      </c>
      <c r="CH414" s="2">
        <v>2.2999999999999998</v>
      </c>
      <c r="CI414" s="2">
        <v>2.4</v>
      </c>
      <c r="CJ414" s="2"/>
      <c r="CK414" s="2">
        <v>0</v>
      </c>
      <c r="CL414" s="2">
        <v>0</v>
      </c>
      <c r="CM414" s="2">
        <v>0</v>
      </c>
      <c r="CN414" s="2"/>
      <c r="CO414" s="2">
        <v>2.4</v>
      </c>
      <c r="CP414" s="2">
        <v>3.7</v>
      </c>
      <c r="CQ414" s="2">
        <v>3.1</v>
      </c>
      <c r="CR414" s="2">
        <v>3</v>
      </c>
      <c r="CS414" s="2">
        <v>1.9</v>
      </c>
      <c r="CT414" s="2">
        <v>2.2999999999999998</v>
      </c>
      <c r="CU414" s="2">
        <v>2.4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4.8</v>
      </c>
      <c r="DC414" s="2">
        <v>2.8</v>
      </c>
      <c r="DD414" s="2">
        <v>2.7</v>
      </c>
      <c r="DE414" s="2">
        <v>1.6</v>
      </c>
      <c r="DF414" s="2">
        <v>0</v>
      </c>
      <c r="DG414" s="2">
        <v>6</v>
      </c>
    </row>
    <row r="415" spans="1:111" ht="15" x14ac:dyDescent="0.25">
      <c r="A415" s="1" t="s">
        <v>388</v>
      </c>
      <c r="B415" s="1" t="str">
        <f t="shared" si="8"/>
        <v>Závažná Poruba</v>
      </c>
      <c r="C415" s="1" t="s">
        <v>429</v>
      </c>
      <c r="D415" s="2">
        <v>37</v>
      </c>
      <c r="E415" s="2">
        <v>0</v>
      </c>
      <c r="F415" s="2">
        <v>0</v>
      </c>
      <c r="G415" s="2">
        <v>0</v>
      </c>
      <c r="H415" s="2">
        <v>35</v>
      </c>
      <c r="I415" s="2"/>
      <c r="J415" s="2">
        <v>424</v>
      </c>
      <c r="K415" s="2">
        <v>574</v>
      </c>
      <c r="L415" s="2">
        <v>100</v>
      </c>
      <c r="M415" s="2">
        <v>28</v>
      </c>
      <c r="N415" s="2"/>
      <c r="O415" s="2">
        <v>72</v>
      </c>
      <c r="P415" s="2">
        <v>35</v>
      </c>
      <c r="Q415" s="2">
        <v>0</v>
      </c>
      <c r="R415" s="2">
        <v>0</v>
      </c>
      <c r="S415" s="2">
        <v>0</v>
      </c>
      <c r="T415" s="2">
        <v>35</v>
      </c>
      <c r="U415" s="2"/>
      <c r="V415" s="2">
        <v>383</v>
      </c>
      <c r="W415" s="2">
        <v>492</v>
      </c>
      <c r="X415" s="2">
        <v>88</v>
      </c>
      <c r="Y415" s="2">
        <v>23</v>
      </c>
      <c r="Z415" s="2"/>
      <c r="AA415" s="2">
        <v>72</v>
      </c>
      <c r="AB415" s="2">
        <v>2</v>
      </c>
      <c r="AC415" s="2">
        <v>0</v>
      </c>
      <c r="AD415" s="2">
        <v>0</v>
      </c>
      <c r="AE415" s="2">
        <v>0</v>
      </c>
      <c r="AF415" s="2">
        <v>0</v>
      </c>
      <c r="AG415" s="2"/>
      <c r="AH415" s="2">
        <v>41</v>
      </c>
      <c r="AI415" s="2">
        <v>82</v>
      </c>
      <c r="AJ415" s="2">
        <v>12</v>
      </c>
      <c r="AK415" s="2">
        <v>5</v>
      </c>
      <c r="AL415" s="2">
        <v>0</v>
      </c>
      <c r="AM415" s="2">
        <v>0</v>
      </c>
      <c r="AN415" s="2">
        <v>52</v>
      </c>
      <c r="AO415" s="2">
        <v>0</v>
      </c>
      <c r="AP415" s="2">
        <v>0</v>
      </c>
      <c r="AQ415" s="2">
        <v>0</v>
      </c>
      <c r="AR415" s="2">
        <v>77</v>
      </c>
      <c r="AS415" s="2"/>
      <c r="AT415" s="2">
        <v>1286</v>
      </c>
      <c r="AU415" s="2">
        <v>1910</v>
      </c>
      <c r="AV415" s="2">
        <v>220</v>
      </c>
      <c r="AW415" s="2">
        <v>63</v>
      </c>
      <c r="AX415" s="2"/>
      <c r="AY415" s="2">
        <v>200</v>
      </c>
      <c r="AZ415" s="2">
        <v>50</v>
      </c>
      <c r="BA415" s="2">
        <v>0</v>
      </c>
      <c r="BB415" s="2">
        <v>0</v>
      </c>
      <c r="BC415" s="2">
        <v>0</v>
      </c>
      <c r="BD415" s="2">
        <v>77</v>
      </c>
      <c r="BE415" s="2"/>
      <c r="BF415" s="2">
        <v>1179</v>
      </c>
      <c r="BG415" s="2">
        <v>1748</v>
      </c>
      <c r="BH415" s="2">
        <v>200</v>
      </c>
      <c r="BI415" s="2">
        <v>50</v>
      </c>
      <c r="BJ415" s="2"/>
      <c r="BK415" s="2">
        <v>200</v>
      </c>
      <c r="BL415" s="2">
        <v>2</v>
      </c>
      <c r="BM415" s="2">
        <v>0</v>
      </c>
      <c r="BN415" s="2">
        <v>0</v>
      </c>
      <c r="BO415" s="2">
        <v>0</v>
      </c>
      <c r="BP415" s="2">
        <v>0</v>
      </c>
      <c r="BQ415" s="2"/>
      <c r="BR415" s="2">
        <v>107</v>
      </c>
      <c r="BS415" s="2">
        <v>162</v>
      </c>
      <c r="BT415" s="2">
        <v>20</v>
      </c>
      <c r="BU415" s="2">
        <v>13</v>
      </c>
      <c r="BV415" s="2">
        <v>0</v>
      </c>
      <c r="BW415" s="2">
        <v>0</v>
      </c>
      <c r="BX415" s="2">
        <v>1.4</v>
      </c>
      <c r="BY415" s="2">
        <v>0</v>
      </c>
      <c r="BZ415" s="2">
        <v>0</v>
      </c>
      <c r="CA415" s="2">
        <v>0</v>
      </c>
      <c r="CB415" s="2">
        <v>2.2000000000000002</v>
      </c>
      <c r="CC415" s="2"/>
      <c r="CD415" s="2">
        <v>3</v>
      </c>
      <c r="CE415" s="2">
        <v>3.3</v>
      </c>
      <c r="CF415" s="2">
        <v>2.2000000000000002</v>
      </c>
      <c r="CG415" s="2">
        <v>2.2000000000000002</v>
      </c>
      <c r="CH415" s="2"/>
      <c r="CI415" s="2">
        <v>2.8</v>
      </c>
      <c r="CJ415" s="2">
        <v>1.4</v>
      </c>
      <c r="CK415" s="2">
        <v>0</v>
      </c>
      <c r="CL415" s="2">
        <v>0</v>
      </c>
      <c r="CM415" s="2">
        <v>0</v>
      </c>
      <c r="CN415" s="2">
        <v>2.2000000000000002</v>
      </c>
      <c r="CO415" s="2"/>
      <c r="CP415" s="2">
        <v>3.1</v>
      </c>
      <c r="CQ415" s="2">
        <v>3.6</v>
      </c>
      <c r="CR415" s="2">
        <v>2.2999999999999998</v>
      </c>
      <c r="CS415" s="2">
        <v>2.2000000000000002</v>
      </c>
      <c r="CT415" s="2"/>
      <c r="CU415" s="2">
        <v>2.8</v>
      </c>
      <c r="CV415" s="2">
        <v>1</v>
      </c>
      <c r="CW415" s="2">
        <v>0</v>
      </c>
      <c r="CX415" s="2">
        <v>0</v>
      </c>
      <c r="CY415" s="2">
        <v>0</v>
      </c>
      <c r="CZ415" s="2">
        <v>0</v>
      </c>
      <c r="DA415" s="2"/>
      <c r="DB415" s="2">
        <v>2.6</v>
      </c>
      <c r="DC415" s="2">
        <v>2</v>
      </c>
      <c r="DD415" s="2">
        <v>1.7</v>
      </c>
      <c r="DE415" s="2">
        <v>2.6</v>
      </c>
      <c r="DF415" s="2">
        <v>0</v>
      </c>
      <c r="DG415" s="2">
        <v>0</v>
      </c>
    </row>
    <row r="416" spans="1:111" ht="15" x14ac:dyDescent="0.25">
      <c r="A416" s="1" t="s">
        <v>388</v>
      </c>
      <c r="B416" s="1" t="str">
        <f t="shared" si="8"/>
        <v>Žiar, okres Liptovský Mikuláš</v>
      </c>
      <c r="C416" s="1" t="s">
        <v>430</v>
      </c>
      <c r="D416" s="2"/>
      <c r="E416" s="2">
        <v>0</v>
      </c>
      <c r="F416" s="2">
        <v>0</v>
      </c>
      <c r="G416" s="2">
        <v>0</v>
      </c>
      <c r="H416" s="2">
        <v>81</v>
      </c>
      <c r="I416" s="2">
        <v>257</v>
      </c>
      <c r="J416" s="2">
        <v>950</v>
      </c>
      <c r="K416" s="2">
        <v>875</v>
      </c>
      <c r="L416" s="2">
        <v>482</v>
      </c>
      <c r="M416" s="2">
        <v>235</v>
      </c>
      <c r="N416" s="2">
        <v>36</v>
      </c>
      <c r="O416" s="2">
        <v>158</v>
      </c>
      <c r="P416" s="2"/>
      <c r="Q416" s="2">
        <v>0</v>
      </c>
      <c r="R416" s="2">
        <v>0</v>
      </c>
      <c r="S416" s="2">
        <v>0</v>
      </c>
      <c r="T416" s="2">
        <v>81</v>
      </c>
      <c r="U416" s="2">
        <v>245</v>
      </c>
      <c r="V416" s="2">
        <v>885</v>
      </c>
      <c r="W416" s="2">
        <v>816</v>
      </c>
      <c r="X416" s="2">
        <v>426</v>
      </c>
      <c r="Y416" s="2">
        <v>205</v>
      </c>
      <c r="Z416" s="2">
        <v>36</v>
      </c>
      <c r="AA416" s="2">
        <v>137</v>
      </c>
      <c r="AB416" s="2"/>
      <c r="AC416" s="2">
        <v>0</v>
      </c>
      <c r="AD416" s="2">
        <v>0</v>
      </c>
      <c r="AE416" s="2">
        <v>0</v>
      </c>
      <c r="AF416" s="2">
        <v>0</v>
      </c>
      <c r="AG416" s="2">
        <v>12</v>
      </c>
      <c r="AH416" s="2">
        <v>65</v>
      </c>
      <c r="AI416" s="2">
        <v>59</v>
      </c>
      <c r="AJ416" s="2">
        <v>56</v>
      </c>
      <c r="AK416" s="2">
        <v>30</v>
      </c>
      <c r="AL416" s="2">
        <v>0</v>
      </c>
      <c r="AM416" s="2">
        <v>21</v>
      </c>
      <c r="AN416" s="2"/>
      <c r="AO416" s="2">
        <v>0</v>
      </c>
      <c r="AP416" s="2">
        <v>0</v>
      </c>
      <c r="AQ416" s="2">
        <v>0</v>
      </c>
      <c r="AR416" s="2">
        <v>193</v>
      </c>
      <c r="AS416" s="2">
        <v>704</v>
      </c>
      <c r="AT416" s="2">
        <v>3506</v>
      </c>
      <c r="AU416" s="2">
        <v>2941</v>
      </c>
      <c r="AV416" s="2">
        <v>1194</v>
      </c>
      <c r="AW416" s="2">
        <v>439</v>
      </c>
      <c r="AX416" s="2">
        <v>78</v>
      </c>
      <c r="AY416" s="2">
        <v>489</v>
      </c>
      <c r="AZ416" s="2"/>
      <c r="BA416" s="2">
        <v>0</v>
      </c>
      <c r="BB416" s="2">
        <v>0</v>
      </c>
      <c r="BC416" s="2">
        <v>0</v>
      </c>
      <c r="BD416" s="2">
        <v>193</v>
      </c>
      <c r="BE416" s="2">
        <v>674</v>
      </c>
      <c r="BF416" s="2">
        <v>3254</v>
      </c>
      <c r="BG416" s="2">
        <v>2691</v>
      </c>
      <c r="BH416" s="2">
        <v>1007</v>
      </c>
      <c r="BI416" s="2">
        <v>394</v>
      </c>
      <c r="BJ416" s="2">
        <v>78</v>
      </c>
      <c r="BK416" s="2">
        <v>419</v>
      </c>
      <c r="BL416" s="2"/>
      <c r="BM416" s="2">
        <v>0</v>
      </c>
      <c r="BN416" s="2">
        <v>0</v>
      </c>
      <c r="BO416" s="2">
        <v>0</v>
      </c>
      <c r="BP416" s="2">
        <v>0</v>
      </c>
      <c r="BQ416" s="2">
        <v>30</v>
      </c>
      <c r="BR416" s="2">
        <v>252</v>
      </c>
      <c r="BS416" s="2">
        <v>250</v>
      </c>
      <c r="BT416" s="2">
        <v>187</v>
      </c>
      <c r="BU416" s="2">
        <v>45</v>
      </c>
      <c r="BV416" s="2">
        <v>0</v>
      </c>
      <c r="BW416" s="2">
        <v>70</v>
      </c>
      <c r="BX416" s="2"/>
      <c r="BY416" s="2">
        <v>0</v>
      </c>
      <c r="BZ416" s="2">
        <v>0</v>
      </c>
      <c r="CA416" s="2">
        <v>0</v>
      </c>
      <c r="CB416" s="2">
        <v>2.4</v>
      </c>
      <c r="CC416" s="2">
        <v>2.7</v>
      </c>
      <c r="CD416" s="2">
        <v>3.7</v>
      </c>
      <c r="CE416" s="2">
        <v>3.4</v>
      </c>
      <c r="CF416" s="2">
        <v>2.5</v>
      </c>
      <c r="CG416" s="2">
        <v>1.9</v>
      </c>
      <c r="CH416" s="2">
        <v>2.2000000000000002</v>
      </c>
      <c r="CI416" s="2">
        <v>3.1</v>
      </c>
      <c r="CJ416" s="2"/>
      <c r="CK416" s="2">
        <v>0</v>
      </c>
      <c r="CL416" s="2">
        <v>0</v>
      </c>
      <c r="CM416" s="2">
        <v>0</v>
      </c>
      <c r="CN416" s="2">
        <v>2.4</v>
      </c>
      <c r="CO416" s="2">
        <v>2.8</v>
      </c>
      <c r="CP416" s="2">
        <v>3.7</v>
      </c>
      <c r="CQ416" s="2">
        <v>3.3</v>
      </c>
      <c r="CR416" s="2">
        <v>2.4</v>
      </c>
      <c r="CS416" s="2">
        <v>1.9</v>
      </c>
      <c r="CT416" s="2">
        <v>2.2000000000000002</v>
      </c>
      <c r="CU416" s="2">
        <v>3.1</v>
      </c>
      <c r="CV416" s="2"/>
      <c r="CW416" s="2">
        <v>0</v>
      </c>
      <c r="CX416" s="2">
        <v>0</v>
      </c>
      <c r="CY416" s="2">
        <v>0</v>
      </c>
      <c r="CZ416" s="2">
        <v>0</v>
      </c>
      <c r="DA416" s="2">
        <v>2.5</v>
      </c>
      <c r="DB416" s="2">
        <v>3.9</v>
      </c>
      <c r="DC416" s="2">
        <v>4.2</v>
      </c>
      <c r="DD416" s="2">
        <v>3.3</v>
      </c>
      <c r="DE416" s="2">
        <v>1.5</v>
      </c>
      <c r="DF416" s="2">
        <v>0</v>
      </c>
      <c r="DG416" s="2">
        <v>3.3</v>
      </c>
    </row>
    <row r="417" spans="1:111" ht="15" x14ac:dyDescent="0.25">
      <c r="A417" s="1" t="s">
        <v>388</v>
      </c>
      <c r="B417" s="1" t="str">
        <f t="shared" si="8"/>
        <v>Liptovská Porúbka</v>
      </c>
      <c r="C417" s="1" t="s">
        <v>431</v>
      </c>
      <c r="D417" s="2"/>
      <c r="E417" s="2">
        <v>0</v>
      </c>
      <c r="F417" s="2">
        <v>0</v>
      </c>
      <c r="G417" s="2">
        <v>0</v>
      </c>
      <c r="H417" s="2">
        <v>0</v>
      </c>
      <c r="I417" s="2"/>
      <c r="J417" s="2"/>
      <c r="K417" s="2"/>
      <c r="L417" s="2"/>
      <c r="M417" s="2">
        <v>0</v>
      </c>
      <c r="N417" s="2">
        <v>0</v>
      </c>
      <c r="O417" s="2">
        <v>0</v>
      </c>
      <c r="P417" s="2"/>
      <c r="Q417" s="2">
        <v>0</v>
      </c>
      <c r="R417" s="2">
        <v>0</v>
      </c>
      <c r="S417" s="2">
        <v>0</v>
      </c>
      <c r="T417" s="2">
        <v>0</v>
      </c>
      <c r="U417" s="2"/>
      <c r="V417" s="2"/>
      <c r="W417" s="2"/>
      <c r="X417" s="2"/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/>
      <c r="AO417" s="2">
        <v>0</v>
      </c>
      <c r="AP417" s="2">
        <v>0</v>
      </c>
      <c r="AQ417" s="2">
        <v>0</v>
      </c>
      <c r="AR417" s="2">
        <v>0</v>
      </c>
      <c r="AS417" s="2"/>
      <c r="AT417" s="2"/>
      <c r="AU417" s="2"/>
      <c r="AV417" s="2"/>
      <c r="AW417" s="2">
        <v>0</v>
      </c>
      <c r="AX417" s="2">
        <v>0</v>
      </c>
      <c r="AY417" s="2">
        <v>0</v>
      </c>
      <c r="AZ417" s="2"/>
      <c r="BA417" s="2">
        <v>0</v>
      </c>
      <c r="BB417" s="2">
        <v>0</v>
      </c>
      <c r="BC417" s="2">
        <v>0</v>
      </c>
      <c r="BD417" s="2">
        <v>0</v>
      </c>
      <c r="BE417" s="2"/>
      <c r="BF417" s="2"/>
      <c r="BG417" s="2"/>
      <c r="BH417" s="2"/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/>
      <c r="BY417" s="2">
        <v>0</v>
      </c>
      <c r="BZ417" s="2">
        <v>0</v>
      </c>
      <c r="CA417" s="2">
        <v>0</v>
      </c>
      <c r="CB417" s="2">
        <v>0</v>
      </c>
      <c r="CC417" s="2"/>
      <c r="CD417" s="2"/>
      <c r="CE417" s="2"/>
      <c r="CF417" s="2"/>
      <c r="CG417" s="2">
        <v>0</v>
      </c>
      <c r="CH417" s="2">
        <v>0</v>
      </c>
      <c r="CI417" s="2">
        <v>0</v>
      </c>
      <c r="CJ417" s="2"/>
      <c r="CK417" s="2">
        <v>0</v>
      </c>
      <c r="CL417" s="2">
        <v>0</v>
      </c>
      <c r="CM417" s="2">
        <v>0</v>
      </c>
      <c r="CN417" s="2">
        <v>0</v>
      </c>
      <c r="CO417" s="2"/>
      <c r="CP417" s="2"/>
      <c r="CQ417" s="2"/>
      <c r="CR417" s="2"/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</row>
    <row r="418" spans="1:111" ht="15" x14ac:dyDescent="0.25">
      <c r="A418" s="1" t="s">
        <v>432</v>
      </c>
      <c r="B418" s="1" t="str">
        <f t="shared" si="8"/>
        <v>Obce spolu</v>
      </c>
      <c r="C418" s="1" t="s">
        <v>24</v>
      </c>
      <c r="D418" s="2">
        <v>327</v>
      </c>
      <c r="E418" s="2">
        <v>390</v>
      </c>
      <c r="F418" s="2">
        <v>381</v>
      </c>
      <c r="G418" s="2">
        <v>553</v>
      </c>
      <c r="H418" s="2">
        <v>1496</v>
      </c>
      <c r="I418" s="2">
        <v>3162</v>
      </c>
      <c r="J418" s="2">
        <v>4901</v>
      </c>
      <c r="K418" s="2">
        <v>5786</v>
      </c>
      <c r="L418" s="2">
        <v>4257</v>
      </c>
      <c r="M418" s="2">
        <v>3340</v>
      </c>
      <c r="N418" s="2">
        <v>973</v>
      </c>
      <c r="O418" s="2">
        <v>908</v>
      </c>
      <c r="P418" s="2">
        <v>280</v>
      </c>
      <c r="Q418" s="2">
        <v>343</v>
      </c>
      <c r="R418" s="2">
        <v>338</v>
      </c>
      <c r="S418" s="2">
        <v>459</v>
      </c>
      <c r="T418" s="2">
        <v>1351</v>
      </c>
      <c r="U418" s="2">
        <v>2818</v>
      </c>
      <c r="V418" s="2">
        <v>4400</v>
      </c>
      <c r="W418" s="2">
        <v>5060</v>
      </c>
      <c r="X418" s="2">
        <v>3525</v>
      </c>
      <c r="Y418" s="2">
        <v>2854</v>
      </c>
      <c r="Z418" s="2">
        <v>671</v>
      </c>
      <c r="AA418" s="2">
        <v>795</v>
      </c>
      <c r="AB418" s="2">
        <v>47</v>
      </c>
      <c r="AC418" s="2">
        <v>47</v>
      </c>
      <c r="AD418" s="2">
        <v>43</v>
      </c>
      <c r="AE418" s="2">
        <v>94</v>
      </c>
      <c r="AF418" s="2">
        <v>145</v>
      </c>
      <c r="AG418" s="2">
        <v>344</v>
      </c>
      <c r="AH418" s="2">
        <v>501</v>
      </c>
      <c r="AI418" s="2">
        <v>726</v>
      </c>
      <c r="AJ418" s="2">
        <v>732</v>
      </c>
      <c r="AK418" s="2">
        <v>486</v>
      </c>
      <c r="AL418" s="2">
        <v>302</v>
      </c>
      <c r="AM418" s="2">
        <v>113</v>
      </c>
      <c r="AN418" s="2">
        <v>662</v>
      </c>
      <c r="AO418" s="2">
        <v>969</v>
      </c>
      <c r="AP418" s="2">
        <v>722</v>
      </c>
      <c r="AQ418" s="2">
        <v>1013</v>
      </c>
      <c r="AR418" s="2">
        <v>3374</v>
      </c>
      <c r="AS418" s="2">
        <v>6324</v>
      </c>
      <c r="AT418" s="2">
        <v>12572</v>
      </c>
      <c r="AU418" s="2">
        <v>15300</v>
      </c>
      <c r="AV418" s="2">
        <v>8621</v>
      </c>
      <c r="AW418" s="2">
        <v>6150</v>
      </c>
      <c r="AX418" s="2">
        <v>1691</v>
      </c>
      <c r="AY418" s="2">
        <v>1900</v>
      </c>
      <c r="AZ418" s="2">
        <v>545</v>
      </c>
      <c r="BA418" s="2">
        <v>730</v>
      </c>
      <c r="BB418" s="2">
        <v>611</v>
      </c>
      <c r="BC418" s="2">
        <v>791</v>
      </c>
      <c r="BD418" s="2">
        <v>3000</v>
      </c>
      <c r="BE418" s="2">
        <v>5603</v>
      </c>
      <c r="BF418" s="2">
        <v>11302</v>
      </c>
      <c r="BG418" s="2">
        <v>13854</v>
      </c>
      <c r="BH418" s="2">
        <v>6893</v>
      </c>
      <c r="BI418" s="2">
        <v>4898</v>
      </c>
      <c r="BJ418" s="2">
        <v>1086</v>
      </c>
      <c r="BK418" s="2">
        <v>1619</v>
      </c>
      <c r="BL418" s="2">
        <v>117</v>
      </c>
      <c r="BM418" s="2">
        <v>239</v>
      </c>
      <c r="BN418" s="2">
        <v>111</v>
      </c>
      <c r="BO418" s="2">
        <v>222</v>
      </c>
      <c r="BP418" s="2">
        <v>374</v>
      </c>
      <c r="BQ418" s="2">
        <v>721</v>
      </c>
      <c r="BR418" s="2">
        <v>1270</v>
      </c>
      <c r="BS418" s="2">
        <v>1446</v>
      </c>
      <c r="BT418" s="2">
        <v>1728</v>
      </c>
      <c r="BU418" s="2">
        <v>1252</v>
      </c>
      <c r="BV418" s="2">
        <v>605</v>
      </c>
      <c r="BW418" s="2">
        <v>281</v>
      </c>
      <c r="BX418" s="2">
        <v>2</v>
      </c>
      <c r="BY418" s="2">
        <v>2.5</v>
      </c>
      <c r="BZ418" s="2">
        <v>1.9</v>
      </c>
      <c r="CA418" s="2">
        <v>1.8</v>
      </c>
      <c r="CB418" s="2">
        <v>2.2999999999999998</v>
      </c>
      <c r="CC418" s="2">
        <v>2</v>
      </c>
      <c r="CD418" s="2">
        <v>2.6</v>
      </c>
      <c r="CE418" s="2">
        <v>2.6</v>
      </c>
      <c r="CF418" s="2">
        <v>2</v>
      </c>
      <c r="CG418" s="2">
        <v>1.8</v>
      </c>
      <c r="CH418" s="2">
        <v>1.7</v>
      </c>
      <c r="CI418" s="2">
        <v>2.1</v>
      </c>
      <c r="CJ418" s="2">
        <v>1.9</v>
      </c>
      <c r="CK418" s="2">
        <v>2.1</v>
      </c>
      <c r="CL418" s="2">
        <v>1.8</v>
      </c>
      <c r="CM418" s="2">
        <v>1.7</v>
      </c>
      <c r="CN418" s="2">
        <v>2.2000000000000002</v>
      </c>
      <c r="CO418" s="2">
        <v>2</v>
      </c>
      <c r="CP418" s="2">
        <v>2.6</v>
      </c>
      <c r="CQ418" s="2">
        <v>2.7</v>
      </c>
      <c r="CR418" s="2">
        <v>2</v>
      </c>
      <c r="CS418" s="2">
        <v>1.7</v>
      </c>
      <c r="CT418" s="2">
        <v>1.6</v>
      </c>
      <c r="CU418" s="2">
        <v>2</v>
      </c>
      <c r="CV418" s="2">
        <v>2.5</v>
      </c>
      <c r="CW418" s="2">
        <v>5.0999999999999996</v>
      </c>
      <c r="CX418" s="2">
        <v>2.6</v>
      </c>
      <c r="CY418" s="2">
        <v>2.4</v>
      </c>
      <c r="CZ418" s="2">
        <v>2.6</v>
      </c>
      <c r="DA418" s="2">
        <v>2.1</v>
      </c>
      <c r="DB418" s="2">
        <v>2.5</v>
      </c>
      <c r="DC418" s="2">
        <v>2</v>
      </c>
      <c r="DD418" s="2">
        <v>2.4</v>
      </c>
      <c r="DE418" s="2">
        <v>2.6</v>
      </c>
      <c r="DF418" s="2">
        <v>2</v>
      </c>
      <c r="DG418" s="2">
        <v>2.5</v>
      </c>
    </row>
    <row r="419" spans="1:111" ht="15" x14ac:dyDescent="0.25">
      <c r="A419" s="1" t="s">
        <v>432</v>
      </c>
      <c r="B419" s="1" t="str">
        <f t="shared" si="8"/>
        <v>Martin</v>
      </c>
      <c r="C419" s="1" t="s">
        <v>433</v>
      </c>
      <c r="D419" s="2">
        <v>165</v>
      </c>
      <c r="E419" s="2">
        <v>168</v>
      </c>
      <c r="F419" s="2">
        <v>151</v>
      </c>
      <c r="G419" s="2">
        <v>282</v>
      </c>
      <c r="H419" s="2">
        <v>696</v>
      </c>
      <c r="I419" s="2">
        <v>1468</v>
      </c>
      <c r="J419" s="2">
        <v>1766</v>
      </c>
      <c r="K419" s="2">
        <v>2250</v>
      </c>
      <c r="L419" s="2">
        <v>1960</v>
      </c>
      <c r="M419" s="2">
        <v>1935</v>
      </c>
      <c r="N419" s="2">
        <v>572</v>
      </c>
      <c r="O419" s="2">
        <v>478</v>
      </c>
      <c r="P419" s="2"/>
      <c r="Q419" s="2"/>
      <c r="R419" s="2">
        <v>131</v>
      </c>
      <c r="S419" s="2">
        <v>201</v>
      </c>
      <c r="T419" s="2">
        <v>578</v>
      </c>
      <c r="U419" s="2">
        <v>1222</v>
      </c>
      <c r="V419" s="2">
        <v>1454</v>
      </c>
      <c r="W419" s="2">
        <v>1842</v>
      </c>
      <c r="X419" s="2">
        <v>1498</v>
      </c>
      <c r="Y419" s="2">
        <v>1482</v>
      </c>
      <c r="Z419" s="2">
        <v>303</v>
      </c>
      <c r="AA419" s="2">
        <v>382</v>
      </c>
      <c r="AB419" s="2"/>
      <c r="AC419" s="2"/>
      <c r="AD419" s="2">
        <v>20</v>
      </c>
      <c r="AE419" s="2">
        <v>81</v>
      </c>
      <c r="AF419" s="2">
        <v>118</v>
      </c>
      <c r="AG419" s="2">
        <v>246</v>
      </c>
      <c r="AH419" s="2">
        <v>312</v>
      </c>
      <c r="AI419" s="2">
        <v>408</v>
      </c>
      <c r="AJ419" s="2">
        <v>462</v>
      </c>
      <c r="AK419" s="2">
        <v>453</v>
      </c>
      <c r="AL419" s="2">
        <v>269</v>
      </c>
      <c r="AM419" s="2">
        <v>96</v>
      </c>
      <c r="AN419" s="2">
        <v>431</v>
      </c>
      <c r="AO419" s="2">
        <v>549</v>
      </c>
      <c r="AP419" s="2">
        <v>403</v>
      </c>
      <c r="AQ419" s="2">
        <v>629</v>
      </c>
      <c r="AR419" s="2">
        <v>1728</v>
      </c>
      <c r="AS419" s="2">
        <v>3014</v>
      </c>
      <c r="AT419" s="2">
        <v>4025</v>
      </c>
      <c r="AU419" s="2">
        <v>5668</v>
      </c>
      <c r="AV419" s="2">
        <v>3952</v>
      </c>
      <c r="AW419" s="2">
        <v>3634</v>
      </c>
      <c r="AX419" s="2">
        <v>1048</v>
      </c>
      <c r="AY419" s="2">
        <v>1063</v>
      </c>
      <c r="AZ419" s="2"/>
      <c r="BA419" s="2"/>
      <c r="BB419" s="2">
        <v>327</v>
      </c>
      <c r="BC419" s="2">
        <v>427</v>
      </c>
      <c r="BD419" s="2">
        <v>1414</v>
      </c>
      <c r="BE419" s="2">
        <v>2517</v>
      </c>
      <c r="BF419" s="2">
        <v>3313</v>
      </c>
      <c r="BG419" s="2">
        <v>4870</v>
      </c>
      <c r="BH419" s="2">
        <v>2944</v>
      </c>
      <c r="BI419" s="2">
        <v>2462</v>
      </c>
      <c r="BJ419" s="2">
        <v>501</v>
      </c>
      <c r="BK419" s="2">
        <v>835</v>
      </c>
      <c r="BL419" s="2"/>
      <c r="BM419" s="2"/>
      <c r="BN419" s="2">
        <v>76</v>
      </c>
      <c r="BO419" s="2">
        <v>202</v>
      </c>
      <c r="BP419" s="2">
        <v>314</v>
      </c>
      <c r="BQ419" s="2">
        <v>497</v>
      </c>
      <c r="BR419" s="2">
        <v>712</v>
      </c>
      <c r="BS419" s="2">
        <v>798</v>
      </c>
      <c r="BT419" s="2">
        <v>1008</v>
      </c>
      <c r="BU419" s="2">
        <v>1172</v>
      </c>
      <c r="BV419" s="2">
        <v>547</v>
      </c>
      <c r="BW419" s="2">
        <v>228</v>
      </c>
      <c r="BX419" s="2">
        <v>2.6</v>
      </c>
      <c r="BY419" s="2">
        <v>3.3</v>
      </c>
      <c r="BZ419" s="2">
        <v>2.7</v>
      </c>
      <c r="CA419" s="2">
        <v>2.2000000000000002</v>
      </c>
      <c r="CB419" s="2">
        <v>2.5</v>
      </c>
      <c r="CC419" s="2">
        <v>2.1</v>
      </c>
      <c r="CD419" s="2">
        <v>2.2999999999999998</v>
      </c>
      <c r="CE419" s="2">
        <v>2.5</v>
      </c>
      <c r="CF419" s="2">
        <v>2</v>
      </c>
      <c r="CG419" s="2">
        <v>1.9</v>
      </c>
      <c r="CH419" s="2">
        <v>1.8</v>
      </c>
      <c r="CI419" s="2">
        <v>2.2000000000000002</v>
      </c>
      <c r="CJ419" s="2"/>
      <c r="CK419" s="2"/>
      <c r="CL419" s="2">
        <v>2.5</v>
      </c>
      <c r="CM419" s="2">
        <v>2.1</v>
      </c>
      <c r="CN419" s="2">
        <v>2.4</v>
      </c>
      <c r="CO419" s="2">
        <v>2.1</v>
      </c>
      <c r="CP419" s="2">
        <v>2.2999999999999998</v>
      </c>
      <c r="CQ419" s="2">
        <v>2.6</v>
      </c>
      <c r="CR419" s="2">
        <v>2</v>
      </c>
      <c r="CS419" s="2">
        <v>1.7</v>
      </c>
      <c r="CT419" s="2">
        <v>1.7</v>
      </c>
      <c r="CU419" s="2">
        <v>2.2000000000000002</v>
      </c>
      <c r="CV419" s="2"/>
      <c r="CW419" s="2"/>
      <c r="CX419" s="2">
        <v>3.8</v>
      </c>
      <c r="CY419" s="2">
        <v>2.5</v>
      </c>
      <c r="CZ419" s="2">
        <v>2.7</v>
      </c>
      <c r="DA419" s="2">
        <v>2</v>
      </c>
      <c r="DB419" s="2">
        <v>2.2999999999999998</v>
      </c>
      <c r="DC419" s="2">
        <v>2</v>
      </c>
      <c r="DD419" s="2">
        <v>2.2000000000000002</v>
      </c>
      <c r="DE419" s="2">
        <v>2.6</v>
      </c>
      <c r="DF419" s="2">
        <v>2</v>
      </c>
      <c r="DG419" s="2">
        <v>2.4</v>
      </c>
    </row>
    <row r="420" spans="1:111" ht="15" x14ac:dyDescent="0.25">
      <c r="A420" s="1" t="s">
        <v>432</v>
      </c>
      <c r="B420" s="1" t="str">
        <f t="shared" si="8"/>
        <v>Belá-Dulice</v>
      </c>
      <c r="C420" s="1" t="s">
        <v>434</v>
      </c>
      <c r="D420" s="2"/>
      <c r="E420" s="2">
        <v>0</v>
      </c>
      <c r="F420" s="2">
        <v>0</v>
      </c>
      <c r="G420" s="2"/>
      <c r="H420" s="2">
        <v>44</v>
      </c>
      <c r="I420" s="2">
        <v>75</v>
      </c>
      <c r="J420" s="2">
        <v>459</v>
      </c>
      <c r="K420" s="2">
        <v>359</v>
      </c>
      <c r="L420" s="2">
        <v>269</v>
      </c>
      <c r="M420" s="2"/>
      <c r="N420" s="2"/>
      <c r="O420" s="2">
        <v>36</v>
      </c>
      <c r="P420" s="2"/>
      <c r="Q420" s="2">
        <v>0</v>
      </c>
      <c r="R420" s="2">
        <v>0</v>
      </c>
      <c r="S420" s="2"/>
      <c r="T420" s="2">
        <v>44</v>
      </c>
      <c r="U420" s="2">
        <v>75</v>
      </c>
      <c r="V420" s="2">
        <v>435</v>
      </c>
      <c r="W420" s="2">
        <v>334</v>
      </c>
      <c r="X420" s="2">
        <v>201</v>
      </c>
      <c r="Y420" s="2"/>
      <c r="Z420" s="2"/>
      <c r="AA420" s="2">
        <v>36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24</v>
      </c>
      <c r="AI420" s="2">
        <v>25</v>
      </c>
      <c r="AJ420" s="2">
        <v>68</v>
      </c>
      <c r="AK420" s="2">
        <v>0</v>
      </c>
      <c r="AL420" s="2">
        <v>0</v>
      </c>
      <c r="AM420" s="2">
        <v>0</v>
      </c>
      <c r="AN420" s="2"/>
      <c r="AO420" s="2">
        <v>0</v>
      </c>
      <c r="AP420" s="2">
        <v>0</v>
      </c>
      <c r="AQ420" s="2"/>
      <c r="AR420" s="2">
        <v>82</v>
      </c>
      <c r="AS420" s="2">
        <v>101</v>
      </c>
      <c r="AT420" s="2">
        <v>1590</v>
      </c>
      <c r="AU420" s="2">
        <v>1115</v>
      </c>
      <c r="AV420" s="2">
        <v>657</v>
      </c>
      <c r="AW420" s="2"/>
      <c r="AX420" s="2"/>
      <c r="AY420" s="2">
        <v>95</v>
      </c>
      <c r="AZ420" s="2"/>
      <c r="BA420" s="2">
        <v>0</v>
      </c>
      <c r="BB420" s="2">
        <v>0</v>
      </c>
      <c r="BC420" s="2"/>
      <c r="BD420" s="2">
        <v>82</v>
      </c>
      <c r="BE420" s="2">
        <v>101</v>
      </c>
      <c r="BF420" s="2">
        <v>1524</v>
      </c>
      <c r="BG420" s="2">
        <v>1065</v>
      </c>
      <c r="BH420" s="2">
        <v>385</v>
      </c>
      <c r="BI420" s="2"/>
      <c r="BJ420" s="2"/>
      <c r="BK420" s="2">
        <v>95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66</v>
      </c>
      <c r="BS420" s="2">
        <v>50</v>
      </c>
      <c r="BT420" s="2">
        <v>272</v>
      </c>
      <c r="BU420" s="2">
        <v>0</v>
      </c>
      <c r="BV420" s="2">
        <v>0</v>
      </c>
      <c r="BW420" s="2">
        <v>0</v>
      </c>
      <c r="BX420" s="2"/>
      <c r="BY420" s="2">
        <v>0</v>
      </c>
      <c r="BZ420" s="2">
        <v>0</v>
      </c>
      <c r="CA420" s="2"/>
      <c r="CB420" s="2">
        <v>1.9</v>
      </c>
      <c r="CC420" s="2">
        <v>1.3</v>
      </c>
      <c r="CD420" s="2">
        <v>3.5</v>
      </c>
      <c r="CE420" s="2">
        <v>3.1</v>
      </c>
      <c r="CF420" s="2">
        <v>2.4</v>
      </c>
      <c r="CG420" s="2"/>
      <c r="CH420" s="2"/>
      <c r="CI420" s="2">
        <v>2.6</v>
      </c>
      <c r="CJ420" s="2"/>
      <c r="CK420" s="2">
        <v>0</v>
      </c>
      <c r="CL420" s="2">
        <v>0</v>
      </c>
      <c r="CM420" s="2"/>
      <c r="CN420" s="2">
        <v>1.9</v>
      </c>
      <c r="CO420" s="2">
        <v>1.3</v>
      </c>
      <c r="CP420" s="2">
        <v>3.5</v>
      </c>
      <c r="CQ420" s="2">
        <v>3.2</v>
      </c>
      <c r="CR420" s="2">
        <v>1.9</v>
      </c>
      <c r="CS420" s="2"/>
      <c r="CT420" s="2"/>
      <c r="CU420" s="2">
        <v>2.6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2.8</v>
      </c>
      <c r="DC420" s="2">
        <v>2</v>
      </c>
      <c r="DD420" s="2">
        <v>4</v>
      </c>
      <c r="DE420" s="2">
        <v>0</v>
      </c>
      <c r="DF420" s="2">
        <v>0</v>
      </c>
      <c r="DG420" s="2">
        <v>0</v>
      </c>
    </row>
    <row r="421" spans="1:111" ht="15" x14ac:dyDescent="0.25">
      <c r="A421" s="1" t="s">
        <v>432</v>
      </c>
      <c r="B421" s="1" t="str">
        <f t="shared" si="8"/>
        <v>Blatnica</v>
      </c>
      <c r="C421" s="1" t="s">
        <v>435</v>
      </c>
      <c r="D421" s="2"/>
      <c r="E421" s="2"/>
      <c r="F421" s="2">
        <v>0</v>
      </c>
      <c r="G421" s="2"/>
      <c r="H421" s="2">
        <v>95</v>
      </c>
      <c r="I421" s="2">
        <v>135</v>
      </c>
      <c r="J421" s="2">
        <v>302</v>
      </c>
      <c r="K421" s="2">
        <v>278</v>
      </c>
      <c r="L421" s="2">
        <v>198</v>
      </c>
      <c r="M421" s="2">
        <v>76</v>
      </c>
      <c r="N421" s="2">
        <v>12</v>
      </c>
      <c r="O421" s="2"/>
      <c r="P421" s="2"/>
      <c r="Q421" s="2"/>
      <c r="R421" s="2">
        <v>0</v>
      </c>
      <c r="S421" s="2"/>
      <c r="T421" s="2">
        <v>93</v>
      </c>
      <c r="U421" s="2">
        <v>133</v>
      </c>
      <c r="V421" s="2">
        <v>286</v>
      </c>
      <c r="W421" s="2">
        <v>258</v>
      </c>
      <c r="X421" s="2">
        <v>188</v>
      </c>
      <c r="Y421" s="2">
        <v>64</v>
      </c>
      <c r="Z421" s="2"/>
      <c r="AA421" s="2"/>
      <c r="AB421" s="2">
        <v>0</v>
      </c>
      <c r="AC421" s="2"/>
      <c r="AD421" s="2">
        <v>0</v>
      </c>
      <c r="AE421" s="2">
        <v>0</v>
      </c>
      <c r="AF421" s="2">
        <v>2</v>
      </c>
      <c r="AG421" s="2">
        <v>2</v>
      </c>
      <c r="AH421" s="2">
        <v>16</v>
      </c>
      <c r="AI421" s="2">
        <v>20</v>
      </c>
      <c r="AJ421" s="2">
        <v>10</v>
      </c>
      <c r="AK421" s="2">
        <v>12</v>
      </c>
      <c r="AL421" s="2"/>
      <c r="AM421" s="2"/>
      <c r="AN421" s="2"/>
      <c r="AO421" s="2"/>
      <c r="AP421" s="2">
        <v>0</v>
      </c>
      <c r="AQ421" s="2"/>
      <c r="AR421" s="2">
        <v>276</v>
      </c>
      <c r="AS421" s="2">
        <v>385</v>
      </c>
      <c r="AT421" s="2">
        <v>999</v>
      </c>
      <c r="AU421" s="2">
        <v>1153</v>
      </c>
      <c r="AV421" s="2">
        <v>471</v>
      </c>
      <c r="AW421" s="2">
        <v>156</v>
      </c>
      <c r="AX421" s="2">
        <v>46</v>
      </c>
      <c r="AY421" s="2"/>
      <c r="AZ421" s="2"/>
      <c r="BA421" s="2"/>
      <c r="BB421" s="2">
        <v>0</v>
      </c>
      <c r="BC421" s="2"/>
      <c r="BD421" s="2">
        <v>266</v>
      </c>
      <c r="BE421" s="2">
        <v>381</v>
      </c>
      <c r="BF421" s="2">
        <v>887</v>
      </c>
      <c r="BG421" s="2">
        <v>1081</v>
      </c>
      <c r="BH421" s="2">
        <v>457</v>
      </c>
      <c r="BI421" s="2">
        <v>133</v>
      </c>
      <c r="BJ421" s="2"/>
      <c r="BK421" s="2"/>
      <c r="BL421" s="2">
        <v>0</v>
      </c>
      <c r="BM421" s="2"/>
      <c r="BN421" s="2">
        <v>0</v>
      </c>
      <c r="BO421" s="2">
        <v>0</v>
      </c>
      <c r="BP421" s="2">
        <v>10</v>
      </c>
      <c r="BQ421" s="2">
        <v>4</v>
      </c>
      <c r="BR421" s="2">
        <v>112</v>
      </c>
      <c r="BS421" s="2">
        <v>72</v>
      </c>
      <c r="BT421" s="2">
        <v>14</v>
      </c>
      <c r="BU421" s="2">
        <v>23</v>
      </c>
      <c r="BV421" s="2"/>
      <c r="BW421" s="2"/>
      <c r="BX421" s="2"/>
      <c r="BY421" s="2"/>
      <c r="BZ421" s="2">
        <v>0</v>
      </c>
      <c r="CA421" s="2"/>
      <c r="CB421" s="2">
        <v>2.9</v>
      </c>
      <c r="CC421" s="2">
        <v>2.9</v>
      </c>
      <c r="CD421" s="2">
        <v>3.3</v>
      </c>
      <c r="CE421" s="2">
        <v>4.0999999999999996</v>
      </c>
      <c r="CF421" s="2">
        <v>2.4</v>
      </c>
      <c r="CG421" s="2">
        <v>2.1</v>
      </c>
      <c r="CH421" s="2">
        <v>3.8</v>
      </c>
      <c r="CI421" s="2"/>
      <c r="CJ421" s="2"/>
      <c r="CK421" s="2"/>
      <c r="CL421" s="2">
        <v>0</v>
      </c>
      <c r="CM421" s="2"/>
      <c r="CN421" s="2">
        <v>2.9</v>
      </c>
      <c r="CO421" s="2">
        <v>2.9</v>
      </c>
      <c r="CP421" s="2">
        <v>3.1</v>
      </c>
      <c r="CQ421" s="2">
        <v>4.2</v>
      </c>
      <c r="CR421" s="2">
        <v>2.4</v>
      </c>
      <c r="CS421" s="2">
        <v>2.1</v>
      </c>
      <c r="CT421" s="2"/>
      <c r="CU421" s="2"/>
      <c r="CV421" s="2">
        <v>0</v>
      </c>
      <c r="CW421" s="2"/>
      <c r="CX421" s="2">
        <v>0</v>
      </c>
      <c r="CY421" s="2">
        <v>0</v>
      </c>
      <c r="CZ421" s="2">
        <v>5</v>
      </c>
      <c r="DA421" s="2">
        <v>2</v>
      </c>
      <c r="DB421" s="2">
        <v>7</v>
      </c>
      <c r="DC421" s="2">
        <v>3.6</v>
      </c>
      <c r="DD421" s="2">
        <v>1.4</v>
      </c>
      <c r="DE421" s="2">
        <v>1.9</v>
      </c>
      <c r="DF421" s="2"/>
      <c r="DG421" s="2"/>
    </row>
    <row r="422" spans="1:111" ht="15" x14ac:dyDescent="0.25">
      <c r="A422" s="1" t="s">
        <v>432</v>
      </c>
      <c r="B422" s="1" t="str">
        <f t="shared" si="8"/>
        <v>Bystrička</v>
      </c>
      <c r="C422" s="1" t="s">
        <v>436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>
        <v>0</v>
      </c>
      <c r="AL422" s="2"/>
      <c r="AM422" s="2">
        <v>0</v>
      </c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>
        <v>0</v>
      </c>
      <c r="BV422" s="2"/>
      <c r="BW422" s="2">
        <v>0</v>
      </c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>
        <v>0</v>
      </c>
      <c r="DF422" s="2"/>
      <c r="DG422" s="2">
        <v>0</v>
      </c>
    </row>
    <row r="423" spans="1:111" ht="15" x14ac:dyDescent="0.25">
      <c r="A423" s="1" t="s">
        <v>432</v>
      </c>
      <c r="B423" s="1" t="str">
        <f t="shared" si="8"/>
        <v>Dolný Kalník</v>
      </c>
      <c r="C423" s="1" t="s">
        <v>437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/>
      <c r="J423" s="2"/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/>
      <c r="V423" s="2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/>
      <c r="AT423" s="2"/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/>
      <c r="BF423" s="2"/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/>
      <c r="CD423" s="2"/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/>
      <c r="CP423" s="2"/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</row>
    <row r="424" spans="1:111" ht="15" x14ac:dyDescent="0.25">
      <c r="A424" s="1" t="s">
        <v>432</v>
      </c>
      <c r="B424" s="1" t="str">
        <f t="shared" si="8"/>
        <v>Dražkovce</v>
      </c>
      <c r="C424" s="1" t="s">
        <v>438</v>
      </c>
      <c r="D424" s="2">
        <v>0</v>
      </c>
      <c r="E424" s="2">
        <v>0</v>
      </c>
      <c r="F424" s="2"/>
      <c r="G424" s="2"/>
      <c r="H424" s="2"/>
      <c r="I424" s="2"/>
      <c r="J424" s="2"/>
      <c r="K424" s="2"/>
      <c r="L424" s="2"/>
      <c r="M424" s="2">
        <v>0</v>
      </c>
      <c r="N424" s="2"/>
      <c r="O424" s="2"/>
      <c r="P424" s="2">
        <v>0</v>
      </c>
      <c r="Q424" s="2">
        <v>0</v>
      </c>
      <c r="R424" s="2"/>
      <c r="S424" s="2"/>
      <c r="T424" s="2"/>
      <c r="U424" s="2"/>
      <c r="V424" s="2"/>
      <c r="W424" s="2"/>
      <c r="X424" s="2"/>
      <c r="Y424" s="2">
        <v>0</v>
      </c>
      <c r="Z424" s="2"/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/>
      <c r="AN424" s="2">
        <v>0</v>
      </c>
      <c r="AO424" s="2">
        <v>0</v>
      </c>
      <c r="AP424" s="2"/>
      <c r="AQ424" s="2"/>
      <c r="AR424" s="2"/>
      <c r="AS424" s="2"/>
      <c r="AT424" s="2"/>
      <c r="AU424" s="2"/>
      <c r="AV424" s="2"/>
      <c r="AW424" s="2">
        <v>0</v>
      </c>
      <c r="AX424" s="2"/>
      <c r="AY424" s="2"/>
      <c r="AZ424" s="2">
        <v>0</v>
      </c>
      <c r="BA424" s="2">
        <v>0</v>
      </c>
      <c r="BB424" s="2"/>
      <c r="BC424" s="2"/>
      <c r="BD424" s="2"/>
      <c r="BE424" s="2"/>
      <c r="BF424" s="2"/>
      <c r="BG424" s="2"/>
      <c r="BH424" s="2"/>
      <c r="BI424" s="2">
        <v>0</v>
      </c>
      <c r="BJ424" s="2"/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/>
      <c r="BX424" s="2">
        <v>0</v>
      </c>
      <c r="BY424" s="2">
        <v>0</v>
      </c>
      <c r="BZ424" s="2"/>
      <c r="CA424" s="2"/>
      <c r="CB424" s="2"/>
      <c r="CC424" s="2"/>
      <c r="CD424" s="2"/>
      <c r="CE424" s="2"/>
      <c r="CF424" s="2"/>
      <c r="CG424" s="2">
        <v>0</v>
      </c>
      <c r="CH424" s="2"/>
      <c r="CI424" s="2"/>
      <c r="CJ424" s="2">
        <v>0</v>
      </c>
      <c r="CK424" s="2">
        <v>0</v>
      </c>
      <c r="CL424" s="2"/>
      <c r="CM424" s="2"/>
      <c r="CN424" s="2"/>
      <c r="CO424" s="2"/>
      <c r="CP424" s="2"/>
      <c r="CQ424" s="2"/>
      <c r="CR424" s="2"/>
      <c r="CS424" s="2">
        <v>0</v>
      </c>
      <c r="CT424" s="2"/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/>
    </row>
    <row r="425" spans="1:111" ht="15" x14ac:dyDescent="0.25">
      <c r="A425" s="1" t="s">
        <v>432</v>
      </c>
      <c r="B425" s="1" t="str">
        <f t="shared" si="8"/>
        <v>Kláštor pod Znievom</v>
      </c>
      <c r="C425" s="1" t="s">
        <v>439</v>
      </c>
      <c r="D425" s="2">
        <v>0</v>
      </c>
      <c r="E425" s="2">
        <v>0</v>
      </c>
      <c r="F425" s="2">
        <v>0</v>
      </c>
      <c r="G425" s="2"/>
      <c r="H425" s="2"/>
      <c r="I425" s="2"/>
      <c r="J425" s="2"/>
      <c r="K425" s="2"/>
      <c r="L425" s="2"/>
      <c r="M425" s="2"/>
      <c r="N425" s="2">
        <v>0</v>
      </c>
      <c r="O425" s="2"/>
      <c r="P425" s="2">
        <v>0</v>
      </c>
      <c r="Q425" s="2">
        <v>0</v>
      </c>
      <c r="R425" s="2">
        <v>0</v>
      </c>
      <c r="S425" s="2"/>
      <c r="T425" s="2"/>
      <c r="U425" s="2"/>
      <c r="V425" s="2"/>
      <c r="W425" s="2"/>
      <c r="X425" s="2"/>
      <c r="Y425" s="2"/>
      <c r="Z425" s="2">
        <v>0</v>
      </c>
      <c r="AA425" s="2"/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/>
      <c r="AR425" s="2"/>
      <c r="AS425" s="2"/>
      <c r="AT425" s="2"/>
      <c r="AU425" s="2"/>
      <c r="AV425" s="2"/>
      <c r="AW425" s="2"/>
      <c r="AX425" s="2">
        <v>0</v>
      </c>
      <c r="AY425" s="2"/>
      <c r="AZ425" s="2">
        <v>0</v>
      </c>
      <c r="BA425" s="2">
        <v>0</v>
      </c>
      <c r="BB425" s="2">
        <v>0</v>
      </c>
      <c r="BC425" s="2"/>
      <c r="BD425" s="2"/>
      <c r="BE425" s="2"/>
      <c r="BF425" s="2"/>
      <c r="BG425" s="2"/>
      <c r="BH425" s="2"/>
      <c r="BI425" s="2"/>
      <c r="BJ425" s="2">
        <v>0</v>
      </c>
      <c r="BK425" s="2"/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/>
      <c r="CB425" s="2"/>
      <c r="CC425" s="2"/>
      <c r="CD425" s="2"/>
      <c r="CE425" s="2"/>
      <c r="CF425" s="2"/>
      <c r="CG425" s="2"/>
      <c r="CH425" s="2">
        <v>0</v>
      </c>
      <c r="CI425" s="2"/>
      <c r="CJ425" s="2">
        <v>0</v>
      </c>
      <c r="CK425" s="2">
        <v>0</v>
      </c>
      <c r="CL425" s="2">
        <v>0</v>
      </c>
      <c r="CM425" s="2"/>
      <c r="CN425" s="2"/>
      <c r="CO425" s="2"/>
      <c r="CP425" s="2"/>
      <c r="CQ425" s="2"/>
      <c r="CR425" s="2"/>
      <c r="CS425" s="2"/>
      <c r="CT425" s="2">
        <v>0</v>
      </c>
      <c r="CU425" s="2"/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</row>
    <row r="426" spans="1:111" ht="15" x14ac:dyDescent="0.25">
      <c r="A426" s="1" t="s">
        <v>432</v>
      </c>
      <c r="B426" s="1" t="str">
        <f t="shared" si="8"/>
        <v>Košťany nad Turcom</v>
      </c>
      <c r="C426" s="1" t="s">
        <v>440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/>
      <c r="J426" s="2"/>
      <c r="K426" s="2"/>
      <c r="L426" s="2"/>
      <c r="M426" s="2"/>
      <c r="N426" s="2"/>
      <c r="O426" s="2"/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/>
      <c r="V426" s="2"/>
      <c r="W426" s="2"/>
      <c r="X426" s="2"/>
      <c r="Y426" s="2"/>
      <c r="Z426" s="2"/>
      <c r="AA426" s="2"/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/>
      <c r="AT426" s="2"/>
      <c r="AU426" s="2"/>
      <c r="AV426" s="2"/>
      <c r="AW426" s="2"/>
      <c r="AX426" s="2"/>
      <c r="AY426" s="2"/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/>
      <c r="BF426" s="2"/>
      <c r="BG426" s="2"/>
      <c r="BH426" s="2"/>
      <c r="BI426" s="2"/>
      <c r="BJ426" s="2"/>
      <c r="BK426" s="2"/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/>
      <c r="CD426" s="2"/>
      <c r="CE426" s="2"/>
      <c r="CF426" s="2"/>
      <c r="CG426" s="2"/>
      <c r="CH426" s="2"/>
      <c r="CI426" s="2"/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/>
      <c r="CP426" s="2"/>
      <c r="CQ426" s="2"/>
      <c r="CR426" s="2"/>
      <c r="CS426" s="2"/>
      <c r="CT426" s="2"/>
      <c r="CU426" s="2"/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</row>
    <row r="427" spans="1:111" ht="15" x14ac:dyDescent="0.25">
      <c r="A427" s="1" t="s">
        <v>432</v>
      </c>
      <c r="B427" s="1" t="str">
        <f t="shared" si="8"/>
        <v>Lipovec, okres Martin</v>
      </c>
      <c r="C427" s="1" t="s">
        <v>441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/>
      <c r="J427" s="2"/>
      <c r="K427" s="2"/>
      <c r="L427" s="2"/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/>
      <c r="AH427" s="2"/>
      <c r="AI427" s="2"/>
      <c r="AJ427" s="2"/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/>
      <c r="AT427" s="2"/>
      <c r="AU427" s="2"/>
      <c r="AV427" s="2"/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/>
      <c r="BR427" s="2"/>
      <c r="BS427" s="2"/>
      <c r="BT427" s="2"/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/>
      <c r="CD427" s="2"/>
      <c r="CE427" s="2"/>
      <c r="CF427" s="2"/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/>
      <c r="DB427" s="2"/>
      <c r="DC427" s="2"/>
      <c r="DD427" s="2"/>
      <c r="DE427" s="2">
        <v>0</v>
      </c>
      <c r="DF427" s="2">
        <v>0</v>
      </c>
      <c r="DG427" s="2">
        <v>0</v>
      </c>
    </row>
    <row r="428" spans="1:111" ht="15" x14ac:dyDescent="0.25">
      <c r="A428" s="1" t="s">
        <v>432</v>
      </c>
      <c r="B428" s="1" t="str">
        <f t="shared" si="8"/>
        <v>Necpaly</v>
      </c>
      <c r="C428" s="1" t="s">
        <v>442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/>
      <c r="J428" s="2"/>
      <c r="K428" s="2"/>
      <c r="L428" s="2"/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/>
      <c r="V428" s="2"/>
      <c r="W428" s="2"/>
      <c r="X428" s="2"/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/>
      <c r="AT428" s="2"/>
      <c r="AU428" s="2"/>
      <c r="AV428" s="2"/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/>
      <c r="BF428" s="2"/>
      <c r="BG428" s="2"/>
      <c r="BH428" s="2"/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/>
      <c r="CD428" s="2"/>
      <c r="CE428" s="2"/>
      <c r="CF428" s="2"/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/>
      <c r="CP428" s="2"/>
      <c r="CQ428" s="2"/>
      <c r="CR428" s="2"/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</row>
    <row r="429" spans="1:111" ht="15" x14ac:dyDescent="0.25">
      <c r="A429" s="1" t="s">
        <v>432</v>
      </c>
      <c r="B429" s="1" t="str">
        <f t="shared" si="8"/>
        <v>Nolčovo</v>
      </c>
      <c r="C429" s="1" t="s">
        <v>443</v>
      </c>
      <c r="D429" s="2">
        <v>0</v>
      </c>
      <c r="E429" s="2">
        <v>0</v>
      </c>
      <c r="F429" s="2">
        <v>0</v>
      </c>
      <c r="G429" s="2"/>
      <c r="H429" s="2"/>
      <c r="I429" s="2"/>
      <c r="J429" s="2"/>
      <c r="K429" s="2"/>
      <c r="L429" s="2"/>
      <c r="M429" s="2"/>
      <c r="N429" s="2"/>
      <c r="O429" s="2">
        <v>0</v>
      </c>
      <c r="P429" s="2">
        <v>0</v>
      </c>
      <c r="Q429" s="2">
        <v>0</v>
      </c>
      <c r="R429" s="2">
        <v>0</v>
      </c>
      <c r="S429" s="2"/>
      <c r="T429" s="2"/>
      <c r="U429" s="2"/>
      <c r="V429" s="2"/>
      <c r="W429" s="2"/>
      <c r="X429" s="2"/>
      <c r="Y429" s="2"/>
      <c r="Z429" s="2"/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/>
      <c r="AR429" s="2"/>
      <c r="AS429" s="2"/>
      <c r="AT429" s="2"/>
      <c r="AU429" s="2"/>
      <c r="AV429" s="2"/>
      <c r="AW429" s="2"/>
      <c r="AX429" s="2"/>
      <c r="AY429" s="2">
        <v>0</v>
      </c>
      <c r="AZ429" s="2">
        <v>0</v>
      </c>
      <c r="BA429" s="2">
        <v>0</v>
      </c>
      <c r="BB429" s="2">
        <v>0</v>
      </c>
      <c r="BC429" s="2"/>
      <c r="BD429" s="2"/>
      <c r="BE429" s="2"/>
      <c r="BF429" s="2"/>
      <c r="BG429" s="2"/>
      <c r="BH429" s="2"/>
      <c r="BI429" s="2"/>
      <c r="BJ429" s="2"/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/>
      <c r="CB429" s="2"/>
      <c r="CC429" s="2"/>
      <c r="CD429" s="2"/>
      <c r="CE429" s="2"/>
      <c r="CF429" s="2"/>
      <c r="CG429" s="2"/>
      <c r="CH429" s="2"/>
      <c r="CI429" s="2">
        <v>0</v>
      </c>
      <c r="CJ429" s="2">
        <v>0</v>
      </c>
      <c r="CK429" s="2">
        <v>0</v>
      </c>
      <c r="CL429" s="2">
        <v>0</v>
      </c>
      <c r="CM429" s="2"/>
      <c r="CN429" s="2"/>
      <c r="CO429" s="2"/>
      <c r="CP429" s="2"/>
      <c r="CQ429" s="2"/>
      <c r="CR429" s="2"/>
      <c r="CS429" s="2"/>
      <c r="CT429" s="2"/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</row>
    <row r="430" spans="1:111" ht="15" x14ac:dyDescent="0.25">
      <c r="A430" s="1" t="s">
        <v>432</v>
      </c>
      <c r="B430" s="1" t="str">
        <f t="shared" si="8"/>
        <v>Podhradie, okres Martin</v>
      </c>
      <c r="C430" s="1" t="s">
        <v>444</v>
      </c>
      <c r="D430" s="2">
        <v>0</v>
      </c>
      <c r="E430" s="2">
        <v>0</v>
      </c>
      <c r="F430" s="2">
        <v>0</v>
      </c>
      <c r="G430" s="2">
        <v>0</v>
      </c>
      <c r="H430" s="2"/>
      <c r="I430" s="2"/>
      <c r="J430" s="2"/>
      <c r="K430" s="2"/>
      <c r="L430" s="2"/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/>
      <c r="U430" s="2"/>
      <c r="V430" s="2"/>
      <c r="W430" s="2"/>
      <c r="X430" s="2"/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/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/>
      <c r="AS430" s="2"/>
      <c r="AT430" s="2"/>
      <c r="AU430" s="2"/>
      <c r="AV430" s="2"/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/>
      <c r="BE430" s="2"/>
      <c r="BF430" s="2"/>
      <c r="BG430" s="2"/>
      <c r="BH430" s="2"/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/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/>
      <c r="CC430" s="2"/>
      <c r="CD430" s="2"/>
      <c r="CE430" s="2"/>
      <c r="CF430" s="2"/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/>
      <c r="CO430" s="2"/>
      <c r="CP430" s="2"/>
      <c r="CQ430" s="2"/>
      <c r="CR430" s="2"/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/>
      <c r="DD430" s="2">
        <v>0</v>
      </c>
      <c r="DE430" s="2">
        <v>0</v>
      </c>
      <c r="DF430" s="2">
        <v>0</v>
      </c>
      <c r="DG430" s="2">
        <v>0</v>
      </c>
    </row>
    <row r="431" spans="1:111" ht="15" x14ac:dyDescent="0.25">
      <c r="A431" s="1" t="s">
        <v>432</v>
      </c>
      <c r="B431" s="1" t="str">
        <f t="shared" si="8"/>
        <v>Slovany</v>
      </c>
      <c r="C431" s="1" t="s">
        <v>445</v>
      </c>
      <c r="D431" s="2">
        <v>0</v>
      </c>
      <c r="E431" s="2">
        <v>0</v>
      </c>
      <c r="F431" s="2">
        <v>0</v>
      </c>
      <c r="G431" s="2">
        <v>0</v>
      </c>
      <c r="H431" s="2"/>
      <c r="I431" s="2"/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/>
      <c r="U431" s="2"/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/>
      <c r="AS431" s="2"/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/>
      <c r="BE431" s="2"/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/>
      <c r="CC431" s="2"/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/>
      <c r="CO431" s="2"/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</row>
    <row r="432" spans="1:111" ht="15" x14ac:dyDescent="0.25">
      <c r="A432" s="1" t="s">
        <v>432</v>
      </c>
      <c r="B432" s="1" t="str">
        <f t="shared" si="8"/>
        <v>Sučany</v>
      </c>
      <c r="C432" s="1" t="s">
        <v>446</v>
      </c>
      <c r="D432" s="2">
        <v>0</v>
      </c>
      <c r="E432" s="2"/>
      <c r="F432" s="2">
        <v>0</v>
      </c>
      <c r="G432" s="2">
        <v>0</v>
      </c>
      <c r="H432" s="2">
        <v>0</v>
      </c>
      <c r="I432" s="2">
        <v>0</v>
      </c>
      <c r="J432" s="2"/>
      <c r="K432" s="2"/>
      <c r="L432" s="2"/>
      <c r="M432" s="2"/>
      <c r="N432" s="2"/>
      <c r="O432" s="2"/>
      <c r="P432" s="2">
        <v>0</v>
      </c>
      <c r="Q432" s="2"/>
      <c r="R432" s="2">
        <v>0</v>
      </c>
      <c r="S432" s="2">
        <v>0</v>
      </c>
      <c r="T432" s="2">
        <v>0</v>
      </c>
      <c r="U432" s="2">
        <v>0</v>
      </c>
      <c r="V432" s="2"/>
      <c r="W432" s="2"/>
      <c r="X432" s="2"/>
      <c r="Y432" s="2"/>
      <c r="Z432" s="2"/>
      <c r="AA432" s="2"/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/>
      <c r="AP432" s="2">
        <v>0</v>
      </c>
      <c r="AQ432" s="2">
        <v>0</v>
      </c>
      <c r="AR432" s="2">
        <v>0</v>
      </c>
      <c r="AS432" s="2">
        <v>0</v>
      </c>
      <c r="AT432" s="2"/>
      <c r="AU432" s="2"/>
      <c r="AV432" s="2"/>
      <c r="AW432" s="2"/>
      <c r="AX432" s="2"/>
      <c r="AY432" s="2"/>
      <c r="AZ432" s="2">
        <v>0</v>
      </c>
      <c r="BA432" s="2"/>
      <c r="BB432" s="2">
        <v>0</v>
      </c>
      <c r="BC432" s="2">
        <v>0</v>
      </c>
      <c r="BD432" s="2">
        <v>0</v>
      </c>
      <c r="BE432" s="2">
        <v>0</v>
      </c>
      <c r="BF432" s="2"/>
      <c r="BG432" s="2"/>
      <c r="BH432" s="2"/>
      <c r="BI432" s="2"/>
      <c r="BJ432" s="2"/>
      <c r="BK432" s="2"/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/>
      <c r="BZ432" s="2">
        <v>0</v>
      </c>
      <c r="CA432" s="2">
        <v>0</v>
      </c>
      <c r="CB432" s="2">
        <v>0</v>
      </c>
      <c r="CC432" s="2">
        <v>0</v>
      </c>
      <c r="CD432" s="2"/>
      <c r="CE432" s="2"/>
      <c r="CF432" s="2"/>
      <c r="CG432" s="2"/>
      <c r="CH432" s="2"/>
      <c r="CI432" s="2"/>
      <c r="CJ432" s="2">
        <v>0</v>
      </c>
      <c r="CK432" s="2"/>
      <c r="CL432" s="2">
        <v>0</v>
      </c>
      <c r="CM432" s="2">
        <v>0</v>
      </c>
      <c r="CN432" s="2">
        <v>0</v>
      </c>
      <c r="CO432" s="2">
        <v>0</v>
      </c>
      <c r="CP432" s="2"/>
      <c r="CQ432" s="2"/>
      <c r="CR432" s="2"/>
      <c r="CS432" s="2"/>
      <c r="CT432" s="2"/>
      <c r="CU432" s="2"/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</row>
    <row r="433" spans="1:111" ht="15" x14ac:dyDescent="0.25">
      <c r="A433" s="1" t="s">
        <v>432</v>
      </c>
      <c r="B433" s="1" t="str">
        <f t="shared" si="8"/>
        <v>Turany</v>
      </c>
      <c r="C433" s="1" t="s">
        <v>447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/>
      <c r="K433" s="2"/>
      <c r="L433" s="2"/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/>
      <c r="W433" s="2"/>
      <c r="X433" s="2"/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/>
      <c r="AJ433" s="2"/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/>
      <c r="AU433" s="2"/>
      <c r="AV433" s="2"/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/>
      <c r="BG433" s="2"/>
      <c r="BH433" s="2"/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/>
      <c r="BT433" s="2"/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/>
      <c r="CE433" s="2"/>
      <c r="CF433" s="2"/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/>
      <c r="CQ433" s="2"/>
      <c r="CR433" s="2"/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/>
      <c r="DD433" s="2"/>
      <c r="DE433" s="2">
        <v>0</v>
      </c>
      <c r="DF433" s="2">
        <v>0</v>
      </c>
      <c r="DG433" s="2">
        <v>0</v>
      </c>
    </row>
    <row r="434" spans="1:111" ht="15" x14ac:dyDescent="0.25">
      <c r="A434" s="1" t="s">
        <v>432</v>
      </c>
      <c r="B434" s="1" t="str">
        <f t="shared" si="8"/>
        <v>Turčianske Kľačany</v>
      </c>
      <c r="C434" s="1" t="s">
        <v>448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/>
      <c r="J434" s="2"/>
      <c r="K434" s="2"/>
      <c r="L434" s="2"/>
      <c r="M434" s="2"/>
      <c r="N434" s="2"/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/>
      <c r="V434" s="2"/>
      <c r="W434" s="2"/>
      <c r="X434" s="2"/>
      <c r="Y434" s="2"/>
      <c r="Z434" s="2"/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/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/>
      <c r="AT434" s="2"/>
      <c r="AU434" s="2"/>
      <c r="AV434" s="2"/>
      <c r="AW434" s="2"/>
      <c r="AX434" s="2"/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/>
      <c r="BF434" s="2"/>
      <c r="BG434" s="2"/>
      <c r="BH434" s="2"/>
      <c r="BI434" s="2"/>
      <c r="BJ434" s="2"/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/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/>
      <c r="CD434" s="2"/>
      <c r="CE434" s="2"/>
      <c r="CF434" s="2"/>
      <c r="CG434" s="2"/>
      <c r="CH434" s="2"/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/>
      <c r="CP434" s="2"/>
      <c r="CQ434" s="2"/>
      <c r="CR434" s="2"/>
      <c r="CS434" s="2"/>
      <c r="CT434" s="2"/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/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</row>
    <row r="435" spans="1:111" ht="15" x14ac:dyDescent="0.25">
      <c r="A435" s="1" t="s">
        <v>432</v>
      </c>
      <c r="B435" s="1" t="str">
        <f t="shared" si="8"/>
        <v>Valča</v>
      </c>
      <c r="C435" s="1" t="s">
        <v>449</v>
      </c>
      <c r="D435" s="2"/>
      <c r="E435" s="2">
        <v>0</v>
      </c>
      <c r="F435" s="2">
        <v>0</v>
      </c>
      <c r="G435" s="2">
        <v>0</v>
      </c>
      <c r="H435" s="2"/>
      <c r="I435" s="2">
        <v>685</v>
      </c>
      <c r="J435" s="2">
        <v>969</v>
      </c>
      <c r="K435" s="2">
        <v>1175</v>
      </c>
      <c r="L435" s="2">
        <v>903</v>
      </c>
      <c r="M435" s="2">
        <v>608</v>
      </c>
      <c r="N435" s="2"/>
      <c r="O435" s="2">
        <v>123</v>
      </c>
      <c r="P435" s="2"/>
      <c r="Q435" s="2">
        <v>0</v>
      </c>
      <c r="R435" s="2">
        <v>0</v>
      </c>
      <c r="S435" s="2">
        <v>0</v>
      </c>
      <c r="T435" s="2"/>
      <c r="U435" s="2">
        <v>661</v>
      </c>
      <c r="V435" s="2">
        <v>952</v>
      </c>
      <c r="W435" s="2">
        <v>1171</v>
      </c>
      <c r="X435" s="2">
        <v>870</v>
      </c>
      <c r="Y435" s="2">
        <v>602</v>
      </c>
      <c r="Z435" s="2"/>
      <c r="AA435" s="2">
        <v>119</v>
      </c>
      <c r="AB435" s="2">
        <v>0</v>
      </c>
      <c r="AC435" s="2">
        <v>0</v>
      </c>
      <c r="AD435" s="2">
        <v>0</v>
      </c>
      <c r="AE435" s="2">
        <v>0</v>
      </c>
      <c r="AF435" s="2"/>
      <c r="AG435" s="2">
        <v>24</v>
      </c>
      <c r="AH435" s="2">
        <v>17</v>
      </c>
      <c r="AI435" s="2">
        <v>4</v>
      </c>
      <c r="AJ435" s="2">
        <v>33</v>
      </c>
      <c r="AK435" s="2">
        <v>6</v>
      </c>
      <c r="AL435" s="2">
        <v>0</v>
      </c>
      <c r="AM435" s="2">
        <v>4</v>
      </c>
      <c r="AN435" s="2"/>
      <c r="AO435" s="2">
        <v>0</v>
      </c>
      <c r="AP435" s="2">
        <v>0</v>
      </c>
      <c r="AQ435" s="2">
        <v>0</v>
      </c>
      <c r="AR435" s="2"/>
      <c r="AS435" s="2">
        <v>1446</v>
      </c>
      <c r="AT435" s="2">
        <v>2697</v>
      </c>
      <c r="AU435" s="2">
        <v>3266</v>
      </c>
      <c r="AV435" s="2">
        <v>1658</v>
      </c>
      <c r="AW435" s="2">
        <v>1139</v>
      </c>
      <c r="AX435" s="2"/>
      <c r="AY435" s="2">
        <v>298</v>
      </c>
      <c r="AZ435" s="2"/>
      <c r="BA435" s="2">
        <v>0</v>
      </c>
      <c r="BB435" s="2">
        <v>0</v>
      </c>
      <c r="BC435" s="2">
        <v>0</v>
      </c>
      <c r="BD435" s="2"/>
      <c r="BE435" s="2">
        <v>1398</v>
      </c>
      <c r="BF435" s="2">
        <v>2633</v>
      </c>
      <c r="BG435" s="2">
        <v>3261</v>
      </c>
      <c r="BH435" s="2">
        <v>1619</v>
      </c>
      <c r="BI435" s="2">
        <v>1127</v>
      </c>
      <c r="BJ435" s="2"/>
      <c r="BK435" s="2">
        <v>284</v>
      </c>
      <c r="BL435" s="2">
        <v>0</v>
      </c>
      <c r="BM435" s="2">
        <v>0</v>
      </c>
      <c r="BN435" s="2">
        <v>0</v>
      </c>
      <c r="BO435" s="2">
        <v>0</v>
      </c>
      <c r="BP435" s="2"/>
      <c r="BQ435" s="2">
        <v>48</v>
      </c>
      <c r="BR435" s="2">
        <v>64</v>
      </c>
      <c r="BS435" s="2">
        <v>5</v>
      </c>
      <c r="BT435" s="2">
        <v>39</v>
      </c>
      <c r="BU435" s="2">
        <v>12</v>
      </c>
      <c r="BV435" s="2">
        <v>0</v>
      </c>
      <c r="BW435" s="2">
        <v>14</v>
      </c>
      <c r="BX435" s="2"/>
      <c r="BY435" s="2">
        <v>0</v>
      </c>
      <c r="BZ435" s="2">
        <v>0</v>
      </c>
      <c r="CA435" s="2">
        <v>0</v>
      </c>
      <c r="CB435" s="2"/>
      <c r="CC435" s="2">
        <v>2.1</v>
      </c>
      <c r="CD435" s="2">
        <v>2.8</v>
      </c>
      <c r="CE435" s="2">
        <v>2.8</v>
      </c>
      <c r="CF435" s="2">
        <v>1.8</v>
      </c>
      <c r="CG435" s="2">
        <v>1.9</v>
      </c>
      <c r="CH435" s="2"/>
      <c r="CI435" s="2">
        <v>2.4</v>
      </c>
      <c r="CJ435" s="2"/>
      <c r="CK435" s="2">
        <v>0</v>
      </c>
      <c r="CL435" s="2">
        <v>0</v>
      </c>
      <c r="CM435" s="2">
        <v>0</v>
      </c>
      <c r="CN435" s="2"/>
      <c r="CO435" s="2">
        <v>2.1</v>
      </c>
      <c r="CP435" s="2">
        <v>2.8</v>
      </c>
      <c r="CQ435" s="2">
        <v>2.8</v>
      </c>
      <c r="CR435" s="2">
        <v>1.9</v>
      </c>
      <c r="CS435" s="2">
        <v>1.9</v>
      </c>
      <c r="CT435" s="2"/>
      <c r="CU435" s="2">
        <v>2.4</v>
      </c>
      <c r="CV435" s="2">
        <v>0</v>
      </c>
      <c r="CW435" s="2">
        <v>0</v>
      </c>
      <c r="CX435" s="2">
        <v>0</v>
      </c>
      <c r="CY435" s="2">
        <v>0</v>
      </c>
      <c r="CZ435" s="2"/>
      <c r="DA435" s="2">
        <v>2</v>
      </c>
      <c r="DB435" s="2">
        <v>3.8</v>
      </c>
      <c r="DC435" s="2">
        <v>1.2</v>
      </c>
      <c r="DD435" s="2">
        <v>1.2</v>
      </c>
      <c r="DE435" s="2">
        <v>2</v>
      </c>
      <c r="DF435" s="2">
        <v>0</v>
      </c>
      <c r="DG435" s="2">
        <v>3.5</v>
      </c>
    </row>
    <row r="436" spans="1:111" ht="15" x14ac:dyDescent="0.25">
      <c r="A436" s="1" t="s">
        <v>432</v>
      </c>
      <c r="B436" s="1" t="str">
        <f t="shared" si="8"/>
        <v>Vrícko</v>
      </c>
      <c r="C436" s="1" t="s">
        <v>450</v>
      </c>
      <c r="D436" s="2">
        <v>0</v>
      </c>
      <c r="E436" s="2">
        <v>0</v>
      </c>
      <c r="F436" s="2">
        <v>0</v>
      </c>
      <c r="G436" s="2">
        <v>0</v>
      </c>
      <c r="H436" s="2"/>
      <c r="I436" s="2"/>
      <c r="J436" s="2"/>
      <c r="K436" s="2"/>
      <c r="L436" s="2"/>
      <c r="M436" s="2"/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/>
      <c r="U436" s="2"/>
      <c r="V436" s="2"/>
      <c r="W436" s="2"/>
      <c r="X436" s="2"/>
      <c r="Y436" s="2"/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/>
      <c r="AS436" s="2"/>
      <c r="AT436" s="2"/>
      <c r="AU436" s="2"/>
      <c r="AV436" s="2"/>
      <c r="AW436" s="2"/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/>
      <c r="BE436" s="2"/>
      <c r="BF436" s="2"/>
      <c r="BG436" s="2"/>
      <c r="BH436" s="2"/>
      <c r="BI436" s="2"/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/>
      <c r="CC436" s="2"/>
      <c r="CD436" s="2"/>
      <c r="CE436" s="2"/>
      <c r="CF436" s="2"/>
      <c r="CG436" s="2"/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/>
      <c r="CO436" s="2"/>
      <c r="CP436" s="2"/>
      <c r="CQ436" s="2"/>
      <c r="CR436" s="2"/>
      <c r="CS436" s="2"/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</row>
    <row r="437" spans="1:111" ht="15" x14ac:dyDescent="0.25">
      <c r="A437" s="1" t="s">
        <v>432</v>
      </c>
      <c r="B437" s="1" t="str">
        <f t="shared" si="8"/>
        <v>Žabokreky</v>
      </c>
      <c r="C437" s="1" t="s">
        <v>451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/>
      <c r="K437" s="2"/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/>
      <c r="W437" s="2"/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/>
      <c r="AU437" s="2"/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/>
      <c r="BG437" s="2"/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/>
      <c r="CE437" s="2"/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/>
      <c r="CQ437" s="2"/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</row>
    <row r="438" spans="1:111" ht="15" x14ac:dyDescent="0.25">
      <c r="A438" s="1" t="s">
        <v>432</v>
      </c>
      <c r="B438" s="1" t="str">
        <f t="shared" si="8"/>
        <v>Turčianske Jaseno</v>
      </c>
      <c r="C438" s="1" t="s">
        <v>452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/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/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/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/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/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/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</row>
    <row r="439" spans="1:111" ht="15" x14ac:dyDescent="0.25">
      <c r="A439" s="1" t="s">
        <v>432</v>
      </c>
      <c r="B439" s="1" t="str">
        <f t="shared" si="8"/>
        <v>Vrútky</v>
      </c>
      <c r="C439" s="1" t="s">
        <v>453</v>
      </c>
      <c r="D439" s="2">
        <v>137</v>
      </c>
      <c r="E439" s="2">
        <v>205</v>
      </c>
      <c r="F439" s="2"/>
      <c r="G439" s="2">
        <v>212</v>
      </c>
      <c r="H439" s="2">
        <v>360</v>
      </c>
      <c r="I439" s="2">
        <v>499</v>
      </c>
      <c r="J439" s="2">
        <v>776</v>
      </c>
      <c r="K439" s="2">
        <v>887</v>
      </c>
      <c r="L439" s="2">
        <v>461</v>
      </c>
      <c r="M439" s="2">
        <v>501</v>
      </c>
      <c r="N439" s="2">
        <v>335</v>
      </c>
      <c r="O439" s="2">
        <v>212</v>
      </c>
      <c r="P439" s="2">
        <v>137</v>
      </c>
      <c r="Q439" s="2">
        <v>204</v>
      </c>
      <c r="R439" s="2"/>
      <c r="S439" s="2"/>
      <c r="T439" s="2">
        <v>348</v>
      </c>
      <c r="U439" s="2">
        <v>465</v>
      </c>
      <c r="V439" s="2">
        <v>706</v>
      </c>
      <c r="W439" s="2">
        <v>742</v>
      </c>
      <c r="X439" s="2">
        <v>376</v>
      </c>
      <c r="Y439" s="2">
        <v>486</v>
      </c>
      <c r="Z439" s="2">
        <v>305</v>
      </c>
      <c r="AA439" s="2">
        <v>206</v>
      </c>
      <c r="AB439" s="2">
        <v>0</v>
      </c>
      <c r="AC439" s="2">
        <v>1</v>
      </c>
      <c r="AD439" s="2"/>
      <c r="AE439" s="2"/>
      <c r="AF439" s="2">
        <v>12</v>
      </c>
      <c r="AG439" s="2">
        <v>34</v>
      </c>
      <c r="AH439" s="2">
        <v>70</v>
      </c>
      <c r="AI439" s="2">
        <v>145</v>
      </c>
      <c r="AJ439" s="2">
        <v>85</v>
      </c>
      <c r="AK439" s="2">
        <v>15</v>
      </c>
      <c r="AL439" s="2">
        <v>30</v>
      </c>
      <c r="AM439" s="2">
        <v>6</v>
      </c>
      <c r="AN439" s="2">
        <v>177</v>
      </c>
      <c r="AO439" s="2">
        <v>372</v>
      </c>
      <c r="AP439" s="2"/>
      <c r="AQ439" s="2">
        <v>289</v>
      </c>
      <c r="AR439" s="2">
        <v>717</v>
      </c>
      <c r="AS439" s="2">
        <v>789</v>
      </c>
      <c r="AT439" s="2">
        <v>1009</v>
      </c>
      <c r="AU439" s="2">
        <v>1421</v>
      </c>
      <c r="AV439" s="2">
        <v>681</v>
      </c>
      <c r="AW439" s="2">
        <v>805</v>
      </c>
      <c r="AX439" s="2">
        <v>415</v>
      </c>
      <c r="AY439" s="2">
        <v>287</v>
      </c>
      <c r="AZ439" s="2">
        <v>177</v>
      </c>
      <c r="BA439" s="2">
        <v>368</v>
      </c>
      <c r="BB439" s="2"/>
      <c r="BC439" s="2"/>
      <c r="BD439" s="2">
        <v>696</v>
      </c>
      <c r="BE439" s="2">
        <v>686</v>
      </c>
      <c r="BF439" s="2">
        <v>898</v>
      </c>
      <c r="BG439" s="2">
        <v>1187</v>
      </c>
      <c r="BH439" s="2">
        <v>490</v>
      </c>
      <c r="BI439" s="2">
        <v>760</v>
      </c>
      <c r="BJ439" s="2">
        <v>364</v>
      </c>
      <c r="BK439" s="2">
        <v>280</v>
      </c>
      <c r="BL439" s="2">
        <v>0</v>
      </c>
      <c r="BM439" s="2">
        <v>4</v>
      </c>
      <c r="BN439" s="2"/>
      <c r="BO439" s="2"/>
      <c r="BP439" s="2">
        <v>21</v>
      </c>
      <c r="BQ439" s="2">
        <v>103</v>
      </c>
      <c r="BR439" s="2">
        <v>111</v>
      </c>
      <c r="BS439" s="2">
        <v>234</v>
      </c>
      <c r="BT439" s="2">
        <v>191</v>
      </c>
      <c r="BU439" s="2">
        <v>45</v>
      </c>
      <c r="BV439" s="2">
        <v>51</v>
      </c>
      <c r="BW439" s="2">
        <v>7</v>
      </c>
      <c r="BX439" s="2">
        <v>1.3</v>
      </c>
      <c r="BY439" s="2">
        <v>1.8</v>
      </c>
      <c r="BZ439" s="2"/>
      <c r="CA439" s="2">
        <v>1.4</v>
      </c>
      <c r="CB439" s="2">
        <v>2</v>
      </c>
      <c r="CC439" s="2">
        <v>1.6</v>
      </c>
      <c r="CD439" s="2">
        <v>1.3</v>
      </c>
      <c r="CE439" s="2">
        <v>1.6</v>
      </c>
      <c r="CF439" s="2">
        <v>1.5</v>
      </c>
      <c r="CG439" s="2">
        <v>1.6</v>
      </c>
      <c r="CH439" s="2">
        <v>1.2</v>
      </c>
      <c r="CI439" s="2">
        <v>1.4</v>
      </c>
      <c r="CJ439" s="2">
        <v>1.3</v>
      </c>
      <c r="CK439" s="2">
        <v>1.8</v>
      </c>
      <c r="CL439" s="2"/>
      <c r="CM439" s="2"/>
      <c r="CN439" s="2">
        <v>2</v>
      </c>
      <c r="CO439" s="2">
        <v>1.5</v>
      </c>
      <c r="CP439" s="2">
        <v>1.3</v>
      </c>
      <c r="CQ439" s="2">
        <v>1.6</v>
      </c>
      <c r="CR439" s="2">
        <v>1.3</v>
      </c>
      <c r="CS439" s="2">
        <v>1.6</v>
      </c>
      <c r="CT439" s="2">
        <v>1.2</v>
      </c>
      <c r="CU439" s="2">
        <v>1.4</v>
      </c>
      <c r="CV439" s="2">
        <v>0</v>
      </c>
      <c r="CW439" s="2">
        <v>4</v>
      </c>
      <c r="CX439" s="2"/>
      <c r="CY439" s="2"/>
      <c r="CZ439" s="2">
        <v>1.8</v>
      </c>
      <c r="DA439" s="2">
        <v>3</v>
      </c>
      <c r="DB439" s="2">
        <v>1.6</v>
      </c>
      <c r="DC439" s="2">
        <v>1.6</v>
      </c>
      <c r="DD439" s="2">
        <v>2.2000000000000002</v>
      </c>
      <c r="DE439" s="2">
        <v>3</v>
      </c>
      <c r="DF439" s="2">
        <v>1.7</v>
      </c>
      <c r="DG439" s="2">
        <v>1.2</v>
      </c>
    </row>
    <row r="440" spans="1:111" ht="15" x14ac:dyDescent="0.25">
      <c r="A440" s="1" t="s">
        <v>454</v>
      </c>
      <c r="B440" s="1" t="str">
        <f t="shared" si="8"/>
        <v>Obce spolu</v>
      </c>
      <c r="C440" s="1" t="s">
        <v>24</v>
      </c>
      <c r="D440" s="2">
        <v>97</v>
      </c>
      <c r="E440" s="2">
        <v>62</v>
      </c>
      <c r="F440" s="2">
        <v>45</v>
      </c>
      <c r="G440" s="2">
        <v>108</v>
      </c>
      <c r="H440" s="2">
        <v>349</v>
      </c>
      <c r="I440" s="2">
        <v>1220</v>
      </c>
      <c r="J440" s="2">
        <v>3862</v>
      </c>
      <c r="K440" s="2">
        <v>4525</v>
      </c>
      <c r="L440" s="2">
        <v>2029</v>
      </c>
      <c r="M440" s="2">
        <v>742</v>
      </c>
      <c r="N440" s="2">
        <v>168</v>
      </c>
      <c r="O440" s="2">
        <v>431</v>
      </c>
      <c r="P440" s="2"/>
      <c r="Q440" s="2"/>
      <c r="R440" s="2"/>
      <c r="S440" s="2">
        <v>99</v>
      </c>
      <c r="T440" s="2">
        <v>302</v>
      </c>
      <c r="U440" s="2">
        <v>1117</v>
      </c>
      <c r="V440" s="2">
        <v>3638</v>
      </c>
      <c r="W440" s="2">
        <v>4311</v>
      </c>
      <c r="X440" s="2">
        <v>1871</v>
      </c>
      <c r="Y440" s="2">
        <v>664</v>
      </c>
      <c r="Z440" s="2">
        <v>116</v>
      </c>
      <c r="AA440" s="2">
        <v>416</v>
      </c>
      <c r="AB440" s="2"/>
      <c r="AC440" s="2"/>
      <c r="AD440" s="2"/>
      <c r="AE440" s="2">
        <v>9</v>
      </c>
      <c r="AF440" s="2">
        <v>47</v>
      </c>
      <c r="AG440" s="2">
        <v>103</v>
      </c>
      <c r="AH440" s="2">
        <v>224</v>
      </c>
      <c r="AI440" s="2">
        <v>214</v>
      </c>
      <c r="AJ440" s="2">
        <v>158</v>
      </c>
      <c r="AK440" s="2">
        <v>78</v>
      </c>
      <c r="AL440" s="2">
        <v>52</v>
      </c>
      <c r="AM440" s="2">
        <v>15</v>
      </c>
      <c r="AN440" s="2">
        <v>335</v>
      </c>
      <c r="AO440" s="2">
        <v>91</v>
      </c>
      <c r="AP440" s="2">
        <v>87</v>
      </c>
      <c r="AQ440" s="2">
        <v>279</v>
      </c>
      <c r="AR440" s="2">
        <v>809</v>
      </c>
      <c r="AS440" s="2">
        <v>2654</v>
      </c>
      <c r="AT440" s="2">
        <v>10680</v>
      </c>
      <c r="AU440" s="2">
        <v>12187</v>
      </c>
      <c r="AV440" s="2">
        <v>4696</v>
      </c>
      <c r="AW440" s="2">
        <v>1804</v>
      </c>
      <c r="AX440" s="2">
        <v>495</v>
      </c>
      <c r="AY440" s="2">
        <v>1073</v>
      </c>
      <c r="AZ440" s="2"/>
      <c r="BA440" s="2"/>
      <c r="BB440" s="2"/>
      <c r="BC440" s="2">
        <v>256</v>
      </c>
      <c r="BD440" s="2">
        <v>642</v>
      </c>
      <c r="BE440" s="2">
        <v>2412</v>
      </c>
      <c r="BF440" s="2">
        <v>10044</v>
      </c>
      <c r="BG440" s="2">
        <v>11609</v>
      </c>
      <c r="BH440" s="2">
        <v>4340</v>
      </c>
      <c r="BI440" s="2">
        <v>1616</v>
      </c>
      <c r="BJ440" s="2">
        <v>410</v>
      </c>
      <c r="BK440" s="2">
        <v>1055</v>
      </c>
      <c r="BL440" s="2"/>
      <c r="BM440" s="2"/>
      <c r="BN440" s="2"/>
      <c r="BO440" s="2">
        <v>23</v>
      </c>
      <c r="BP440" s="2">
        <v>167</v>
      </c>
      <c r="BQ440" s="2">
        <v>242</v>
      </c>
      <c r="BR440" s="2">
        <v>636</v>
      </c>
      <c r="BS440" s="2">
        <v>578</v>
      </c>
      <c r="BT440" s="2">
        <v>356</v>
      </c>
      <c r="BU440" s="2">
        <v>188</v>
      </c>
      <c r="BV440" s="2">
        <v>85</v>
      </c>
      <c r="BW440" s="2">
        <v>18</v>
      </c>
      <c r="BX440" s="2">
        <v>3.5</v>
      </c>
      <c r="BY440" s="2">
        <v>1.5</v>
      </c>
      <c r="BZ440" s="2">
        <v>1.9</v>
      </c>
      <c r="CA440" s="2">
        <v>2.6</v>
      </c>
      <c r="CB440" s="2">
        <v>2.2999999999999998</v>
      </c>
      <c r="CC440" s="2">
        <v>2.2000000000000002</v>
      </c>
      <c r="CD440" s="2">
        <v>2.8</v>
      </c>
      <c r="CE440" s="2">
        <v>2.7</v>
      </c>
      <c r="CF440" s="2">
        <v>2.2999999999999998</v>
      </c>
      <c r="CG440" s="2">
        <v>2.4</v>
      </c>
      <c r="CH440" s="2">
        <v>2.9</v>
      </c>
      <c r="CI440" s="2">
        <v>2.5</v>
      </c>
      <c r="CJ440" s="2"/>
      <c r="CK440" s="2"/>
      <c r="CL440" s="2"/>
      <c r="CM440" s="2">
        <v>2.6</v>
      </c>
      <c r="CN440" s="2">
        <v>2.1</v>
      </c>
      <c r="CO440" s="2">
        <v>2.2000000000000002</v>
      </c>
      <c r="CP440" s="2">
        <v>2.8</v>
      </c>
      <c r="CQ440" s="2">
        <v>2.7</v>
      </c>
      <c r="CR440" s="2">
        <v>2.2999999999999998</v>
      </c>
      <c r="CS440" s="2">
        <v>2.4</v>
      </c>
      <c r="CT440" s="2">
        <v>3.5</v>
      </c>
      <c r="CU440" s="2">
        <v>2.5</v>
      </c>
      <c r="CV440" s="2"/>
      <c r="CW440" s="2"/>
      <c r="CX440" s="2"/>
      <c r="CY440" s="2">
        <v>2.6</v>
      </c>
      <c r="CZ440" s="2">
        <v>3.6</v>
      </c>
      <c r="DA440" s="2">
        <v>2.2999999999999998</v>
      </c>
      <c r="DB440" s="2">
        <v>2.8</v>
      </c>
      <c r="DC440" s="2">
        <v>2.7</v>
      </c>
      <c r="DD440" s="2">
        <v>2.2999999999999998</v>
      </c>
      <c r="DE440" s="2">
        <v>2.4</v>
      </c>
      <c r="DF440" s="2">
        <v>1.6</v>
      </c>
      <c r="DG440" s="2">
        <v>1.2</v>
      </c>
    </row>
    <row r="441" spans="1:111" ht="15" x14ac:dyDescent="0.25">
      <c r="A441" s="1" t="s">
        <v>454</v>
      </c>
      <c r="B441" s="1" t="str">
        <f t="shared" si="8"/>
        <v>Breza</v>
      </c>
      <c r="C441" s="1" t="s">
        <v>455</v>
      </c>
      <c r="D441" s="2">
        <v>0</v>
      </c>
      <c r="E441" s="2">
        <v>0</v>
      </c>
      <c r="F441" s="2">
        <v>0</v>
      </c>
      <c r="G441" s="2">
        <v>0</v>
      </c>
      <c r="H441" s="2"/>
      <c r="I441" s="2"/>
      <c r="J441" s="2"/>
      <c r="K441" s="2"/>
      <c r="L441" s="2"/>
      <c r="M441" s="2"/>
      <c r="N441" s="2">
        <v>0</v>
      </c>
      <c r="O441" s="2"/>
      <c r="P441" s="2">
        <v>0</v>
      </c>
      <c r="Q441" s="2">
        <v>0</v>
      </c>
      <c r="R441" s="2">
        <v>0</v>
      </c>
      <c r="S441" s="2">
        <v>0</v>
      </c>
      <c r="T441" s="2"/>
      <c r="U441" s="2"/>
      <c r="V441" s="2"/>
      <c r="W441" s="2"/>
      <c r="X441" s="2"/>
      <c r="Y441" s="2"/>
      <c r="Z441" s="2">
        <v>0</v>
      </c>
      <c r="AA441" s="2"/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/>
      <c r="AS441" s="2"/>
      <c r="AT441" s="2"/>
      <c r="AU441" s="2"/>
      <c r="AV441" s="2"/>
      <c r="AW441" s="2"/>
      <c r="AX441" s="2">
        <v>0</v>
      </c>
      <c r="AY441" s="2"/>
      <c r="AZ441" s="2">
        <v>0</v>
      </c>
      <c r="BA441" s="2">
        <v>0</v>
      </c>
      <c r="BB441" s="2">
        <v>0</v>
      </c>
      <c r="BC441" s="2">
        <v>0</v>
      </c>
      <c r="BD441" s="2"/>
      <c r="BE441" s="2"/>
      <c r="BF441" s="2"/>
      <c r="BG441" s="2"/>
      <c r="BH441" s="2"/>
      <c r="BI441" s="2"/>
      <c r="BJ441" s="2">
        <v>0</v>
      </c>
      <c r="BK441" s="2"/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/>
      <c r="CC441" s="2"/>
      <c r="CD441" s="2"/>
      <c r="CE441" s="2"/>
      <c r="CF441" s="2"/>
      <c r="CG441" s="2"/>
      <c r="CH441" s="2">
        <v>0</v>
      </c>
      <c r="CI441" s="2"/>
      <c r="CJ441" s="2">
        <v>0</v>
      </c>
      <c r="CK441" s="2">
        <v>0</v>
      </c>
      <c r="CL441" s="2">
        <v>0</v>
      </c>
      <c r="CM441" s="2">
        <v>0</v>
      </c>
      <c r="CN441" s="2"/>
      <c r="CO441" s="2"/>
      <c r="CP441" s="2"/>
      <c r="CQ441" s="2"/>
      <c r="CR441" s="2"/>
      <c r="CS441" s="2"/>
      <c r="CT441" s="2">
        <v>0</v>
      </c>
      <c r="CU441" s="2"/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</row>
    <row r="442" spans="1:111" ht="15" x14ac:dyDescent="0.25">
      <c r="A442" s="1" t="s">
        <v>454</v>
      </c>
      <c r="B442" s="1" t="str">
        <f t="shared" si="8"/>
        <v>Hruštín</v>
      </c>
      <c r="C442" s="1" t="s">
        <v>456</v>
      </c>
      <c r="D442" s="2"/>
      <c r="E442" s="2">
        <v>0</v>
      </c>
      <c r="F442" s="2">
        <v>0</v>
      </c>
      <c r="G442" s="2">
        <v>0</v>
      </c>
      <c r="H442" s="2"/>
      <c r="I442" s="2"/>
      <c r="J442" s="2"/>
      <c r="K442" s="2"/>
      <c r="L442" s="2"/>
      <c r="M442" s="2"/>
      <c r="N442" s="2">
        <v>0</v>
      </c>
      <c r="O442" s="2"/>
      <c r="P442" s="2"/>
      <c r="Q442" s="2">
        <v>0</v>
      </c>
      <c r="R442" s="2">
        <v>0</v>
      </c>
      <c r="S442" s="2">
        <v>0</v>
      </c>
      <c r="T442" s="2"/>
      <c r="U442" s="2"/>
      <c r="V442" s="2"/>
      <c r="W442" s="2"/>
      <c r="X442" s="2"/>
      <c r="Y442" s="2"/>
      <c r="Z442" s="2">
        <v>0</v>
      </c>
      <c r="AA442" s="2"/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/>
      <c r="AH442" s="2"/>
      <c r="AI442" s="2"/>
      <c r="AJ442" s="2"/>
      <c r="AK442" s="2"/>
      <c r="AL442" s="2">
        <v>0</v>
      </c>
      <c r="AM442" s="2"/>
      <c r="AN442" s="2"/>
      <c r="AO442" s="2">
        <v>0</v>
      </c>
      <c r="AP442" s="2">
        <v>0</v>
      </c>
      <c r="AQ442" s="2">
        <v>0</v>
      </c>
      <c r="AR442" s="2"/>
      <c r="AS442" s="2"/>
      <c r="AT442" s="2"/>
      <c r="AU442" s="2"/>
      <c r="AV442" s="2"/>
      <c r="AW442" s="2"/>
      <c r="AX442" s="2">
        <v>0</v>
      </c>
      <c r="AY442" s="2"/>
      <c r="AZ442" s="2"/>
      <c r="BA442" s="2">
        <v>0</v>
      </c>
      <c r="BB442" s="2">
        <v>0</v>
      </c>
      <c r="BC442" s="2">
        <v>0</v>
      </c>
      <c r="BD442" s="2"/>
      <c r="BE442" s="2"/>
      <c r="BF442" s="2"/>
      <c r="BG442" s="2"/>
      <c r="BH442" s="2"/>
      <c r="BI442" s="2"/>
      <c r="BJ442" s="2">
        <v>0</v>
      </c>
      <c r="BK442" s="2"/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/>
      <c r="BR442" s="2"/>
      <c r="BS442" s="2"/>
      <c r="BT442" s="2"/>
      <c r="BU442" s="2"/>
      <c r="BV442" s="2">
        <v>0</v>
      </c>
      <c r="BW442" s="2"/>
      <c r="BX442" s="2"/>
      <c r="BY442" s="2">
        <v>0</v>
      </c>
      <c r="BZ442" s="2">
        <v>0</v>
      </c>
      <c r="CA442" s="2">
        <v>0</v>
      </c>
      <c r="CB442" s="2"/>
      <c r="CC442" s="2"/>
      <c r="CD442" s="2"/>
      <c r="CE442" s="2"/>
      <c r="CF442" s="2"/>
      <c r="CG442" s="2"/>
      <c r="CH442" s="2">
        <v>0</v>
      </c>
      <c r="CI442" s="2"/>
      <c r="CJ442" s="2"/>
      <c r="CK442" s="2">
        <v>0</v>
      </c>
      <c r="CL442" s="2">
        <v>0</v>
      </c>
      <c r="CM442" s="2">
        <v>0</v>
      </c>
      <c r="CN442" s="2"/>
      <c r="CO442" s="2"/>
      <c r="CP442" s="2"/>
      <c r="CQ442" s="2"/>
      <c r="CR442" s="2"/>
      <c r="CS442" s="2"/>
      <c r="CT442" s="2">
        <v>0</v>
      </c>
      <c r="CU442" s="2"/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/>
      <c r="DB442" s="2"/>
      <c r="DC442" s="2"/>
      <c r="DD442" s="2"/>
      <c r="DE442" s="2"/>
      <c r="DF442" s="2">
        <v>0</v>
      </c>
      <c r="DG442" s="2"/>
    </row>
    <row r="443" spans="1:111" ht="15" x14ac:dyDescent="0.25">
      <c r="A443" s="1" t="s">
        <v>454</v>
      </c>
      <c r="B443" s="1" t="str">
        <f t="shared" si="8"/>
        <v>Krušetnica</v>
      </c>
      <c r="C443" s="1" t="s">
        <v>457</v>
      </c>
      <c r="D443" s="2"/>
      <c r="E443" s="2">
        <v>0</v>
      </c>
      <c r="F443" s="2">
        <v>0</v>
      </c>
      <c r="G443" s="2"/>
      <c r="H443" s="2">
        <v>0</v>
      </c>
      <c r="I443" s="2"/>
      <c r="J443" s="2"/>
      <c r="K443" s="2"/>
      <c r="L443" s="2"/>
      <c r="M443" s="2"/>
      <c r="N443" s="2">
        <v>0</v>
      </c>
      <c r="O443" s="2">
        <v>0</v>
      </c>
      <c r="P443" s="2"/>
      <c r="Q443" s="2">
        <v>0</v>
      </c>
      <c r="R443" s="2">
        <v>0</v>
      </c>
      <c r="S443" s="2"/>
      <c r="T443" s="2">
        <v>0</v>
      </c>
      <c r="U443" s="2"/>
      <c r="V443" s="2"/>
      <c r="W443" s="2"/>
      <c r="X443" s="2"/>
      <c r="Y443" s="2"/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/>
      <c r="AI443" s="2"/>
      <c r="AJ443" s="2">
        <v>0</v>
      </c>
      <c r="AK443" s="2"/>
      <c r="AL443" s="2">
        <v>0</v>
      </c>
      <c r="AM443" s="2">
        <v>0</v>
      </c>
      <c r="AN443" s="2"/>
      <c r="AO443" s="2">
        <v>0</v>
      </c>
      <c r="AP443" s="2">
        <v>0</v>
      </c>
      <c r="AQ443" s="2"/>
      <c r="AR443" s="2">
        <v>0</v>
      </c>
      <c r="AS443" s="2"/>
      <c r="AT443" s="2"/>
      <c r="AU443" s="2"/>
      <c r="AV443" s="2"/>
      <c r="AW443" s="2"/>
      <c r="AX443" s="2">
        <v>0</v>
      </c>
      <c r="AY443" s="2">
        <v>0</v>
      </c>
      <c r="AZ443" s="2"/>
      <c r="BA443" s="2">
        <v>0</v>
      </c>
      <c r="BB443" s="2">
        <v>0</v>
      </c>
      <c r="BC443" s="2"/>
      <c r="BD443" s="2">
        <v>0</v>
      </c>
      <c r="BE443" s="2"/>
      <c r="BF443" s="2"/>
      <c r="BG443" s="2"/>
      <c r="BH443" s="2"/>
      <c r="BI443" s="2"/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/>
      <c r="BS443" s="2"/>
      <c r="BT443" s="2">
        <v>0</v>
      </c>
      <c r="BU443" s="2"/>
      <c r="BV443" s="2">
        <v>0</v>
      </c>
      <c r="BW443" s="2">
        <v>0</v>
      </c>
      <c r="BX443" s="2"/>
      <c r="BY443" s="2">
        <v>0</v>
      </c>
      <c r="BZ443" s="2">
        <v>0</v>
      </c>
      <c r="CA443" s="2"/>
      <c r="CB443" s="2">
        <v>0</v>
      </c>
      <c r="CC443" s="2"/>
      <c r="CD443" s="2"/>
      <c r="CE443" s="2"/>
      <c r="CF443" s="2"/>
      <c r="CG443" s="2"/>
      <c r="CH443" s="2">
        <v>0</v>
      </c>
      <c r="CI443" s="2">
        <v>0</v>
      </c>
      <c r="CJ443" s="2"/>
      <c r="CK443" s="2">
        <v>0</v>
      </c>
      <c r="CL443" s="2">
        <v>0</v>
      </c>
      <c r="CM443" s="2"/>
      <c r="CN443" s="2">
        <v>0</v>
      </c>
      <c r="CO443" s="2"/>
      <c r="CP443" s="2"/>
      <c r="CQ443" s="2"/>
      <c r="CR443" s="2"/>
      <c r="CS443" s="2"/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/>
      <c r="DC443" s="2"/>
      <c r="DD443" s="2">
        <v>0</v>
      </c>
      <c r="DE443" s="2"/>
      <c r="DF443" s="2">
        <v>0</v>
      </c>
      <c r="DG443" s="2">
        <v>0</v>
      </c>
    </row>
    <row r="444" spans="1:111" ht="15" x14ac:dyDescent="0.25">
      <c r="A444" s="1" t="s">
        <v>454</v>
      </c>
      <c r="B444" s="1" t="str">
        <f t="shared" si="8"/>
        <v>Mútne</v>
      </c>
      <c r="C444" s="1" t="s">
        <v>458</v>
      </c>
      <c r="D444" s="2">
        <v>0</v>
      </c>
      <c r="E444" s="2">
        <v>0</v>
      </c>
      <c r="F444" s="2">
        <v>0</v>
      </c>
      <c r="G444" s="2">
        <v>0</v>
      </c>
      <c r="H444" s="2"/>
      <c r="I444" s="2"/>
      <c r="J444" s="2"/>
      <c r="K444" s="2"/>
      <c r="L444" s="2"/>
      <c r="M444" s="2"/>
      <c r="N444" s="2">
        <v>0</v>
      </c>
      <c r="O444" s="2"/>
      <c r="P444" s="2">
        <v>0</v>
      </c>
      <c r="Q444" s="2">
        <v>0</v>
      </c>
      <c r="R444" s="2">
        <v>0</v>
      </c>
      <c r="S444" s="2">
        <v>0</v>
      </c>
      <c r="T444" s="2"/>
      <c r="U444" s="2"/>
      <c r="V444" s="2"/>
      <c r="W444" s="2"/>
      <c r="X444" s="2"/>
      <c r="Y444" s="2"/>
      <c r="Z444" s="2">
        <v>0</v>
      </c>
      <c r="AA444" s="2"/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/>
      <c r="AH444" s="2"/>
      <c r="AI444" s="2">
        <v>0</v>
      </c>
      <c r="AJ444" s="2"/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/>
      <c r="AS444" s="2"/>
      <c r="AT444" s="2"/>
      <c r="AU444" s="2"/>
      <c r="AV444" s="2"/>
      <c r="AW444" s="2"/>
      <c r="AX444" s="2">
        <v>0</v>
      </c>
      <c r="AY444" s="2"/>
      <c r="AZ444" s="2">
        <v>0</v>
      </c>
      <c r="BA444" s="2">
        <v>0</v>
      </c>
      <c r="BB444" s="2">
        <v>0</v>
      </c>
      <c r="BC444" s="2">
        <v>0</v>
      </c>
      <c r="BD444" s="2"/>
      <c r="BE444" s="2"/>
      <c r="BF444" s="2"/>
      <c r="BG444" s="2"/>
      <c r="BH444" s="2"/>
      <c r="BI444" s="2"/>
      <c r="BJ444" s="2">
        <v>0</v>
      </c>
      <c r="BK444" s="2"/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/>
      <c r="BR444" s="2"/>
      <c r="BS444" s="2">
        <v>0</v>
      </c>
      <c r="BT444" s="2"/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/>
      <c r="CC444" s="2"/>
      <c r="CD444" s="2"/>
      <c r="CE444" s="2"/>
      <c r="CF444" s="2"/>
      <c r="CG444" s="2"/>
      <c r="CH444" s="2">
        <v>0</v>
      </c>
      <c r="CI444" s="2"/>
      <c r="CJ444" s="2">
        <v>0</v>
      </c>
      <c r="CK444" s="2">
        <v>0</v>
      </c>
      <c r="CL444" s="2">
        <v>0</v>
      </c>
      <c r="CM444" s="2">
        <v>0</v>
      </c>
      <c r="CN444" s="2"/>
      <c r="CO444" s="2"/>
      <c r="CP444" s="2"/>
      <c r="CQ444" s="2"/>
      <c r="CR444" s="2"/>
      <c r="CS444" s="2"/>
      <c r="CT444" s="2">
        <v>0</v>
      </c>
      <c r="CU444" s="2"/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/>
      <c r="DB444" s="2"/>
      <c r="DC444" s="2">
        <v>0</v>
      </c>
      <c r="DD444" s="2"/>
      <c r="DE444" s="2">
        <v>0</v>
      </c>
      <c r="DF444" s="2">
        <v>0</v>
      </c>
      <c r="DG444" s="2">
        <v>0</v>
      </c>
    </row>
    <row r="445" spans="1:111" ht="15" x14ac:dyDescent="0.25">
      <c r="A445" s="1" t="s">
        <v>454</v>
      </c>
      <c r="B445" s="1" t="str">
        <f t="shared" si="8"/>
        <v>Námestovo</v>
      </c>
      <c r="C445" s="1" t="s">
        <v>459</v>
      </c>
      <c r="D445" s="2"/>
      <c r="E445" s="2"/>
      <c r="F445" s="2"/>
      <c r="G445" s="2">
        <v>61</v>
      </c>
      <c r="H445" s="2">
        <v>164</v>
      </c>
      <c r="I445" s="2">
        <v>682</v>
      </c>
      <c r="J445" s="2">
        <v>1356</v>
      </c>
      <c r="K445" s="2">
        <v>1448</v>
      </c>
      <c r="L445" s="2">
        <v>831</v>
      </c>
      <c r="M445" s="2">
        <v>260</v>
      </c>
      <c r="N445" s="2"/>
      <c r="O445" s="2">
        <v>59</v>
      </c>
      <c r="P445" s="2"/>
      <c r="Q445" s="2"/>
      <c r="R445" s="2"/>
      <c r="S445" s="2"/>
      <c r="T445" s="2"/>
      <c r="U445" s="2">
        <v>610</v>
      </c>
      <c r="V445" s="2">
        <v>1248</v>
      </c>
      <c r="W445" s="2">
        <v>1338</v>
      </c>
      <c r="X445" s="2">
        <v>779</v>
      </c>
      <c r="Y445" s="2">
        <v>240</v>
      </c>
      <c r="Z445" s="2"/>
      <c r="AA445" s="2">
        <v>48</v>
      </c>
      <c r="AB445" s="2"/>
      <c r="AC445" s="2"/>
      <c r="AD445" s="2"/>
      <c r="AE445" s="2"/>
      <c r="AF445" s="2"/>
      <c r="AG445" s="2">
        <v>72</v>
      </c>
      <c r="AH445" s="2">
        <v>108</v>
      </c>
      <c r="AI445" s="2">
        <v>110</v>
      </c>
      <c r="AJ445" s="2">
        <v>52</v>
      </c>
      <c r="AK445" s="2">
        <v>20</v>
      </c>
      <c r="AL445" s="2"/>
      <c r="AM445" s="2">
        <v>11</v>
      </c>
      <c r="AN445" s="2"/>
      <c r="AO445" s="2"/>
      <c r="AP445" s="2"/>
      <c r="AQ445" s="2">
        <v>150</v>
      </c>
      <c r="AR445" s="2">
        <v>325</v>
      </c>
      <c r="AS445" s="2">
        <v>1340</v>
      </c>
      <c r="AT445" s="2">
        <v>2867</v>
      </c>
      <c r="AU445" s="2">
        <v>3016</v>
      </c>
      <c r="AV445" s="2">
        <v>1646</v>
      </c>
      <c r="AW445" s="2">
        <v>507</v>
      </c>
      <c r="AX445" s="2"/>
      <c r="AY445" s="2">
        <v>98</v>
      </c>
      <c r="AZ445" s="2"/>
      <c r="BA445" s="2"/>
      <c r="BB445" s="2"/>
      <c r="BC445" s="2"/>
      <c r="BD445" s="2"/>
      <c r="BE445" s="2">
        <v>1163</v>
      </c>
      <c r="BF445" s="2">
        <v>2525</v>
      </c>
      <c r="BG445" s="2">
        <v>2763</v>
      </c>
      <c r="BH445" s="2">
        <v>1527</v>
      </c>
      <c r="BI445" s="2">
        <v>459</v>
      </c>
      <c r="BJ445" s="2"/>
      <c r="BK445" s="2">
        <v>86</v>
      </c>
      <c r="BL445" s="2"/>
      <c r="BM445" s="2"/>
      <c r="BN445" s="2"/>
      <c r="BO445" s="2"/>
      <c r="BP445" s="2"/>
      <c r="BQ445" s="2">
        <v>177</v>
      </c>
      <c r="BR445" s="2">
        <v>342</v>
      </c>
      <c r="BS445" s="2">
        <v>253</v>
      </c>
      <c r="BT445" s="2">
        <v>119</v>
      </c>
      <c r="BU445" s="2">
        <v>48</v>
      </c>
      <c r="BV445" s="2"/>
      <c r="BW445" s="2">
        <v>12</v>
      </c>
      <c r="BX445" s="2"/>
      <c r="BY445" s="2"/>
      <c r="BZ445" s="2"/>
      <c r="CA445" s="2">
        <v>2.5</v>
      </c>
      <c r="CB445" s="2">
        <v>2</v>
      </c>
      <c r="CC445" s="2">
        <v>2</v>
      </c>
      <c r="CD445" s="2">
        <v>2.1</v>
      </c>
      <c r="CE445" s="2">
        <v>2.1</v>
      </c>
      <c r="CF445" s="2">
        <v>2</v>
      </c>
      <c r="CG445" s="2">
        <v>2</v>
      </c>
      <c r="CH445" s="2"/>
      <c r="CI445" s="2">
        <v>1.7</v>
      </c>
      <c r="CJ445" s="2"/>
      <c r="CK445" s="2"/>
      <c r="CL445" s="2"/>
      <c r="CM445" s="2"/>
      <c r="CN445" s="2"/>
      <c r="CO445" s="2">
        <v>1.9</v>
      </c>
      <c r="CP445" s="2">
        <v>2</v>
      </c>
      <c r="CQ445" s="2">
        <v>2.1</v>
      </c>
      <c r="CR445" s="2">
        <v>2</v>
      </c>
      <c r="CS445" s="2">
        <v>1.9</v>
      </c>
      <c r="CT445" s="2"/>
      <c r="CU445" s="2">
        <v>1.8</v>
      </c>
      <c r="CV445" s="2"/>
      <c r="CW445" s="2"/>
      <c r="CX445" s="2"/>
      <c r="CY445" s="2"/>
      <c r="CZ445" s="2"/>
      <c r="DA445" s="2">
        <v>2.5</v>
      </c>
      <c r="DB445" s="2">
        <v>3.2</v>
      </c>
      <c r="DC445" s="2">
        <v>2.2999999999999998</v>
      </c>
      <c r="DD445" s="2">
        <v>2.2999999999999998</v>
      </c>
      <c r="DE445" s="2">
        <v>2.4</v>
      </c>
      <c r="DF445" s="2"/>
      <c r="DG445" s="2">
        <v>1.1000000000000001</v>
      </c>
    </row>
    <row r="446" spans="1:111" ht="15" x14ac:dyDescent="0.25">
      <c r="A446" s="1" t="s">
        <v>454</v>
      </c>
      <c r="B446" s="1" t="str">
        <f t="shared" si="8"/>
        <v>Novoť</v>
      </c>
      <c r="C446" s="1" t="s">
        <v>460</v>
      </c>
      <c r="D446" s="2"/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/>
      <c r="K446" s="2"/>
      <c r="L446" s="2"/>
      <c r="M446" s="2">
        <v>0</v>
      </c>
      <c r="N446" s="2">
        <v>0</v>
      </c>
      <c r="O446" s="2">
        <v>0</v>
      </c>
      <c r="P446" s="2"/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/>
      <c r="W446" s="2"/>
      <c r="X446" s="2"/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/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/>
      <c r="AU446" s="2"/>
      <c r="AV446" s="2"/>
      <c r="AW446" s="2">
        <v>0</v>
      </c>
      <c r="AX446" s="2">
        <v>0</v>
      </c>
      <c r="AY446" s="2">
        <v>0</v>
      </c>
      <c r="AZ446" s="2"/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/>
      <c r="BG446" s="2"/>
      <c r="BH446" s="2"/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/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/>
      <c r="CE446" s="2"/>
      <c r="CF446" s="2"/>
      <c r="CG446" s="2">
        <v>0</v>
      </c>
      <c r="CH446" s="2">
        <v>0</v>
      </c>
      <c r="CI446" s="2">
        <v>0</v>
      </c>
      <c r="CJ446" s="2"/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/>
      <c r="CQ446" s="2"/>
      <c r="CR446" s="2"/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</row>
    <row r="447" spans="1:111" ht="15" x14ac:dyDescent="0.25">
      <c r="A447" s="1" t="s">
        <v>454</v>
      </c>
      <c r="B447" s="1" t="str">
        <f t="shared" si="8"/>
        <v>Oravská Jasenica</v>
      </c>
      <c r="C447" s="1" t="s">
        <v>461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/>
      <c r="K447" s="2"/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/>
      <c r="W447" s="2"/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/>
      <c r="AU447" s="2"/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/>
      <c r="BG447" s="2"/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/>
      <c r="CE447" s="2"/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/>
      <c r="CQ447" s="2"/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</row>
    <row r="448" spans="1:111" ht="15" x14ac:dyDescent="0.25">
      <c r="A448" s="1" t="s">
        <v>454</v>
      </c>
      <c r="B448" s="1" t="str">
        <f t="shared" si="8"/>
        <v>Oravská Lesná</v>
      </c>
      <c r="C448" s="1" t="s">
        <v>462</v>
      </c>
      <c r="D448" s="2">
        <v>0</v>
      </c>
      <c r="E448" s="2">
        <v>0</v>
      </c>
      <c r="F448" s="2">
        <v>0</v>
      </c>
      <c r="G448" s="2"/>
      <c r="H448" s="2"/>
      <c r="I448" s="2">
        <v>94</v>
      </c>
      <c r="J448" s="2">
        <v>659</v>
      </c>
      <c r="K448" s="2">
        <v>1251</v>
      </c>
      <c r="L448" s="2">
        <v>281</v>
      </c>
      <c r="M448" s="2"/>
      <c r="N448" s="2"/>
      <c r="O448" s="2"/>
      <c r="P448" s="2">
        <v>0</v>
      </c>
      <c r="Q448" s="2">
        <v>0</v>
      </c>
      <c r="R448" s="2">
        <v>0</v>
      </c>
      <c r="S448" s="2"/>
      <c r="T448" s="2"/>
      <c r="U448" s="2">
        <v>81</v>
      </c>
      <c r="V448" s="2">
        <v>629</v>
      </c>
      <c r="W448" s="2">
        <v>1217</v>
      </c>
      <c r="X448" s="2">
        <v>249</v>
      </c>
      <c r="Y448" s="2"/>
      <c r="Z448" s="2"/>
      <c r="AA448" s="2"/>
      <c r="AB448" s="2">
        <v>0</v>
      </c>
      <c r="AC448" s="2">
        <v>0</v>
      </c>
      <c r="AD448" s="2">
        <v>0</v>
      </c>
      <c r="AE448" s="2"/>
      <c r="AF448" s="2"/>
      <c r="AG448" s="2">
        <v>13</v>
      </c>
      <c r="AH448" s="2">
        <v>30</v>
      </c>
      <c r="AI448" s="2">
        <v>34</v>
      </c>
      <c r="AJ448" s="2">
        <v>32</v>
      </c>
      <c r="AK448" s="2"/>
      <c r="AL448" s="2"/>
      <c r="AM448" s="2"/>
      <c r="AN448" s="2">
        <v>0</v>
      </c>
      <c r="AO448" s="2">
        <v>0</v>
      </c>
      <c r="AP448" s="2">
        <v>0</v>
      </c>
      <c r="AQ448" s="2"/>
      <c r="AR448" s="2"/>
      <c r="AS448" s="2">
        <v>208</v>
      </c>
      <c r="AT448" s="2">
        <v>1547</v>
      </c>
      <c r="AU448" s="2">
        <v>2659</v>
      </c>
      <c r="AV448" s="2">
        <v>696</v>
      </c>
      <c r="AW448" s="2"/>
      <c r="AX448" s="2"/>
      <c r="AY448" s="2"/>
      <c r="AZ448" s="2">
        <v>0</v>
      </c>
      <c r="BA448" s="2">
        <v>0</v>
      </c>
      <c r="BB448" s="2">
        <v>0</v>
      </c>
      <c r="BC448" s="2"/>
      <c r="BD448" s="2"/>
      <c r="BE448" s="2">
        <v>184</v>
      </c>
      <c r="BF448" s="2">
        <v>1501</v>
      </c>
      <c r="BG448" s="2">
        <v>2587</v>
      </c>
      <c r="BH448" s="2">
        <v>628</v>
      </c>
      <c r="BI448" s="2"/>
      <c r="BJ448" s="2"/>
      <c r="BK448" s="2"/>
      <c r="BL448" s="2">
        <v>0</v>
      </c>
      <c r="BM448" s="2">
        <v>0</v>
      </c>
      <c r="BN448" s="2">
        <v>0</v>
      </c>
      <c r="BO448" s="2"/>
      <c r="BP448" s="2"/>
      <c r="BQ448" s="2">
        <v>24</v>
      </c>
      <c r="BR448" s="2">
        <v>46</v>
      </c>
      <c r="BS448" s="2">
        <v>72</v>
      </c>
      <c r="BT448" s="2">
        <v>68</v>
      </c>
      <c r="BU448" s="2"/>
      <c r="BV448" s="2"/>
      <c r="BW448" s="2"/>
      <c r="BX448" s="2">
        <v>0</v>
      </c>
      <c r="BY448" s="2">
        <v>0</v>
      </c>
      <c r="BZ448" s="2">
        <v>0</v>
      </c>
      <c r="CA448" s="2"/>
      <c r="CB448" s="2"/>
      <c r="CC448" s="2">
        <v>2.2000000000000002</v>
      </c>
      <c r="CD448" s="2">
        <v>2.2999999999999998</v>
      </c>
      <c r="CE448" s="2">
        <v>2.1</v>
      </c>
      <c r="CF448" s="2">
        <v>2.5</v>
      </c>
      <c r="CG448" s="2"/>
      <c r="CH448" s="2"/>
      <c r="CI448" s="2"/>
      <c r="CJ448" s="2">
        <v>0</v>
      </c>
      <c r="CK448" s="2">
        <v>0</v>
      </c>
      <c r="CL448" s="2">
        <v>0</v>
      </c>
      <c r="CM448" s="2"/>
      <c r="CN448" s="2"/>
      <c r="CO448" s="2">
        <v>2.2999999999999998</v>
      </c>
      <c r="CP448" s="2">
        <v>2.4</v>
      </c>
      <c r="CQ448" s="2">
        <v>2.1</v>
      </c>
      <c r="CR448" s="2">
        <v>2.5</v>
      </c>
      <c r="CS448" s="2"/>
      <c r="CT448" s="2"/>
      <c r="CU448" s="2"/>
      <c r="CV448" s="2">
        <v>0</v>
      </c>
      <c r="CW448" s="2">
        <v>0</v>
      </c>
      <c r="CX448" s="2">
        <v>0</v>
      </c>
      <c r="CY448" s="2"/>
      <c r="CZ448" s="2"/>
      <c r="DA448" s="2">
        <v>1.8</v>
      </c>
      <c r="DB448" s="2">
        <v>1.5</v>
      </c>
      <c r="DC448" s="2">
        <v>2.1</v>
      </c>
      <c r="DD448" s="2">
        <v>2.1</v>
      </c>
      <c r="DE448" s="2"/>
      <c r="DF448" s="2"/>
      <c r="DG448" s="2"/>
    </row>
    <row r="449" spans="1:111" ht="15" x14ac:dyDescent="0.25">
      <c r="A449" s="1" t="s">
        <v>454</v>
      </c>
      <c r="B449" s="1" t="str">
        <f t="shared" si="8"/>
        <v>Oravská Polhora</v>
      </c>
      <c r="C449" s="1" t="s">
        <v>463</v>
      </c>
      <c r="D449" s="2">
        <v>0</v>
      </c>
      <c r="E449" s="2">
        <v>0</v>
      </c>
      <c r="F449" s="2">
        <v>0</v>
      </c>
      <c r="G449" s="2"/>
      <c r="H449" s="2"/>
      <c r="I449" s="2"/>
      <c r="J449" s="2"/>
      <c r="K449" s="2">
        <v>415</v>
      </c>
      <c r="L449" s="2"/>
      <c r="M449" s="2"/>
      <c r="N449" s="2">
        <v>0</v>
      </c>
      <c r="O449" s="2"/>
      <c r="P449" s="2">
        <v>0</v>
      </c>
      <c r="Q449" s="2">
        <v>0</v>
      </c>
      <c r="R449" s="2">
        <v>0</v>
      </c>
      <c r="S449" s="2"/>
      <c r="T449" s="2"/>
      <c r="U449" s="2"/>
      <c r="V449" s="2"/>
      <c r="W449" s="2">
        <v>415</v>
      </c>
      <c r="X449" s="2"/>
      <c r="Y449" s="2"/>
      <c r="Z449" s="2">
        <v>0</v>
      </c>
      <c r="AA449" s="2"/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/>
      <c r="AR449" s="2"/>
      <c r="AS449" s="2"/>
      <c r="AT449" s="2"/>
      <c r="AU449" s="2">
        <v>1963</v>
      </c>
      <c r="AV449" s="2"/>
      <c r="AW449" s="2"/>
      <c r="AX449" s="2">
        <v>0</v>
      </c>
      <c r="AY449" s="2"/>
      <c r="AZ449" s="2">
        <v>0</v>
      </c>
      <c r="BA449" s="2">
        <v>0</v>
      </c>
      <c r="BB449" s="2">
        <v>0</v>
      </c>
      <c r="BC449" s="2"/>
      <c r="BD449" s="2"/>
      <c r="BE449" s="2"/>
      <c r="BF449" s="2"/>
      <c r="BG449" s="2">
        <v>1963</v>
      </c>
      <c r="BH449" s="2"/>
      <c r="BI449" s="2"/>
      <c r="BJ449" s="2">
        <v>0</v>
      </c>
      <c r="BK449" s="2"/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/>
      <c r="CB449" s="2"/>
      <c r="CC449" s="2"/>
      <c r="CD449" s="2"/>
      <c r="CE449" s="2">
        <v>4.7</v>
      </c>
      <c r="CF449" s="2"/>
      <c r="CG449" s="2"/>
      <c r="CH449" s="2">
        <v>0</v>
      </c>
      <c r="CI449" s="2"/>
      <c r="CJ449" s="2">
        <v>0</v>
      </c>
      <c r="CK449" s="2">
        <v>0</v>
      </c>
      <c r="CL449" s="2">
        <v>0</v>
      </c>
      <c r="CM449" s="2"/>
      <c r="CN449" s="2"/>
      <c r="CO449" s="2"/>
      <c r="CP449" s="2"/>
      <c r="CQ449" s="2">
        <v>4.7</v>
      </c>
      <c r="CR449" s="2"/>
      <c r="CS449" s="2"/>
      <c r="CT449" s="2">
        <v>0</v>
      </c>
      <c r="CU449" s="2"/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</row>
    <row r="450" spans="1:111" ht="15" x14ac:dyDescent="0.25">
      <c r="A450" s="1" t="s">
        <v>454</v>
      </c>
      <c r="B450" s="1" t="str">
        <f t="shared" si="8"/>
        <v>Oravské Veselé</v>
      </c>
      <c r="C450" s="1" t="s">
        <v>464</v>
      </c>
      <c r="D450" s="2">
        <v>0</v>
      </c>
      <c r="E450" s="2"/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/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/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/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/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/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</row>
    <row r="451" spans="1:111" ht="15" x14ac:dyDescent="0.25">
      <c r="A451" s="1" t="s">
        <v>454</v>
      </c>
      <c r="B451" s="1" t="str">
        <f t="shared" si="8"/>
        <v>Sihelné</v>
      </c>
      <c r="C451" s="1" t="s">
        <v>465</v>
      </c>
      <c r="D451" s="2">
        <v>0</v>
      </c>
      <c r="E451" s="2">
        <v>0</v>
      </c>
      <c r="F451" s="2">
        <v>0</v>
      </c>
      <c r="G451" s="2">
        <v>0</v>
      </c>
      <c r="H451" s="2"/>
      <c r="I451" s="2"/>
      <c r="J451" s="2"/>
      <c r="K451" s="2"/>
      <c r="L451" s="2"/>
      <c r="M451" s="2"/>
      <c r="N451" s="2">
        <v>0</v>
      </c>
      <c r="O451" s="2"/>
      <c r="P451" s="2">
        <v>0</v>
      </c>
      <c r="Q451" s="2">
        <v>0</v>
      </c>
      <c r="R451" s="2">
        <v>0</v>
      </c>
      <c r="S451" s="2">
        <v>0</v>
      </c>
      <c r="T451" s="2"/>
      <c r="U451" s="2"/>
      <c r="V451" s="2"/>
      <c r="W451" s="2"/>
      <c r="X451" s="2"/>
      <c r="Y451" s="2"/>
      <c r="Z451" s="2">
        <v>0</v>
      </c>
      <c r="AA451" s="2"/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/>
      <c r="AH451" s="2"/>
      <c r="AI451" s="2"/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/>
      <c r="AS451" s="2"/>
      <c r="AT451" s="2"/>
      <c r="AU451" s="2"/>
      <c r="AV451" s="2"/>
      <c r="AW451" s="2"/>
      <c r="AX451" s="2">
        <v>0</v>
      </c>
      <c r="AY451" s="2"/>
      <c r="AZ451" s="2">
        <v>0</v>
      </c>
      <c r="BA451" s="2">
        <v>0</v>
      </c>
      <c r="BB451" s="2">
        <v>0</v>
      </c>
      <c r="BC451" s="2">
        <v>0</v>
      </c>
      <c r="BD451" s="2"/>
      <c r="BE451" s="2"/>
      <c r="BF451" s="2"/>
      <c r="BG451" s="2"/>
      <c r="BH451" s="2"/>
      <c r="BI451" s="2"/>
      <c r="BJ451" s="2">
        <v>0</v>
      </c>
      <c r="BK451" s="2"/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/>
      <c r="BR451" s="2"/>
      <c r="BS451" s="2"/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/>
      <c r="CC451" s="2"/>
      <c r="CD451" s="2"/>
      <c r="CE451" s="2"/>
      <c r="CF451" s="2"/>
      <c r="CG451" s="2"/>
      <c r="CH451" s="2">
        <v>0</v>
      </c>
      <c r="CI451" s="2"/>
      <c r="CJ451" s="2">
        <v>0</v>
      </c>
      <c r="CK451" s="2">
        <v>0</v>
      </c>
      <c r="CL451" s="2">
        <v>0</v>
      </c>
      <c r="CM451" s="2">
        <v>0</v>
      </c>
      <c r="CN451" s="2"/>
      <c r="CO451" s="2"/>
      <c r="CP451" s="2"/>
      <c r="CQ451" s="2"/>
      <c r="CR451" s="2"/>
      <c r="CS451" s="2"/>
      <c r="CT451" s="2">
        <v>0</v>
      </c>
      <c r="CU451" s="2"/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/>
      <c r="DB451" s="2"/>
      <c r="DC451" s="2"/>
      <c r="DD451" s="2">
        <v>0</v>
      </c>
      <c r="DE451" s="2">
        <v>0</v>
      </c>
      <c r="DF451" s="2">
        <v>0</v>
      </c>
      <c r="DG451" s="2">
        <v>0</v>
      </c>
    </row>
    <row r="452" spans="1:111" ht="15" x14ac:dyDescent="0.25">
      <c r="A452" s="1" t="s">
        <v>454</v>
      </c>
      <c r="B452" s="1" t="str">
        <f t="shared" si="8"/>
        <v>Zákamenné</v>
      </c>
      <c r="C452" s="1" t="s">
        <v>466</v>
      </c>
      <c r="D452" s="2">
        <v>0</v>
      </c>
      <c r="E452" s="2">
        <v>0</v>
      </c>
      <c r="F452" s="2"/>
      <c r="G452" s="2">
        <v>0</v>
      </c>
      <c r="H452" s="2"/>
      <c r="I452" s="2"/>
      <c r="J452" s="2"/>
      <c r="K452" s="2"/>
      <c r="L452" s="2"/>
      <c r="M452" s="2"/>
      <c r="N452" s="2"/>
      <c r="O452" s="2">
        <v>0</v>
      </c>
      <c r="P452" s="2">
        <v>0</v>
      </c>
      <c r="Q452" s="2">
        <v>0</v>
      </c>
      <c r="R452" s="2"/>
      <c r="S452" s="2">
        <v>0</v>
      </c>
      <c r="T452" s="2"/>
      <c r="U452" s="2"/>
      <c r="V452" s="2"/>
      <c r="W452" s="2"/>
      <c r="X452" s="2"/>
      <c r="Y452" s="2"/>
      <c r="Z452" s="2"/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/>
      <c r="AQ452" s="2">
        <v>0</v>
      </c>
      <c r="AR452" s="2"/>
      <c r="AS452" s="2"/>
      <c r="AT452" s="2"/>
      <c r="AU452" s="2"/>
      <c r="AV452" s="2"/>
      <c r="AW452" s="2"/>
      <c r="AX452" s="2"/>
      <c r="AY452" s="2">
        <v>0</v>
      </c>
      <c r="AZ452" s="2">
        <v>0</v>
      </c>
      <c r="BA452" s="2">
        <v>0</v>
      </c>
      <c r="BB452" s="2"/>
      <c r="BC452" s="2">
        <v>0</v>
      </c>
      <c r="BD452" s="2"/>
      <c r="BE452" s="2"/>
      <c r="BF452" s="2"/>
      <c r="BG452" s="2"/>
      <c r="BH452" s="2"/>
      <c r="BI452" s="2"/>
      <c r="BJ452" s="2"/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/>
      <c r="CA452" s="2">
        <v>0</v>
      </c>
      <c r="CB452" s="2"/>
      <c r="CC452" s="2"/>
      <c r="CD452" s="2"/>
      <c r="CE452" s="2"/>
      <c r="CF452" s="2"/>
      <c r="CG452" s="2"/>
      <c r="CH452" s="2"/>
      <c r="CI452" s="2">
        <v>0</v>
      </c>
      <c r="CJ452" s="2">
        <v>0</v>
      </c>
      <c r="CK452" s="2">
        <v>0</v>
      </c>
      <c r="CL452" s="2"/>
      <c r="CM452" s="2">
        <v>0</v>
      </c>
      <c r="CN452" s="2"/>
      <c r="CO452" s="2"/>
      <c r="CP452" s="2"/>
      <c r="CQ452" s="2"/>
      <c r="CR452" s="2"/>
      <c r="CS452" s="2"/>
      <c r="CT452" s="2"/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</row>
    <row r="453" spans="1:111" ht="15" x14ac:dyDescent="0.25">
      <c r="A453" s="1" t="s">
        <v>467</v>
      </c>
      <c r="B453" s="1" t="str">
        <f t="shared" si="8"/>
        <v>Obce spolu</v>
      </c>
      <c r="C453" s="1" t="s">
        <v>24</v>
      </c>
      <c r="D453" s="2">
        <v>795</v>
      </c>
      <c r="E453" s="2">
        <v>639</v>
      </c>
      <c r="F453" s="2">
        <v>416</v>
      </c>
      <c r="G453" s="2">
        <v>1107</v>
      </c>
      <c r="H453" s="2">
        <v>2480</v>
      </c>
      <c r="I453" s="2">
        <v>6991</v>
      </c>
      <c r="J453" s="2">
        <v>22082</v>
      </c>
      <c r="K453" s="2">
        <v>25769</v>
      </c>
      <c r="L453" s="2">
        <v>15189</v>
      </c>
      <c r="M453" s="2">
        <v>7925</v>
      </c>
      <c r="N453" s="2">
        <v>3315</v>
      </c>
      <c r="O453" s="2">
        <v>2630</v>
      </c>
      <c r="P453" s="2">
        <v>711</v>
      </c>
      <c r="Q453" s="2">
        <v>608</v>
      </c>
      <c r="R453" s="2">
        <v>406</v>
      </c>
      <c r="S453" s="2">
        <v>1090</v>
      </c>
      <c r="T453" s="2">
        <v>2391</v>
      </c>
      <c r="U453" s="2">
        <v>6205</v>
      </c>
      <c r="V453" s="2">
        <v>18636</v>
      </c>
      <c r="W453" s="2">
        <v>21419</v>
      </c>
      <c r="X453" s="2">
        <v>11706</v>
      </c>
      <c r="Y453" s="2">
        <v>5379</v>
      </c>
      <c r="Z453" s="2">
        <v>2495</v>
      </c>
      <c r="AA453" s="2">
        <v>1995</v>
      </c>
      <c r="AB453" s="2">
        <v>84</v>
      </c>
      <c r="AC453" s="2">
        <v>31</v>
      </c>
      <c r="AD453" s="2">
        <v>10</v>
      </c>
      <c r="AE453" s="2">
        <v>17</v>
      </c>
      <c r="AF453" s="2">
        <v>89</v>
      </c>
      <c r="AG453" s="2">
        <v>786</v>
      </c>
      <c r="AH453" s="2">
        <v>3446</v>
      </c>
      <c r="AI453" s="2">
        <v>4350</v>
      </c>
      <c r="AJ453" s="2">
        <v>3483</v>
      </c>
      <c r="AK453" s="2">
        <v>2546</v>
      </c>
      <c r="AL453" s="2">
        <v>820</v>
      </c>
      <c r="AM453" s="2">
        <v>635</v>
      </c>
      <c r="AN453" s="2">
        <v>5689</v>
      </c>
      <c r="AO453" s="2">
        <v>4399</v>
      </c>
      <c r="AP453" s="2">
        <v>4736</v>
      </c>
      <c r="AQ453" s="2">
        <v>5918</v>
      </c>
      <c r="AR453" s="2">
        <v>9432</v>
      </c>
      <c r="AS453" s="2">
        <v>24045</v>
      </c>
      <c r="AT453" s="2">
        <v>75903</v>
      </c>
      <c r="AU453" s="2">
        <v>82113</v>
      </c>
      <c r="AV453" s="2">
        <v>44387</v>
      </c>
      <c r="AW453" s="2">
        <v>27199</v>
      </c>
      <c r="AX453" s="2">
        <v>14081</v>
      </c>
      <c r="AY453" s="2">
        <v>10327</v>
      </c>
      <c r="AZ453" s="2">
        <v>5270</v>
      </c>
      <c r="BA453" s="2">
        <v>4331</v>
      </c>
      <c r="BB453" s="2">
        <v>4702</v>
      </c>
      <c r="BC453" s="2">
        <v>5870</v>
      </c>
      <c r="BD453" s="2">
        <v>9194</v>
      </c>
      <c r="BE453" s="2">
        <v>22091</v>
      </c>
      <c r="BF453" s="2">
        <v>64599</v>
      </c>
      <c r="BG453" s="2">
        <v>68293</v>
      </c>
      <c r="BH453" s="2">
        <v>35044</v>
      </c>
      <c r="BI453" s="2">
        <v>20783</v>
      </c>
      <c r="BJ453" s="2">
        <v>12331</v>
      </c>
      <c r="BK453" s="2">
        <v>8874</v>
      </c>
      <c r="BL453" s="2">
        <v>419</v>
      </c>
      <c r="BM453" s="2">
        <v>68</v>
      </c>
      <c r="BN453" s="2">
        <v>34</v>
      </c>
      <c r="BO453" s="2">
        <v>48</v>
      </c>
      <c r="BP453" s="2">
        <v>238</v>
      </c>
      <c r="BQ453" s="2">
        <v>1954</v>
      </c>
      <c r="BR453" s="2">
        <v>11304</v>
      </c>
      <c r="BS453" s="2">
        <v>13820</v>
      </c>
      <c r="BT453" s="2">
        <v>9343</v>
      </c>
      <c r="BU453" s="2">
        <v>6416</v>
      </c>
      <c r="BV453" s="2">
        <v>1750</v>
      </c>
      <c r="BW453" s="2">
        <v>1453</v>
      </c>
      <c r="BX453" s="2">
        <v>7.2</v>
      </c>
      <c r="BY453" s="2">
        <v>6.9</v>
      </c>
      <c r="BZ453" s="2">
        <v>11.4</v>
      </c>
      <c r="CA453" s="2">
        <v>5.3</v>
      </c>
      <c r="CB453" s="2">
        <v>3.8</v>
      </c>
      <c r="CC453" s="2">
        <v>3.4</v>
      </c>
      <c r="CD453" s="2">
        <v>3.4</v>
      </c>
      <c r="CE453" s="2">
        <v>3.2</v>
      </c>
      <c r="CF453" s="2">
        <v>2.9</v>
      </c>
      <c r="CG453" s="2">
        <v>3.4</v>
      </c>
      <c r="CH453" s="2">
        <v>4.2</v>
      </c>
      <c r="CI453" s="2">
        <v>3.9</v>
      </c>
      <c r="CJ453" s="2">
        <v>7.4</v>
      </c>
      <c r="CK453" s="2">
        <v>7.1</v>
      </c>
      <c r="CL453" s="2">
        <v>11.6</v>
      </c>
      <c r="CM453" s="2">
        <v>5.4</v>
      </c>
      <c r="CN453" s="2">
        <v>3.8</v>
      </c>
      <c r="CO453" s="2">
        <v>3.6</v>
      </c>
      <c r="CP453" s="2">
        <v>3.5</v>
      </c>
      <c r="CQ453" s="2">
        <v>3.2</v>
      </c>
      <c r="CR453" s="2">
        <v>3</v>
      </c>
      <c r="CS453" s="2">
        <v>3.9</v>
      </c>
      <c r="CT453" s="2">
        <v>4.9000000000000004</v>
      </c>
      <c r="CU453" s="2">
        <v>4.4000000000000004</v>
      </c>
      <c r="CV453" s="2">
        <v>5</v>
      </c>
      <c r="CW453" s="2">
        <v>2.2000000000000002</v>
      </c>
      <c r="CX453" s="2">
        <v>3.4</v>
      </c>
      <c r="CY453" s="2">
        <v>2.8</v>
      </c>
      <c r="CZ453" s="2">
        <v>2.7</v>
      </c>
      <c r="DA453" s="2">
        <v>2.5</v>
      </c>
      <c r="DB453" s="2">
        <v>3.3</v>
      </c>
      <c r="DC453" s="2">
        <v>3.2</v>
      </c>
      <c r="DD453" s="2">
        <v>2.7</v>
      </c>
      <c r="DE453" s="2">
        <v>2.5</v>
      </c>
      <c r="DF453" s="2">
        <v>2.1</v>
      </c>
      <c r="DG453" s="2">
        <v>2.2999999999999998</v>
      </c>
    </row>
    <row r="454" spans="1:111" ht="15" x14ac:dyDescent="0.25">
      <c r="A454" s="1" t="s">
        <v>467</v>
      </c>
      <c r="B454" s="1" t="str">
        <f t="shared" si="8"/>
        <v>Ivachnová</v>
      </c>
      <c r="C454" s="1" t="s">
        <v>468</v>
      </c>
      <c r="D454" s="2">
        <v>0</v>
      </c>
      <c r="E454" s="2"/>
      <c r="F454" s="2">
        <v>0</v>
      </c>
      <c r="G454" s="2"/>
      <c r="H454" s="2"/>
      <c r="I454" s="2">
        <v>41</v>
      </c>
      <c r="J454" s="2">
        <v>157</v>
      </c>
      <c r="K454" s="2">
        <v>180</v>
      </c>
      <c r="L454" s="2"/>
      <c r="M454" s="2"/>
      <c r="N454" s="2"/>
      <c r="O454" s="2"/>
      <c r="P454" s="2">
        <v>0</v>
      </c>
      <c r="Q454" s="2"/>
      <c r="R454" s="2">
        <v>0</v>
      </c>
      <c r="S454" s="2"/>
      <c r="T454" s="2"/>
      <c r="U454" s="2">
        <v>33</v>
      </c>
      <c r="V454" s="2">
        <v>142</v>
      </c>
      <c r="W454" s="2">
        <v>157</v>
      </c>
      <c r="X454" s="2"/>
      <c r="Y454" s="2"/>
      <c r="Z454" s="2"/>
      <c r="AA454" s="2"/>
      <c r="AB454" s="2">
        <v>0</v>
      </c>
      <c r="AC454" s="2">
        <v>0</v>
      </c>
      <c r="AD454" s="2">
        <v>0</v>
      </c>
      <c r="AE454" s="2"/>
      <c r="AF454" s="2"/>
      <c r="AG454" s="2">
        <v>8</v>
      </c>
      <c r="AH454" s="2">
        <v>15</v>
      </c>
      <c r="AI454" s="2">
        <v>23</v>
      </c>
      <c r="AJ454" s="2"/>
      <c r="AK454" s="2"/>
      <c r="AL454" s="2"/>
      <c r="AM454" s="2">
        <v>0</v>
      </c>
      <c r="AN454" s="2">
        <v>0</v>
      </c>
      <c r="AO454" s="2"/>
      <c r="AP454" s="2">
        <v>0</v>
      </c>
      <c r="AQ454" s="2"/>
      <c r="AR454" s="2"/>
      <c r="AS454" s="2">
        <v>121</v>
      </c>
      <c r="AT454" s="2">
        <v>586</v>
      </c>
      <c r="AU454" s="2">
        <v>592</v>
      </c>
      <c r="AV454" s="2"/>
      <c r="AW454" s="2"/>
      <c r="AX454" s="2"/>
      <c r="AY454" s="2"/>
      <c r="AZ454" s="2">
        <v>0</v>
      </c>
      <c r="BA454" s="2"/>
      <c r="BB454" s="2">
        <v>0</v>
      </c>
      <c r="BC454" s="2"/>
      <c r="BD454" s="2"/>
      <c r="BE454" s="2">
        <v>92</v>
      </c>
      <c r="BF454" s="2">
        <v>509</v>
      </c>
      <c r="BG454" s="2">
        <v>521</v>
      </c>
      <c r="BH454" s="2"/>
      <c r="BI454" s="2"/>
      <c r="BJ454" s="2"/>
      <c r="BK454" s="2"/>
      <c r="BL454" s="2">
        <v>0</v>
      </c>
      <c r="BM454" s="2">
        <v>0</v>
      </c>
      <c r="BN454" s="2">
        <v>0</v>
      </c>
      <c r="BO454" s="2"/>
      <c r="BP454" s="2"/>
      <c r="BQ454" s="2">
        <v>29</v>
      </c>
      <c r="BR454" s="2">
        <v>77</v>
      </c>
      <c r="BS454" s="2">
        <v>71</v>
      </c>
      <c r="BT454" s="2"/>
      <c r="BU454" s="2"/>
      <c r="BV454" s="2"/>
      <c r="BW454" s="2">
        <v>0</v>
      </c>
      <c r="BX454" s="2">
        <v>0</v>
      </c>
      <c r="BY454" s="2"/>
      <c r="BZ454" s="2">
        <v>0</v>
      </c>
      <c r="CA454" s="2"/>
      <c r="CB454" s="2"/>
      <c r="CC454" s="2">
        <v>3</v>
      </c>
      <c r="CD454" s="2">
        <v>3.7</v>
      </c>
      <c r="CE454" s="2">
        <v>3.3</v>
      </c>
      <c r="CF454" s="2"/>
      <c r="CG454" s="2"/>
      <c r="CH454" s="2"/>
      <c r="CI454" s="2"/>
      <c r="CJ454" s="2">
        <v>0</v>
      </c>
      <c r="CK454" s="2"/>
      <c r="CL454" s="2">
        <v>0</v>
      </c>
      <c r="CM454" s="2"/>
      <c r="CN454" s="2"/>
      <c r="CO454" s="2">
        <v>2.8</v>
      </c>
      <c r="CP454" s="2">
        <v>3.6</v>
      </c>
      <c r="CQ454" s="2">
        <v>3.3</v>
      </c>
      <c r="CR454" s="2"/>
      <c r="CS454" s="2"/>
      <c r="CT454" s="2"/>
      <c r="CU454" s="2"/>
      <c r="CV454" s="2">
        <v>0</v>
      </c>
      <c r="CW454" s="2">
        <v>0</v>
      </c>
      <c r="CX454" s="2">
        <v>0</v>
      </c>
      <c r="CY454" s="2"/>
      <c r="CZ454" s="2"/>
      <c r="DA454" s="2">
        <v>3.6</v>
      </c>
      <c r="DB454" s="2">
        <v>5.0999999999999996</v>
      </c>
      <c r="DC454" s="2">
        <v>3.1</v>
      </c>
      <c r="DD454" s="2"/>
      <c r="DE454" s="2"/>
      <c r="DF454" s="2"/>
      <c r="DG454" s="2">
        <v>0</v>
      </c>
    </row>
    <row r="455" spans="1:111" ht="15" x14ac:dyDescent="0.25">
      <c r="A455" s="1" t="s">
        <v>467</v>
      </c>
      <c r="B455" s="1" t="str">
        <f t="shared" si="8"/>
        <v>Turík</v>
      </c>
      <c r="C455" s="1" t="s">
        <v>469</v>
      </c>
      <c r="D455" s="2">
        <v>0</v>
      </c>
      <c r="E455" s="2">
        <v>0</v>
      </c>
      <c r="F455" s="2">
        <v>0</v>
      </c>
      <c r="G455" s="2">
        <v>0</v>
      </c>
      <c r="H455" s="2"/>
      <c r="I455" s="2"/>
      <c r="J455" s="2"/>
      <c r="K455" s="2"/>
      <c r="L455" s="2"/>
      <c r="M455" s="2"/>
      <c r="N455" s="2"/>
      <c r="O455" s="2"/>
      <c r="P455" s="2">
        <v>0</v>
      </c>
      <c r="Q455" s="2">
        <v>0</v>
      </c>
      <c r="R455" s="2">
        <v>0</v>
      </c>
      <c r="S455" s="2">
        <v>0</v>
      </c>
      <c r="T455" s="2"/>
      <c r="U455" s="2"/>
      <c r="V455" s="2"/>
      <c r="W455" s="2"/>
      <c r="X455" s="2"/>
      <c r="Y455" s="2"/>
      <c r="Z455" s="2"/>
      <c r="AA455" s="2"/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/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/>
      <c r="AS455" s="2"/>
      <c r="AT455" s="2"/>
      <c r="AU455" s="2"/>
      <c r="AV455" s="2"/>
      <c r="AW455" s="2"/>
      <c r="AX455" s="2"/>
      <c r="AY455" s="2"/>
      <c r="AZ455" s="2">
        <v>0</v>
      </c>
      <c r="BA455" s="2">
        <v>0</v>
      </c>
      <c r="BB455" s="2">
        <v>0</v>
      </c>
      <c r="BC455" s="2">
        <v>0</v>
      </c>
      <c r="BD455" s="2"/>
      <c r="BE455" s="2"/>
      <c r="BF455" s="2"/>
      <c r="BG455" s="2"/>
      <c r="BH455" s="2"/>
      <c r="BI455" s="2"/>
      <c r="BJ455" s="2"/>
      <c r="BK455" s="2"/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/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/>
      <c r="CC455" s="2"/>
      <c r="CD455" s="2"/>
      <c r="CE455" s="2"/>
      <c r="CF455" s="2"/>
      <c r="CG455" s="2"/>
      <c r="CH455" s="2"/>
      <c r="CI455" s="2"/>
      <c r="CJ455" s="2">
        <v>0</v>
      </c>
      <c r="CK455" s="2">
        <v>0</v>
      </c>
      <c r="CL455" s="2">
        <v>0</v>
      </c>
      <c r="CM455" s="2">
        <v>0</v>
      </c>
      <c r="CN455" s="2"/>
      <c r="CO455" s="2"/>
      <c r="CP455" s="2"/>
      <c r="CQ455" s="2"/>
      <c r="CR455" s="2"/>
      <c r="CS455" s="2"/>
      <c r="CT455" s="2"/>
      <c r="CU455" s="2"/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/>
      <c r="DD455" s="2">
        <v>0</v>
      </c>
      <c r="DE455" s="2">
        <v>0</v>
      </c>
      <c r="DF455" s="2">
        <v>0</v>
      </c>
      <c r="DG455" s="2">
        <v>0</v>
      </c>
    </row>
    <row r="456" spans="1:111" ht="15" x14ac:dyDescent="0.25">
      <c r="A456" s="1" t="s">
        <v>467</v>
      </c>
      <c r="B456" s="1" t="str">
        <f t="shared" si="8"/>
        <v>Bešeňová</v>
      </c>
      <c r="C456" s="1" t="s">
        <v>470</v>
      </c>
      <c r="D456" s="2"/>
      <c r="E456" s="2"/>
      <c r="F456" s="2"/>
      <c r="G456" s="2">
        <v>75</v>
      </c>
      <c r="H456" s="2">
        <v>349</v>
      </c>
      <c r="I456" s="2">
        <v>2031</v>
      </c>
      <c r="J456" s="2">
        <v>7894</v>
      </c>
      <c r="K456" s="2">
        <v>10126</v>
      </c>
      <c r="L456" s="2">
        <v>6573</v>
      </c>
      <c r="M456" s="2">
        <v>3595</v>
      </c>
      <c r="N456" s="2">
        <v>1285</v>
      </c>
      <c r="O456" s="2">
        <v>1024</v>
      </c>
      <c r="P456" s="2"/>
      <c r="Q456" s="2"/>
      <c r="R456" s="2"/>
      <c r="S456" s="2">
        <v>69</v>
      </c>
      <c r="T456" s="2">
        <v>297</v>
      </c>
      <c r="U456" s="2">
        <v>1491</v>
      </c>
      <c r="V456" s="2">
        <v>5732</v>
      </c>
      <c r="W456" s="2">
        <v>7540</v>
      </c>
      <c r="X456" s="2">
        <v>4002</v>
      </c>
      <c r="Y456" s="2">
        <v>1528</v>
      </c>
      <c r="Z456" s="2">
        <v>663</v>
      </c>
      <c r="AA456" s="2">
        <v>571</v>
      </c>
      <c r="AB456" s="2"/>
      <c r="AC456" s="2"/>
      <c r="AD456" s="2"/>
      <c r="AE456" s="2">
        <v>6</v>
      </c>
      <c r="AF456" s="2">
        <v>52</v>
      </c>
      <c r="AG456" s="2">
        <v>540</v>
      </c>
      <c r="AH456" s="2">
        <v>2162</v>
      </c>
      <c r="AI456" s="2">
        <v>2586</v>
      </c>
      <c r="AJ456" s="2">
        <v>2571</v>
      </c>
      <c r="AK456" s="2">
        <v>2067</v>
      </c>
      <c r="AL456" s="2">
        <v>622</v>
      </c>
      <c r="AM456" s="2">
        <v>453</v>
      </c>
      <c r="AN456" s="2"/>
      <c r="AO456" s="2"/>
      <c r="AP456" s="2"/>
      <c r="AQ456" s="2">
        <v>123</v>
      </c>
      <c r="AR456" s="2">
        <v>665</v>
      </c>
      <c r="AS456" s="2">
        <v>4208</v>
      </c>
      <c r="AT456" s="2">
        <v>22758</v>
      </c>
      <c r="AU456" s="2">
        <v>26488</v>
      </c>
      <c r="AV456" s="2">
        <v>14180</v>
      </c>
      <c r="AW456" s="2">
        <v>8429</v>
      </c>
      <c r="AX456" s="2">
        <v>2476</v>
      </c>
      <c r="AY456" s="2">
        <v>2134</v>
      </c>
      <c r="AZ456" s="2"/>
      <c r="BA456" s="2"/>
      <c r="BB456" s="2"/>
      <c r="BC456" s="2">
        <v>99</v>
      </c>
      <c r="BD456" s="2">
        <v>570</v>
      </c>
      <c r="BE456" s="2">
        <v>2915</v>
      </c>
      <c r="BF456" s="2">
        <v>15720</v>
      </c>
      <c r="BG456" s="2">
        <v>19129</v>
      </c>
      <c r="BH456" s="2">
        <v>7351</v>
      </c>
      <c r="BI456" s="2">
        <v>3276</v>
      </c>
      <c r="BJ456" s="2">
        <v>1115</v>
      </c>
      <c r="BK456" s="2">
        <v>1122</v>
      </c>
      <c r="BL456" s="2"/>
      <c r="BM456" s="2"/>
      <c r="BN456" s="2"/>
      <c r="BO456" s="2">
        <v>24</v>
      </c>
      <c r="BP456" s="2">
        <v>95</v>
      </c>
      <c r="BQ456" s="2">
        <v>1293</v>
      </c>
      <c r="BR456" s="2">
        <v>7038</v>
      </c>
      <c r="BS456" s="2">
        <v>7359</v>
      </c>
      <c r="BT456" s="2">
        <v>6829</v>
      </c>
      <c r="BU456" s="2">
        <v>5153</v>
      </c>
      <c r="BV456" s="2">
        <v>1361</v>
      </c>
      <c r="BW456" s="2">
        <v>1012</v>
      </c>
      <c r="BX456" s="2"/>
      <c r="BY456" s="2"/>
      <c r="BZ456" s="2"/>
      <c r="CA456" s="2">
        <v>1.6</v>
      </c>
      <c r="CB456" s="2">
        <v>1.9</v>
      </c>
      <c r="CC456" s="2">
        <v>2.1</v>
      </c>
      <c r="CD456" s="2">
        <v>2.9</v>
      </c>
      <c r="CE456" s="2">
        <v>2.6</v>
      </c>
      <c r="CF456" s="2">
        <v>2.2000000000000002</v>
      </c>
      <c r="CG456" s="2">
        <v>2.2999999999999998</v>
      </c>
      <c r="CH456" s="2">
        <v>1.9</v>
      </c>
      <c r="CI456" s="2">
        <v>2.1</v>
      </c>
      <c r="CJ456" s="2"/>
      <c r="CK456" s="2"/>
      <c r="CL456" s="2"/>
      <c r="CM456" s="2">
        <v>1.4</v>
      </c>
      <c r="CN456" s="2">
        <v>1.9</v>
      </c>
      <c r="CO456" s="2">
        <v>2</v>
      </c>
      <c r="CP456" s="2">
        <v>2.7</v>
      </c>
      <c r="CQ456" s="2">
        <v>2.5</v>
      </c>
      <c r="CR456" s="2">
        <v>1.8</v>
      </c>
      <c r="CS456" s="2">
        <v>2.1</v>
      </c>
      <c r="CT456" s="2">
        <v>1.7</v>
      </c>
      <c r="CU456" s="2">
        <v>2</v>
      </c>
      <c r="CV456" s="2"/>
      <c r="CW456" s="2"/>
      <c r="CX456" s="2"/>
      <c r="CY456" s="2">
        <v>4</v>
      </c>
      <c r="CZ456" s="2">
        <v>1.8</v>
      </c>
      <c r="DA456" s="2">
        <v>2.4</v>
      </c>
      <c r="DB456" s="2">
        <v>3.3</v>
      </c>
      <c r="DC456" s="2">
        <v>2.8</v>
      </c>
      <c r="DD456" s="2">
        <v>2.7</v>
      </c>
      <c r="DE456" s="2">
        <v>2.5</v>
      </c>
      <c r="DF456" s="2">
        <v>2.2000000000000002</v>
      </c>
      <c r="DG456" s="2">
        <v>2.2000000000000002</v>
      </c>
    </row>
    <row r="457" spans="1:111" ht="15" x14ac:dyDescent="0.25">
      <c r="A457" s="1" t="s">
        <v>467</v>
      </c>
      <c r="B457" s="1" t="str">
        <f t="shared" si="8"/>
        <v>Hubová</v>
      </c>
      <c r="C457" s="1" t="s">
        <v>471</v>
      </c>
      <c r="D457" s="2">
        <v>0</v>
      </c>
      <c r="E457" s="2">
        <v>0</v>
      </c>
      <c r="F457" s="2">
        <v>0</v>
      </c>
      <c r="G457" s="2"/>
      <c r="H457" s="2"/>
      <c r="I457" s="2"/>
      <c r="J457" s="2"/>
      <c r="K457" s="2"/>
      <c r="L457" s="2"/>
      <c r="M457" s="2"/>
      <c r="N457" s="2"/>
      <c r="O457" s="2"/>
      <c r="P457" s="2">
        <v>0</v>
      </c>
      <c r="Q457" s="2">
        <v>0</v>
      </c>
      <c r="R457" s="2">
        <v>0</v>
      </c>
      <c r="S457" s="2"/>
      <c r="T457" s="2"/>
      <c r="U457" s="2"/>
      <c r="V457" s="2"/>
      <c r="W457" s="2"/>
      <c r="X457" s="2"/>
      <c r="Y457" s="2"/>
      <c r="Z457" s="2"/>
      <c r="AA457" s="2"/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/>
      <c r="AH457" s="2"/>
      <c r="AI457" s="2"/>
      <c r="AJ457" s="2"/>
      <c r="AK457" s="2"/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>
        <v>0</v>
      </c>
      <c r="BA457" s="2">
        <v>0</v>
      </c>
      <c r="BB457" s="2">
        <v>0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/>
      <c r="BR457" s="2"/>
      <c r="BS457" s="2"/>
      <c r="BT457" s="2"/>
      <c r="BU457" s="2"/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/>
      <c r="CB457" s="2"/>
      <c r="CC457" s="2"/>
      <c r="CD457" s="2"/>
      <c r="CE457" s="2"/>
      <c r="CF457" s="2"/>
      <c r="CG457" s="2"/>
      <c r="CH457" s="2"/>
      <c r="CI457" s="2"/>
      <c r="CJ457" s="2">
        <v>0</v>
      </c>
      <c r="CK457" s="2">
        <v>0</v>
      </c>
      <c r="CL457" s="2">
        <v>0</v>
      </c>
      <c r="CM457" s="2"/>
      <c r="CN457" s="2"/>
      <c r="CO457" s="2"/>
      <c r="CP457" s="2"/>
      <c r="CQ457" s="2"/>
      <c r="CR457" s="2"/>
      <c r="CS457" s="2"/>
      <c r="CT457" s="2"/>
      <c r="CU457" s="2"/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/>
      <c r="DB457" s="2"/>
      <c r="DC457" s="2"/>
      <c r="DD457" s="2"/>
      <c r="DE457" s="2"/>
      <c r="DF457" s="2">
        <v>0</v>
      </c>
      <c r="DG457" s="2">
        <v>0</v>
      </c>
    </row>
    <row r="458" spans="1:111" ht="15" x14ac:dyDescent="0.25">
      <c r="A458" s="1" t="s">
        <v>467</v>
      </c>
      <c r="B458" s="1" t="str">
        <f t="shared" si="8"/>
        <v>Kalameny</v>
      </c>
      <c r="C458" s="1" t="s">
        <v>472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/>
      <c r="K458" s="2"/>
      <c r="L458" s="2"/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/>
      <c r="W458" s="2"/>
      <c r="X458" s="2"/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/>
      <c r="AU458" s="2"/>
      <c r="AV458" s="2"/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/>
      <c r="BG458" s="2"/>
      <c r="BH458" s="2"/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/>
      <c r="CE458" s="2"/>
      <c r="CF458" s="2"/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/>
      <c r="CQ458" s="2"/>
      <c r="CR458" s="2"/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</row>
    <row r="459" spans="1:111" ht="15" x14ac:dyDescent="0.25">
      <c r="A459" s="1" t="s">
        <v>467</v>
      </c>
      <c r="B459" s="1" t="str">
        <f t="shared" ref="B459:B522" si="9">C459</f>
        <v>Likavka</v>
      </c>
      <c r="C459" s="1" t="s">
        <v>473</v>
      </c>
      <c r="D459" s="2">
        <v>0</v>
      </c>
      <c r="E459" s="2"/>
      <c r="F459" s="2">
        <v>0</v>
      </c>
      <c r="G459" s="2"/>
      <c r="H459" s="2">
        <v>0</v>
      </c>
      <c r="I459" s="2">
        <v>0</v>
      </c>
      <c r="J459" s="2"/>
      <c r="K459" s="2"/>
      <c r="L459" s="2"/>
      <c r="M459" s="2">
        <v>0</v>
      </c>
      <c r="N459" s="2">
        <v>0</v>
      </c>
      <c r="O459" s="2">
        <v>0</v>
      </c>
      <c r="P459" s="2">
        <v>0</v>
      </c>
      <c r="Q459" s="2"/>
      <c r="R459" s="2">
        <v>0</v>
      </c>
      <c r="S459" s="2"/>
      <c r="T459" s="2">
        <v>0</v>
      </c>
      <c r="U459" s="2">
        <v>0</v>
      </c>
      <c r="V459" s="2"/>
      <c r="W459" s="2"/>
      <c r="X459" s="2"/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/>
      <c r="AP459" s="2">
        <v>0</v>
      </c>
      <c r="AQ459" s="2"/>
      <c r="AR459" s="2">
        <v>0</v>
      </c>
      <c r="AS459" s="2">
        <v>0</v>
      </c>
      <c r="AT459" s="2"/>
      <c r="AU459" s="2"/>
      <c r="AV459" s="2"/>
      <c r="AW459" s="2">
        <v>0</v>
      </c>
      <c r="AX459" s="2">
        <v>0</v>
      </c>
      <c r="AY459" s="2">
        <v>0</v>
      </c>
      <c r="AZ459" s="2">
        <v>0</v>
      </c>
      <c r="BA459" s="2"/>
      <c r="BB459" s="2">
        <v>0</v>
      </c>
      <c r="BC459" s="2"/>
      <c r="BD459" s="2">
        <v>0</v>
      </c>
      <c r="BE459" s="2">
        <v>0</v>
      </c>
      <c r="BF459" s="2"/>
      <c r="BG459" s="2"/>
      <c r="BH459" s="2"/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/>
      <c r="BZ459" s="2">
        <v>0</v>
      </c>
      <c r="CA459" s="2"/>
      <c r="CB459" s="2">
        <v>0</v>
      </c>
      <c r="CC459" s="2">
        <v>0</v>
      </c>
      <c r="CD459" s="2"/>
      <c r="CE459" s="2"/>
      <c r="CF459" s="2"/>
      <c r="CG459" s="2">
        <v>0</v>
      </c>
      <c r="CH459" s="2">
        <v>0</v>
      </c>
      <c r="CI459" s="2">
        <v>0</v>
      </c>
      <c r="CJ459" s="2">
        <v>0</v>
      </c>
      <c r="CK459" s="2"/>
      <c r="CL459" s="2">
        <v>0</v>
      </c>
      <c r="CM459" s="2"/>
      <c r="CN459" s="2">
        <v>0</v>
      </c>
      <c r="CO459" s="2">
        <v>0</v>
      </c>
      <c r="CP459" s="2"/>
      <c r="CQ459" s="2"/>
      <c r="CR459" s="2"/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</row>
    <row r="460" spans="1:111" ht="15" x14ac:dyDescent="0.25">
      <c r="A460" s="1" t="s">
        <v>467</v>
      </c>
      <c r="B460" s="1" t="str">
        <f t="shared" si="9"/>
        <v>Liptovská Lúžna</v>
      </c>
      <c r="C460" s="1" t="s">
        <v>474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/>
      <c r="J460" s="2"/>
      <c r="K460" s="2"/>
      <c r="L460" s="2"/>
      <c r="M460" s="2"/>
      <c r="N460" s="2"/>
      <c r="O460" s="2"/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/>
      <c r="V460" s="2"/>
      <c r="W460" s="2"/>
      <c r="X460" s="2"/>
      <c r="Y460" s="2"/>
      <c r="Z460" s="2"/>
      <c r="AA460" s="2"/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/>
      <c r="AI460" s="2"/>
      <c r="AJ460" s="2"/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/>
      <c r="AT460" s="2"/>
      <c r="AU460" s="2"/>
      <c r="AV460" s="2"/>
      <c r="AW460" s="2"/>
      <c r="AX460" s="2"/>
      <c r="AY460" s="2"/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/>
      <c r="BF460" s="2"/>
      <c r="BG460" s="2"/>
      <c r="BH460" s="2"/>
      <c r="BI460" s="2"/>
      <c r="BJ460" s="2"/>
      <c r="BK460" s="2"/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/>
      <c r="BS460" s="2"/>
      <c r="BT460" s="2"/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/>
      <c r="CD460" s="2"/>
      <c r="CE460" s="2"/>
      <c r="CF460" s="2"/>
      <c r="CG460" s="2"/>
      <c r="CH460" s="2"/>
      <c r="CI460" s="2"/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/>
      <c r="CP460" s="2"/>
      <c r="CQ460" s="2"/>
      <c r="CR460" s="2"/>
      <c r="CS460" s="2"/>
      <c r="CT460" s="2"/>
      <c r="CU460" s="2"/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/>
      <c r="DC460" s="2"/>
      <c r="DD460" s="2"/>
      <c r="DE460" s="2">
        <v>0</v>
      </c>
      <c r="DF460" s="2">
        <v>0</v>
      </c>
      <c r="DG460" s="2">
        <v>0</v>
      </c>
    </row>
    <row r="461" spans="1:111" ht="15" x14ac:dyDescent="0.25">
      <c r="A461" s="1" t="s">
        <v>467</v>
      </c>
      <c r="B461" s="1" t="str">
        <f t="shared" si="9"/>
        <v>Liptovská Osada</v>
      </c>
      <c r="C461" s="1" t="s">
        <v>475</v>
      </c>
      <c r="D461" s="2">
        <v>0</v>
      </c>
      <c r="E461" s="2">
        <v>0</v>
      </c>
      <c r="F461" s="2">
        <v>0</v>
      </c>
      <c r="G461" s="2"/>
      <c r="H461" s="2"/>
      <c r="I461" s="2">
        <v>43</v>
      </c>
      <c r="J461" s="2"/>
      <c r="K461" s="2"/>
      <c r="L461" s="2"/>
      <c r="M461" s="2">
        <v>13</v>
      </c>
      <c r="N461" s="2">
        <v>0</v>
      </c>
      <c r="O461" s="2"/>
      <c r="P461" s="2">
        <v>0</v>
      </c>
      <c r="Q461" s="2">
        <v>0</v>
      </c>
      <c r="R461" s="2">
        <v>0</v>
      </c>
      <c r="S461" s="2">
        <v>0</v>
      </c>
      <c r="T461" s="2"/>
      <c r="U461" s="2">
        <v>43</v>
      </c>
      <c r="V461" s="2"/>
      <c r="W461" s="2"/>
      <c r="X461" s="2"/>
      <c r="Y461" s="2">
        <v>13</v>
      </c>
      <c r="Z461" s="2">
        <v>0</v>
      </c>
      <c r="AA461" s="2"/>
      <c r="AB461" s="2">
        <v>0</v>
      </c>
      <c r="AC461" s="2">
        <v>0</v>
      </c>
      <c r="AD461" s="2">
        <v>0</v>
      </c>
      <c r="AE461" s="2"/>
      <c r="AF461" s="2"/>
      <c r="AG461" s="2">
        <v>0</v>
      </c>
      <c r="AH461" s="2"/>
      <c r="AI461" s="2"/>
      <c r="AJ461" s="2"/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/>
      <c r="AR461" s="2"/>
      <c r="AS461" s="2">
        <v>97</v>
      </c>
      <c r="AT461" s="2"/>
      <c r="AU461" s="2"/>
      <c r="AV461" s="2"/>
      <c r="AW461" s="2">
        <v>33</v>
      </c>
      <c r="AX461" s="2">
        <v>0</v>
      </c>
      <c r="AY461" s="2"/>
      <c r="AZ461" s="2">
        <v>0</v>
      </c>
      <c r="BA461" s="2">
        <v>0</v>
      </c>
      <c r="BB461" s="2">
        <v>0</v>
      </c>
      <c r="BC461" s="2">
        <v>0</v>
      </c>
      <c r="BD461" s="2"/>
      <c r="BE461" s="2">
        <v>97</v>
      </c>
      <c r="BF461" s="2"/>
      <c r="BG461" s="2"/>
      <c r="BH461" s="2"/>
      <c r="BI461" s="2">
        <v>33</v>
      </c>
      <c r="BJ461" s="2">
        <v>0</v>
      </c>
      <c r="BK461" s="2"/>
      <c r="BL461" s="2">
        <v>0</v>
      </c>
      <c r="BM461" s="2">
        <v>0</v>
      </c>
      <c r="BN461" s="2">
        <v>0</v>
      </c>
      <c r="BO461" s="2"/>
      <c r="BP461" s="2"/>
      <c r="BQ461" s="2">
        <v>0</v>
      </c>
      <c r="BR461" s="2"/>
      <c r="BS461" s="2"/>
      <c r="BT461" s="2"/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/>
      <c r="CB461" s="2"/>
      <c r="CC461" s="2">
        <v>2.2999999999999998</v>
      </c>
      <c r="CD461" s="2"/>
      <c r="CE461" s="2"/>
      <c r="CF461" s="2"/>
      <c r="CG461" s="2">
        <v>2.5</v>
      </c>
      <c r="CH461" s="2">
        <v>0</v>
      </c>
      <c r="CI461" s="2"/>
      <c r="CJ461" s="2">
        <v>0</v>
      </c>
      <c r="CK461" s="2">
        <v>0</v>
      </c>
      <c r="CL461" s="2">
        <v>0</v>
      </c>
      <c r="CM461" s="2">
        <v>0</v>
      </c>
      <c r="CN461" s="2"/>
      <c r="CO461" s="2">
        <v>2.2999999999999998</v>
      </c>
      <c r="CP461" s="2"/>
      <c r="CQ461" s="2"/>
      <c r="CR461" s="2"/>
      <c r="CS461" s="2">
        <v>2.5</v>
      </c>
      <c r="CT461" s="2">
        <v>0</v>
      </c>
      <c r="CU461" s="2"/>
      <c r="CV461" s="2">
        <v>0</v>
      </c>
      <c r="CW461" s="2">
        <v>0</v>
      </c>
      <c r="CX461" s="2">
        <v>0</v>
      </c>
      <c r="CY461" s="2"/>
      <c r="CZ461" s="2"/>
      <c r="DA461" s="2">
        <v>0</v>
      </c>
      <c r="DB461" s="2"/>
      <c r="DC461" s="2"/>
      <c r="DD461" s="2"/>
      <c r="DE461" s="2">
        <v>0</v>
      </c>
      <c r="DF461" s="2">
        <v>0</v>
      </c>
      <c r="DG461" s="2">
        <v>0</v>
      </c>
    </row>
    <row r="462" spans="1:111" ht="15" x14ac:dyDescent="0.25">
      <c r="A462" s="1" t="s">
        <v>467</v>
      </c>
      <c r="B462" s="1" t="str">
        <f t="shared" si="9"/>
        <v>Liptovská Štiavnica</v>
      </c>
      <c r="C462" s="1" t="s">
        <v>476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>
        <v>0</v>
      </c>
      <c r="AD462" s="2">
        <v>0</v>
      </c>
      <c r="AE462" s="2">
        <v>0</v>
      </c>
      <c r="AF462" s="2">
        <v>0</v>
      </c>
      <c r="AG462" s="2"/>
      <c r="AH462" s="2"/>
      <c r="AI462" s="2"/>
      <c r="AJ462" s="2"/>
      <c r="AK462" s="2">
        <v>0</v>
      </c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>
        <v>0</v>
      </c>
      <c r="BN462" s="2">
        <v>0</v>
      </c>
      <c r="BO462" s="2">
        <v>0</v>
      </c>
      <c r="BP462" s="2">
        <v>0</v>
      </c>
      <c r="BQ462" s="2"/>
      <c r="BR462" s="2"/>
      <c r="BS462" s="2"/>
      <c r="BT462" s="2"/>
      <c r="BU462" s="2">
        <v>0</v>
      </c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>
        <v>0</v>
      </c>
      <c r="CX462" s="2">
        <v>0</v>
      </c>
      <c r="CY462" s="2">
        <v>0</v>
      </c>
      <c r="CZ462" s="2">
        <v>0</v>
      </c>
      <c r="DA462" s="2"/>
      <c r="DB462" s="2"/>
      <c r="DC462" s="2"/>
      <c r="DD462" s="2"/>
      <c r="DE462" s="2">
        <v>0</v>
      </c>
      <c r="DF462" s="2"/>
      <c r="DG462" s="2"/>
    </row>
    <row r="463" spans="1:111" ht="15" x14ac:dyDescent="0.25">
      <c r="A463" s="1" t="s">
        <v>467</v>
      </c>
      <c r="B463" s="1" t="str">
        <f t="shared" si="9"/>
        <v>Liptovská Teplá</v>
      </c>
      <c r="C463" s="1" t="s">
        <v>477</v>
      </c>
      <c r="D463" s="2"/>
      <c r="E463" s="2">
        <v>0</v>
      </c>
      <c r="F463" s="2">
        <v>0</v>
      </c>
      <c r="G463" s="2"/>
      <c r="H463" s="2"/>
      <c r="I463" s="2">
        <v>35</v>
      </c>
      <c r="J463" s="2">
        <v>192</v>
      </c>
      <c r="K463" s="2">
        <v>296</v>
      </c>
      <c r="L463" s="2">
        <v>100</v>
      </c>
      <c r="M463" s="2">
        <v>16</v>
      </c>
      <c r="N463" s="2"/>
      <c r="O463" s="2">
        <v>17</v>
      </c>
      <c r="P463" s="2"/>
      <c r="Q463" s="2">
        <v>0</v>
      </c>
      <c r="R463" s="2">
        <v>0</v>
      </c>
      <c r="S463" s="2"/>
      <c r="T463" s="2"/>
      <c r="U463" s="2">
        <v>33</v>
      </c>
      <c r="V463" s="2">
        <v>175</v>
      </c>
      <c r="W463" s="2">
        <v>255</v>
      </c>
      <c r="X463" s="2">
        <v>86</v>
      </c>
      <c r="Y463" s="2">
        <v>14</v>
      </c>
      <c r="Z463" s="2"/>
      <c r="AA463" s="2">
        <v>15</v>
      </c>
      <c r="AB463" s="2"/>
      <c r="AC463" s="2">
        <v>0</v>
      </c>
      <c r="AD463" s="2">
        <v>0</v>
      </c>
      <c r="AE463" s="2"/>
      <c r="AF463" s="2">
        <v>0</v>
      </c>
      <c r="AG463" s="2">
        <v>2</v>
      </c>
      <c r="AH463" s="2">
        <v>17</v>
      </c>
      <c r="AI463" s="2">
        <v>41</v>
      </c>
      <c r="AJ463" s="2">
        <v>14</v>
      </c>
      <c r="AK463" s="2">
        <v>2</v>
      </c>
      <c r="AL463" s="2"/>
      <c r="AM463" s="2">
        <v>2</v>
      </c>
      <c r="AN463" s="2"/>
      <c r="AO463" s="2">
        <v>0</v>
      </c>
      <c r="AP463" s="2">
        <v>0</v>
      </c>
      <c r="AQ463" s="2"/>
      <c r="AR463" s="2"/>
      <c r="AS463" s="2">
        <v>73</v>
      </c>
      <c r="AT463" s="2">
        <v>556</v>
      </c>
      <c r="AU463" s="2">
        <v>865</v>
      </c>
      <c r="AV463" s="2">
        <v>252</v>
      </c>
      <c r="AW463" s="2">
        <v>20</v>
      </c>
      <c r="AX463" s="2"/>
      <c r="AY463" s="2">
        <v>37</v>
      </c>
      <c r="AZ463" s="2"/>
      <c r="BA463" s="2">
        <v>0</v>
      </c>
      <c r="BB463" s="2">
        <v>0</v>
      </c>
      <c r="BC463" s="2"/>
      <c r="BD463" s="2"/>
      <c r="BE463" s="2">
        <v>64</v>
      </c>
      <c r="BF463" s="2">
        <v>532</v>
      </c>
      <c r="BG463" s="2">
        <v>737</v>
      </c>
      <c r="BH463" s="2">
        <v>201</v>
      </c>
      <c r="BI463" s="2">
        <v>18</v>
      </c>
      <c r="BJ463" s="2"/>
      <c r="BK463" s="2">
        <v>33</v>
      </c>
      <c r="BL463" s="2"/>
      <c r="BM463" s="2">
        <v>0</v>
      </c>
      <c r="BN463" s="2">
        <v>0</v>
      </c>
      <c r="BO463" s="2"/>
      <c r="BP463" s="2">
        <v>0</v>
      </c>
      <c r="BQ463" s="2">
        <v>9</v>
      </c>
      <c r="BR463" s="2">
        <v>24</v>
      </c>
      <c r="BS463" s="2">
        <v>128</v>
      </c>
      <c r="BT463" s="2">
        <v>51</v>
      </c>
      <c r="BU463" s="2">
        <v>2</v>
      </c>
      <c r="BV463" s="2"/>
      <c r="BW463" s="2">
        <v>4</v>
      </c>
      <c r="BX463" s="2"/>
      <c r="BY463" s="2">
        <v>0</v>
      </c>
      <c r="BZ463" s="2">
        <v>0</v>
      </c>
      <c r="CA463" s="2"/>
      <c r="CB463" s="2"/>
      <c r="CC463" s="2">
        <v>2.1</v>
      </c>
      <c r="CD463" s="2">
        <v>2.9</v>
      </c>
      <c r="CE463" s="2">
        <v>2.9</v>
      </c>
      <c r="CF463" s="2">
        <v>2.5</v>
      </c>
      <c r="CG463" s="2">
        <v>1.2</v>
      </c>
      <c r="CH463" s="2"/>
      <c r="CI463" s="2">
        <v>2.2000000000000002</v>
      </c>
      <c r="CJ463" s="2"/>
      <c r="CK463" s="2">
        <v>0</v>
      </c>
      <c r="CL463" s="2">
        <v>0</v>
      </c>
      <c r="CM463" s="2"/>
      <c r="CN463" s="2"/>
      <c r="CO463" s="2">
        <v>1.9</v>
      </c>
      <c r="CP463" s="2">
        <v>3</v>
      </c>
      <c r="CQ463" s="2">
        <v>2.9</v>
      </c>
      <c r="CR463" s="2">
        <v>2.2999999999999998</v>
      </c>
      <c r="CS463" s="2">
        <v>1.3</v>
      </c>
      <c r="CT463" s="2"/>
      <c r="CU463" s="2">
        <v>2.2000000000000002</v>
      </c>
      <c r="CV463" s="2"/>
      <c r="CW463" s="2">
        <v>0</v>
      </c>
      <c r="CX463" s="2">
        <v>0</v>
      </c>
      <c r="CY463" s="2"/>
      <c r="CZ463" s="2">
        <v>0</v>
      </c>
      <c r="DA463" s="2">
        <v>4.5</v>
      </c>
      <c r="DB463" s="2">
        <v>1.4</v>
      </c>
      <c r="DC463" s="2">
        <v>3.1</v>
      </c>
      <c r="DD463" s="2">
        <v>3.6</v>
      </c>
      <c r="DE463" s="2">
        <v>1</v>
      </c>
      <c r="DF463" s="2"/>
      <c r="DG463" s="2">
        <v>2</v>
      </c>
    </row>
    <row r="464" spans="1:111" ht="15" x14ac:dyDescent="0.25">
      <c r="A464" s="1" t="s">
        <v>467</v>
      </c>
      <c r="B464" s="1" t="str">
        <f t="shared" si="9"/>
        <v>Liptovské Revúce</v>
      </c>
      <c r="C464" s="1" t="s">
        <v>478</v>
      </c>
      <c r="D464" s="2"/>
      <c r="E464" s="2"/>
      <c r="F464" s="2"/>
      <c r="G464" s="2"/>
      <c r="H464" s="2">
        <v>148</v>
      </c>
      <c r="I464" s="2"/>
      <c r="J464" s="2">
        <v>394</v>
      </c>
      <c r="K464" s="2">
        <v>460</v>
      </c>
      <c r="L464" s="2">
        <v>140</v>
      </c>
      <c r="M464" s="2">
        <v>151</v>
      </c>
      <c r="N464" s="2"/>
      <c r="O464" s="2"/>
      <c r="P464" s="2"/>
      <c r="Q464" s="2"/>
      <c r="R464" s="2"/>
      <c r="S464" s="2"/>
      <c r="T464" s="2">
        <v>148</v>
      </c>
      <c r="U464" s="2"/>
      <c r="V464" s="2">
        <v>374</v>
      </c>
      <c r="W464" s="2">
        <v>447</v>
      </c>
      <c r="X464" s="2">
        <v>138</v>
      </c>
      <c r="Y464" s="2">
        <v>151</v>
      </c>
      <c r="Z464" s="2"/>
      <c r="AA464" s="2"/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/>
      <c r="AH464" s="2">
        <v>20</v>
      </c>
      <c r="AI464" s="2">
        <v>13</v>
      </c>
      <c r="AJ464" s="2">
        <v>2</v>
      </c>
      <c r="AK464" s="2">
        <v>0</v>
      </c>
      <c r="AL464" s="2">
        <v>0</v>
      </c>
      <c r="AM464" s="2"/>
      <c r="AN464" s="2"/>
      <c r="AO464" s="2"/>
      <c r="AP464" s="2"/>
      <c r="AQ464" s="2"/>
      <c r="AR464" s="2">
        <v>355</v>
      </c>
      <c r="AS464" s="2"/>
      <c r="AT464" s="2">
        <v>1627</v>
      </c>
      <c r="AU464" s="2">
        <v>1581</v>
      </c>
      <c r="AV464" s="2">
        <v>309</v>
      </c>
      <c r="AW464" s="2">
        <v>364</v>
      </c>
      <c r="AX464" s="2"/>
      <c r="AY464" s="2"/>
      <c r="AZ464" s="2"/>
      <c r="BA464" s="2"/>
      <c r="BB464" s="2"/>
      <c r="BC464" s="2"/>
      <c r="BD464" s="2">
        <v>355</v>
      </c>
      <c r="BE464" s="2"/>
      <c r="BF464" s="2">
        <v>1533</v>
      </c>
      <c r="BG464" s="2">
        <v>1551</v>
      </c>
      <c r="BH464" s="2">
        <v>301</v>
      </c>
      <c r="BI464" s="2">
        <v>364</v>
      </c>
      <c r="BJ464" s="2"/>
      <c r="BK464" s="2"/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/>
      <c r="BR464" s="2">
        <v>94</v>
      </c>
      <c r="BS464" s="2">
        <v>30</v>
      </c>
      <c r="BT464" s="2">
        <v>8</v>
      </c>
      <c r="BU464" s="2">
        <v>0</v>
      </c>
      <c r="BV464" s="2">
        <v>0</v>
      </c>
      <c r="BW464" s="2"/>
      <c r="BX464" s="2"/>
      <c r="BY464" s="2"/>
      <c r="BZ464" s="2"/>
      <c r="CA464" s="2"/>
      <c r="CB464" s="2">
        <v>2.4</v>
      </c>
      <c r="CC464" s="2"/>
      <c r="CD464" s="2">
        <v>4.0999999999999996</v>
      </c>
      <c r="CE464" s="2">
        <v>3.4</v>
      </c>
      <c r="CF464" s="2">
        <v>2.2000000000000002</v>
      </c>
      <c r="CG464" s="2">
        <v>2.4</v>
      </c>
      <c r="CH464" s="2"/>
      <c r="CI464" s="2"/>
      <c r="CJ464" s="2"/>
      <c r="CK464" s="2"/>
      <c r="CL464" s="2"/>
      <c r="CM464" s="2"/>
      <c r="CN464" s="2">
        <v>2.4</v>
      </c>
      <c r="CO464" s="2"/>
      <c r="CP464" s="2">
        <v>4.0999999999999996</v>
      </c>
      <c r="CQ464" s="2">
        <v>3.5</v>
      </c>
      <c r="CR464" s="2">
        <v>2.2000000000000002</v>
      </c>
      <c r="CS464" s="2">
        <v>2.4</v>
      </c>
      <c r="CT464" s="2"/>
      <c r="CU464" s="2"/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/>
      <c r="DB464" s="2">
        <v>4.7</v>
      </c>
      <c r="DC464" s="2">
        <v>2.2999999999999998</v>
      </c>
      <c r="DD464" s="2">
        <v>4</v>
      </c>
      <c r="DE464" s="2">
        <v>0</v>
      </c>
      <c r="DF464" s="2">
        <v>0</v>
      </c>
      <c r="DG464" s="2"/>
    </row>
    <row r="465" spans="1:111" ht="15" x14ac:dyDescent="0.25">
      <c r="A465" s="1" t="s">
        <v>467</v>
      </c>
      <c r="B465" s="1" t="str">
        <f t="shared" si="9"/>
        <v>Liptovský Michal</v>
      </c>
      <c r="C465" s="1" t="s">
        <v>479</v>
      </c>
      <c r="D465" s="2"/>
      <c r="E465" s="2">
        <v>0</v>
      </c>
      <c r="F465" s="2"/>
      <c r="G465" s="2"/>
      <c r="H465" s="2"/>
      <c r="I465" s="2">
        <v>39</v>
      </c>
      <c r="J465" s="2">
        <v>198</v>
      </c>
      <c r="K465" s="2">
        <v>163</v>
      </c>
      <c r="L465" s="2"/>
      <c r="M465" s="2"/>
      <c r="N465" s="2"/>
      <c r="O465" s="2"/>
      <c r="P465" s="2"/>
      <c r="Q465" s="2">
        <v>0</v>
      </c>
      <c r="R465" s="2"/>
      <c r="S465" s="2"/>
      <c r="T465" s="2"/>
      <c r="U465" s="2">
        <v>35</v>
      </c>
      <c r="V465" s="2">
        <v>165</v>
      </c>
      <c r="W465" s="2">
        <v>148</v>
      </c>
      <c r="X465" s="2"/>
      <c r="Y465" s="2"/>
      <c r="Z465" s="2"/>
      <c r="AA465" s="2"/>
      <c r="AB465" s="2">
        <v>0</v>
      </c>
      <c r="AC465" s="2">
        <v>0</v>
      </c>
      <c r="AD465" s="2">
        <v>0</v>
      </c>
      <c r="AE465" s="2"/>
      <c r="AF465" s="2">
        <v>0</v>
      </c>
      <c r="AG465" s="2">
        <v>4</v>
      </c>
      <c r="AH465" s="2">
        <v>33</v>
      </c>
      <c r="AI465" s="2">
        <v>15</v>
      </c>
      <c r="AJ465" s="2"/>
      <c r="AK465" s="2"/>
      <c r="AL465" s="2">
        <v>0</v>
      </c>
      <c r="AM465" s="2">
        <v>0</v>
      </c>
      <c r="AN465" s="2"/>
      <c r="AO465" s="2">
        <v>0</v>
      </c>
      <c r="AP465" s="2"/>
      <c r="AQ465" s="2"/>
      <c r="AR465" s="2"/>
      <c r="AS465" s="2">
        <v>85</v>
      </c>
      <c r="AT465" s="2">
        <v>557</v>
      </c>
      <c r="AU465" s="2">
        <v>557</v>
      </c>
      <c r="AV465" s="2"/>
      <c r="AW465" s="2"/>
      <c r="AX465" s="2"/>
      <c r="AY465" s="2"/>
      <c r="AZ465" s="2"/>
      <c r="BA465" s="2">
        <v>0</v>
      </c>
      <c r="BB465" s="2"/>
      <c r="BC465" s="2"/>
      <c r="BD465" s="2"/>
      <c r="BE465" s="2">
        <v>73</v>
      </c>
      <c r="BF465" s="2">
        <v>465</v>
      </c>
      <c r="BG465" s="2">
        <v>502</v>
      </c>
      <c r="BH465" s="2"/>
      <c r="BI465" s="2"/>
      <c r="BJ465" s="2"/>
      <c r="BK465" s="2"/>
      <c r="BL465" s="2">
        <v>0</v>
      </c>
      <c r="BM465" s="2">
        <v>0</v>
      </c>
      <c r="BN465" s="2">
        <v>0</v>
      </c>
      <c r="BO465" s="2"/>
      <c r="BP465" s="2">
        <v>0</v>
      </c>
      <c r="BQ465" s="2">
        <v>12</v>
      </c>
      <c r="BR465" s="2">
        <v>92</v>
      </c>
      <c r="BS465" s="2">
        <v>55</v>
      </c>
      <c r="BT465" s="2"/>
      <c r="BU465" s="2"/>
      <c r="BV465" s="2">
        <v>0</v>
      </c>
      <c r="BW465" s="2">
        <v>0</v>
      </c>
      <c r="BX465" s="2"/>
      <c r="BY465" s="2">
        <v>0</v>
      </c>
      <c r="BZ465" s="2"/>
      <c r="CA465" s="2"/>
      <c r="CB465" s="2"/>
      <c r="CC465" s="2">
        <v>2.2000000000000002</v>
      </c>
      <c r="CD465" s="2">
        <v>2.8</v>
      </c>
      <c r="CE465" s="2">
        <v>3.4</v>
      </c>
      <c r="CF465" s="2"/>
      <c r="CG465" s="2"/>
      <c r="CH465" s="2"/>
      <c r="CI465" s="2"/>
      <c r="CJ465" s="2"/>
      <c r="CK465" s="2">
        <v>0</v>
      </c>
      <c r="CL465" s="2"/>
      <c r="CM465" s="2"/>
      <c r="CN465" s="2"/>
      <c r="CO465" s="2">
        <v>2.1</v>
      </c>
      <c r="CP465" s="2">
        <v>2.8</v>
      </c>
      <c r="CQ465" s="2">
        <v>3.4</v>
      </c>
      <c r="CR465" s="2"/>
      <c r="CS465" s="2"/>
      <c r="CT465" s="2"/>
      <c r="CU465" s="2"/>
      <c r="CV465" s="2">
        <v>0</v>
      </c>
      <c r="CW465" s="2">
        <v>0</v>
      </c>
      <c r="CX465" s="2">
        <v>0</v>
      </c>
      <c r="CY465" s="2"/>
      <c r="CZ465" s="2">
        <v>0</v>
      </c>
      <c r="DA465" s="2">
        <v>3</v>
      </c>
      <c r="DB465" s="2">
        <v>2.8</v>
      </c>
      <c r="DC465" s="2">
        <v>3.7</v>
      </c>
      <c r="DD465" s="2"/>
      <c r="DE465" s="2"/>
      <c r="DF465" s="2">
        <v>0</v>
      </c>
      <c r="DG465" s="2">
        <v>0</v>
      </c>
    </row>
    <row r="466" spans="1:111" ht="15" x14ac:dyDescent="0.25">
      <c r="A466" s="1" t="s">
        <v>467</v>
      </c>
      <c r="B466" s="1" t="str">
        <f t="shared" si="9"/>
        <v>Lisková</v>
      </c>
      <c r="C466" s="1" t="s">
        <v>480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/>
      <c r="K466" s="2"/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/>
      <c r="W466" s="2"/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/>
      <c r="AU466" s="2"/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/>
      <c r="BG466" s="2"/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/>
      <c r="CE466" s="2"/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/>
      <c r="CQ466" s="2"/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</row>
    <row r="467" spans="1:111" ht="15" x14ac:dyDescent="0.25">
      <c r="A467" s="1" t="s">
        <v>467</v>
      </c>
      <c r="B467" s="1" t="str">
        <f t="shared" si="9"/>
        <v>Ľubochňa</v>
      </c>
      <c r="C467" s="1" t="s">
        <v>481</v>
      </c>
      <c r="D467" s="2">
        <v>0</v>
      </c>
      <c r="E467" s="2"/>
      <c r="F467" s="2">
        <v>0</v>
      </c>
      <c r="G467" s="2"/>
      <c r="H467" s="2"/>
      <c r="I467" s="2"/>
      <c r="J467" s="2"/>
      <c r="K467" s="2"/>
      <c r="L467" s="2"/>
      <c r="M467" s="2"/>
      <c r="N467" s="2"/>
      <c r="O467" s="2"/>
      <c r="P467" s="2">
        <v>0</v>
      </c>
      <c r="Q467" s="2">
        <v>0</v>
      </c>
      <c r="R467" s="2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>
        <v>0</v>
      </c>
      <c r="AC467" s="2"/>
      <c r="AD467" s="2">
        <v>0</v>
      </c>
      <c r="AE467" s="2">
        <v>0</v>
      </c>
      <c r="AF467" s="2">
        <v>0</v>
      </c>
      <c r="AG467" s="2"/>
      <c r="AH467" s="2"/>
      <c r="AI467" s="2"/>
      <c r="AJ467" s="2"/>
      <c r="AK467" s="2"/>
      <c r="AL467" s="2">
        <v>0</v>
      </c>
      <c r="AM467" s="2">
        <v>0</v>
      </c>
      <c r="AN467" s="2">
        <v>0</v>
      </c>
      <c r="AO467" s="2"/>
      <c r="AP467" s="2">
        <v>0</v>
      </c>
      <c r="AQ467" s="2"/>
      <c r="AR467" s="2"/>
      <c r="AS467" s="2"/>
      <c r="AT467" s="2"/>
      <c r="AU467" s="2"/>
      <c r="AV467" s="2"/>
      <c r="AW467" s="2"/>
      <c r="AX467" s="2"/>
      <c r="AY467" s="2"/>
      <c r="AZ467" s="2">
        <v>0</v>
      </c>
      <c r="BA467" s="2">
        <v>0</v>
      </c>
      <c r="BB467" s="2">
        <v>0</v>
      </c>
      <c r="BC467" s="2"/>
      <c r="BD467" s="2"/>
      <c r="BE467" s="2"/>
      <c r="BF467" s="2"/>
      <c r="BG467" s="2"/>
      <c r="BH467" s="2"/>
      <c r="BI467" s="2"/>
      <c r="BJ467" s="2"/>
      <c r="BK467" s="2"/>
      <c r="BL467" s="2">
        <v>0</v>
      </c>
      <c r="BM467" s="2"/>
      <c r="BN467" s="2">
        <v>0</v>
      </c>
      <c r="BO467" s="2">
        <v>0</v>
      </c>
      <c r="BP467" s="2">
        <v>0</v>
      </c>
      <c r="BQ467" s="2"/>
      <c r="BR467" s="2"/>
      <c r="BS467" s="2"/>
      <c r="BT467" s="2"/>
      <c r="BU467" s="2"/>
      <c r="BV467" s="2">
        <v>0</v>
      </c>
      <c r="BW467" s="2">
        <v>0</v>
      </c>
      <c r="BX467" s="2">
        <v>0</v>
      </c>
      <c r="BY467" s="2"/>
      <c r="BZ467" s="2">
        <v>0</v>
      </c>
      <c r="CA467" s="2"/>
      <c r="CB467" s="2"/>
      <c r="CC467" s="2"/>
      <c r="CD467" s="2"/>
      <c r="CE467" s="2"/>
      <c r="CF467" s="2"/>
      <c r="CG467" s="2"/>
      <c r="CH467" s="2"/>
      <c r="CI467" s="2"/>
      <c r="CJ467" s="2">
        <v>0</v>
      </c>
      <c r="CK467" s="2">
        <v>0</v>
      </c>
      <c r="CL467" s="2">
        <v>0</v>
      </c>
      <c r="CM467" s="2"/>
      <c r="CN467" s="2"/>
      <c r="CO467" s="2"/>
      <c r="CP467" s="2"/>
      <c r="CQ467" s="2"/>
      <c r="CR467" s="2"/>
      <c r="CS467" s="2"/>
      <c r="CT467" s="2"/>
      <c r="CU467" s="2"/>
      <c r="CV467" s="2">
        <v>0</v>
      </c>
      <c r="CW467" s="2"/>
      <c r="CX467" s="2">
        <v>0</v>
      </c>
      <c r="CY467" s="2">
        <v>0</v>
      </c>
      <c r="CZ467" s="2">
        <v>0</v>
      </c>
      <c r="DA467" s="2"/>
      <c r="DB467" s="2"/>
      <c r="DC467" s="2"/>
      <c r="DD467" s="2"/>
      <c r="DE467" s="2"/>
      <c r="DF467" s="2">
        <v>0</v>
      </c>
      <c r="DG467" s="2">
        <v>0</v>
      </c>
    </row>
    <row r="468" spans="1:111" ht="15" x14ac:dyDescent="0.25">
      <c r="A468" s="1" t="s">
        <v>467</v>
      </c>
      <c r="B468" s="1" t="str">
        <f t="shared" si="9"/>
        <v>Lúčky, okres Ružomberok</v>
      </c>
      <c r="C468" s="1" t="s">
        <v>482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>
        <v>0</v>
      </c>
      <c r="AD468" s="2">
        <v>0</v>
      </c>
      <c r="AE468" s="2">
        <v>0</v>
      </c>
      <c r="AF468" s="2">
        <v>0</v>
      </c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>
        <v>0</v>
      </c>
      <c r="BN468" s="2">
        <v>0</v>
      </c>
      <c r="BO468" s="2">
        <v>0</v>
      </c>
      <c r="BP468" s="2">
        <v>0</v>
      </c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>
        <v>0</v>
      </c>
      <c r="CX468" s="2">
        <v>0</v>
      </c>
      <c r="CY468" s="2">
        <v>0</v>
      </c>
      <c r="CZ468" s="2">
        <v>0</v>
      </c>
      <c r="DA468" s="2"/>
      <c r="DB468" s="2"/>
      <c r="DC468" s="2"/>
      <c r="DD468" s="2"/>
      <c r="DE468" s="2"/>
      <c r="DF468" s="2"/>
      <c r="DG468" s="2"/>
    </row>
    <row r="469" spans="1:111" ht="15" x14ac:dyDescent="0.25">
      <c r="A469" s="1" t="s">
        <v>467</v>
      </c>
      <c r="B469" s="1" t="str">
        <f t="shared" si="9"/>
        <v>Ludrová</v>
      </c>
      <c r="C469" s="1" t="s">
        <v>483</v>
      </c>
      <c r="D469" s="2">
        <v>0</v>
      </c>
      <c r="E469" s="2"/>
      <c r="F469" s="2">
        <v>0</v>
      </c>
      <c r="G469" s="2">
        <v>0</v>
      </c>
      <c r="H469" s="2"/>
      <c r="I469" s="2"/>
      <c r="J469" s="2">
        <v>0</v>
      </c>
      <c r="K469" s="2"/>
      <c r="L469" s="2"/>
      <c r="M469" s="2"/>
      <c r="N469" s="2"/>
      <c r="O469" s="2">
        <v>0</v>
      </c>
      <c r="P469" s="2">
        <v>0</v>
      </c>
      <c r="Q469" s="2"/>
      <c r="R469" s="2">
        <v>0</v>
      </c>
      <c r="S469" s="2">
        <v>0</v>
      </c>
      <c r="T469" s="2"/>
      <c r="U469" s="2"/>
      <c r="V469" s="2">
        <v>0</v>
      </c>
      <c r="W469" s="2"/>
      <c r="X469" s="2"/>
      <c r="Y469" s="2"/>
      <c r="Z469" s="2"/>
      <c r="AA469" s="2">
        <v>0</v>
      </c>
      <c r="AB469" s="2">
        <v>0</v>
      </c>
      <c r="AC469" s="2"/>
      <c r="AD469" s="2">
        <v>0</v>
      </c>
      <c r="AE469" s="2">
        <v>0</v>
      </c>
      <c r="AF469" s="2"/>
      <c r="AG469" s="2"/>
      <c r="AH469" s="2">
        <v>0</v>
      </c>
      <c r="AI469" s="2"/>
      <c r="AJ469" s="2"/>
      <c r="AK469" s="2"/>
      <c r="AL469" s="2"/>
      <c r="AM469" s="2">
        <v>0</v>
      </c>
      <c r="AN469" s="2">
        <v>0</v>
      </c>
      <c r="AO469" s="2"/>
      <c r="AP469" s="2">
        <v>0</v>
      </c>
      <c r="AQ469" s="2">
        <v>0</v>
      </c>
      <c r="AR469" s="2"/>
      <c r="AS469" s="2"/>
      <c r="AT469" s="2">
        <v>0</v>
      </c>
      <c r="AU469" s="2"/>
      <c r="AV469" s="2"/>
      <c r="AW469" s="2"/>
      <c r="AX469" s="2"/>
      <c r="AY469" s="2">
        <v>0</v>
      </c>
      <c r="AZ469" s="2">
        <v>0</v>
      </c>
      <c r="BA469" s="2"/>
      <c r="BB469" s="2">
        <v>0</v>
      </c>
      <c r="BC469" s="2">
        <v>0</v>
      </c>
      <c r="BD469" s="2"/>
      <c r="BE469" s="2"/>
      <c r="BF469" s="2">
        <v>0</v>
      </c>
      <c r="BG469" s="2"/>
      <c r="BH469" s="2"/>
      <c r="BI469" s="2"/>
      <c r="BJ469" s="2"/>
      <c r="BK469" s="2">
        <v>0</v>
      </c>
      <c r="BL469" s="2">
        <v>0</v>
      </c>
      <c r="BM469" s="2"/>
      <c r="BN469" s="2">
        <v>0</v>
      </c>
      <c r="BO469" s="2">
        <v>0</v>
      </c>
      <c r="BP469" s="2"/>
      <c r="BQ469" s="2"/>
      <c r="BR469" s="2">
        <v>0</v>
      </c>
      <c r="BS469" s="2"/>
      <c r="BT469" s="2"/>
      <c r="BU469" s="2"/>
      <c r="BV469" s="2"/>
      <c r="BW469" s="2">
        <v>0</v>
      </c>
      <c r="BX469" s="2">
        <v>0</v>
      </c>
      <c r="BY469" s="2"/>
      <c r="BZ469" s="2">
        <v>0</v>
      </c>
      <c r="CA469" s="2">
        <v>0</v>
      </c>
      <c r="CB469" s="2"/>
      <c r="CC469" s="2"/>
      <c r="CD469" s="2">
        <v>0</v>
      </c>
      <c r="CE469" s="2"/>
      <c r="CF469" s="2"/>
      <c r="CG469" s="2"/>
      <c r="CH469" s="2"/>
      <c r="CI469" s="2">
        <v>0</v>
      </c>
      <c r="CJ469" s="2">
        <v>0</v>
      </c>
      <c r="CK469" s="2"/>
      <c r="CL469" s="2">
        <v>0</v>
      </c>
      <c r="CM469" s="2">
        <v>0</v>
      </c>
      <c r="CN469" s="2"/>
      <c r="CO469" s="2"/>
      <c r="CP469" s="2">
        <v>0</v>
      </c>
      <c r="CQ469" s="2"/>
      <c r="CR469" s="2"/>
      <c r="CS469" s="2"/>
      <c r="CT469" s="2"/>
      <c r="CU469" s="2">
        <v>0</v>
      </c>
      <c r="CV469" s="2">
        <v>0</v>
      </c>
      <c r="CW469" s="2"/>
      <c r="CX469" s="2">
        <v>0</v>
      </c>
      <c r="CY469" s="2">
        <v>0</v>
      </c>
      <c r="CZ469" s="2"/>
      <c r="DA469" s="2"/>
      <c r="DB469" s="2">
        <v>0</v>
      </c>
      <c r="DC469" s="2"/>
      <c r="DD469" s="2"/>
      <c r="DE469" s="2"/>
      <c r="DF469" s="2"/>
      <c r="DG469" s="2">
        <v>0</v>
      </c>
    </row>
    <row r="470" spans="1:111" ht="15" x14ac:dyDescent="0.25">
      <c r="A470" s="1" t="s">
        <v>467</v>
      </c>
      <c r="B470" s="1" t="str">
        <f t="shared" si="9"/>
        <v>Ružomberok</v>
      </c>
      <c r="C470" s="1" t="s">
        <v>484</v>
      </c>
      <c r="D470" s="2"/>
      <c r="E470" s="2"/>
      <c r="F470" s="2"/>
      <c r="G470" s="2">
        <v>354</v>
      </c>
      <c r="H470" s="2">
        <v>1152</v>
      </c>
      <c r="I470" s="2">
        <v>2150</v>
      </c>
      <c r="J470" s="2">
        <v>7896</v>
      </c>
      <c r="K470" s="2">
        <v>8188</v>
      </c>
      <c r="L470" s="2">
        <v>4624</v>
      </c>
      <c r="M470" s="2">
        <v>2132</v>
      </c>
      <c r="N470" s="2"/>
      <c r="O470" s="2">
        <v>1094</v>
      </c>
      <c r="P470" s="2"/>
      <c r="Q470" s="2"/>
      <c r="R470" s="2"/>
      <c r="S470" s="2">
        <v>352</v>
      </c>
      <c r="T470" s="2">
        <v>1123</v>
      </c>
      <c r="U470" s="2">
        <v>1960</v>
      </c>
      <c r="V470" s="2">
        <v>6831</v>
      </c>
      <c r="W470" s="2">
        <v>7379</v>
      </c>
      <c r="X470" s="2">
        <v>3920</v>
      </c>
      <c r="Y470" s="2">
        <v>1820</v>
      </c>
      <c r="Z470" s="2"/>
      <c r="AA470" s="2">
        <v>937</v>
      </c>
      <c r="AB470" s="2"/>
      <c r="AC470" s="2"/>
      <c r="AD470" s="2"/>
      <c r="AE470" s="2">
        <v>2</v>
      </c>
      <c r="AF470" s="2">
        <v>29</v>
      </c>
      <c r="AG470" s="2">
        <v>190</v>
      </c>
      <c r="AH470" s="2">
        <v>1065</v>
      </c>
      <c r="AI470" s="2">
        <v>809</v>
      </c>
      <c r="AJ470" s="2">
        <v>704</v>
      </c>
      <c r="AK470" s="2">
        <v>312</v>
      </c>
      <c r="AL470" s="2"/>
      <c r="AM470" s="2">
        <v>157</v>
      </c>
      <c r="AN470" s="2"/>
      <c r="AO470" s="2"/>
      <c r="AP470" s="2"/>
      <c r="AQ470" s="2">
        <v>1108</v>
      </c>
      <c r="AR470" s="2">
        <v>3280</v>
      </c>
      <c r="AS470" s="2">
        <v>5667</v>
      </c>
      <c r="AT470" s="2">
        <v>25697</v>
      </c>
      <c r="AU470" s="2">
        <v>25029</v>
      </c>
      <c r="AV470" s="2">
        <v>12861</v>
      </c>
      <c r="AW470" s="2">
        <v>4900</v>
      </c>
      <c r="AX470" s="2"/>
      <c r="AY470" s="2">
        <v>3536</v>
      </c>
      <c r="AZ470" s="2"/>
      <c r="BA470" s="2"/>
      <c r="BB470" s="2"/>
      <c r="BC470" s="2">
        <v>1106</v>
      </c>
      <c r="BD470" s="2">
        <v>3167</v>
      </c>
      <c r="BE470" s="2">
        <v>5154</v>
      </c>
      <c r="BF470" s="2">
        <v>22173</v>
      </c>
      <c r="BG470" s="2">
        <v>22534</v>
      </c>
      <c r="BH470" s="2">
        <v>11135</v>
      </c>
      <c r="BI470" s="2">
        <v>4256</v>
      </c>
      <c r="BJ470" s="2"/>
      <c r="BK470" s="2">
        <v>3161</v>
      </c>
      <c r="BL470" s="2"/>
      <c r="BM470" s="2"/>
      <c r="BN470" s="2"/>
      <c r="BO470" s="2">
        <v>2</v>
      </c>
      <c r="BP470" s="2">
        <v>113</v>
      </c>
      <c r="BQ470" s="2">
        <v>513</v>
      </c>
      <c r="BR470" s="2">
        <v>3524</v>
      </c>
      <c r="BS470" s="2">
        <v>2495</v>
      </c>
      <c r="BT470" s="2">
        <v>1726</v>
      </c>
      <c r="BU470" s="2">
        <v>644</v>
      </c>
      <c r="BV470" s="2"/>
      <c r="BW470" s="2">
        <v>375</v>
      </c>
      <c r="BX470" s="2"/>
      <c r="BY470" s="2"/>
      <c r="BZ470" s="2"/>
      <c r="CA470" s="2">
        <v>3.1</v>
      </c>
      <c r="CB470" s="2">
        <v>2.8</v>
      </c>
      <c r="CC470" s="2">
        <v>2.6</v>
      </c>
      <c r="CD470" s="2">
        <v>3.3</v>
      </c>
      <c r="CE470" s="2">
        <v>3.1</v>
      </c>
      <c r="CF470" s="2">
        <v>2.8</v>
      </c>
      <c r="CG470" s="2">
        <v>2.2999999999999998</v>
      </c>
      <c r="CH470" s="2"/>
      <c r="CI470" s="2">
        <v>3.2</v>
      </c>
      <c r="CJ470" s="2"/>
      <c r="CK470" s="2"/>
      <c r="CL470" s="2"/>
      <c r="CM470" s="2">
        <v>3.1</v>
      </c>
      <c r="CN470" s="2">
        <v>2.8</v>
      </c>
      <c r="CO470" s="2">
        <v>2.6</v>
      </c>
      <c r="CP470" s="2">
        <v>3.2</v>
      </c>
      <c r="CQ470" s="2">
        <v>3.1</v>
      </c>
      <c r="CR470" s="2">
        <v>2.8</v>
      </c>
      <c r="CS470" s="2">
        <v>2.2999999999999998</v>
      </c>
      <c r="CT470" s="2"/>
      <c r="CU470" s="2">
        <v>3.4</v>
      </c>
      <c r="CV470" s="2"/>
      <c r="CW470" s="2"/>
      <c r="CX470" s="2"/>
      <c r="CY470" s="2">
        <v>1</v>
      </c>
      <c r="CZ470" s="2">
        <v>3.9</v>
      </c>
      <c r="DA470" s="2">
        <v>2.7</v>
      </c>
      <c r="DB470" s="2">
        <v>3.3</v>
      </c>
      <c r="DC470" s="2">
        <v>3.1</v>
      </c>
      <c r="DD470" s="2">
        <v>2.5</v>
      </c>
      <c r="DE470" s="2">
        <v>2.1</v>
      </c>
      <c r="DF470" s="2"/>
      <c r="DG470" s="2">
        <v>2.4</v>
      </c>
    </row>
    <row r="471" spans="1:111" ht="15" x14ac:dyDescent="0.25">
      <c r="A471" s="1" t="s">
        <v>467</v>
      </c>
      <c r="B471" s="1" t="str">
        <f t="shared" si="9"/>
        <v>Liptovské Sliače</v>
      </c>
      <c r="C471" s="1" t="s">
        <v>485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/>
      <c r="K471" s="2"/>
      <c r="L471" s="2"/>
      <c r="M471" s="2">
        <v>0</v>
      </c>
      <c r="N471" s="2">
        <v>0</v>
      </c>
      <c r="O471" s="2"/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/>
      <c r="X471" s="2"/>
      <c r="Y471" s="2">
        <v>0</v>
      </c>
      <c r="Z471" s="2">
        <v>0</v>
      </c>
      <c r="AA471" s="2"/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/>
      <c r="AI471" s="2"/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/>
      <c r="AU471" s="2"/>
      <c r="AV471" s="2"/>
      <c r="AW471" s="2">
        <v>0</v>
      </c>
      <c r="AX471" s="2">
        <v>0</v>
      </c>
      <c r="AY471" s="2"/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/>
      <c r="BH471" s="2"/>
      <c r="BI471" s="2">
        <v>0</v>
      </c>
      <c r="BJ471" s="2">
        <v>0</v>
      </c>
      <c r="BK471" s="2"/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/>
      <c r="BS471" s="2"/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/>
      <c r="CE471" s="2"/>
      <c r="CF471" s="2"/>
      <c r="CG471" s="2">
        <v>0</v>
      </c>
      <c r="CH471" s="2">
        <v>0</v>
      </c>
      <c r="CI471" s="2"/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/>
      <c r="CR471" s="2"/>
      <c r="CS471" s="2">
        <v>0</v>
      </c>
      <c r="CT471" s="2">
        <v>0</v>
      </c>
      <c r="CU471" s="2"/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/>
      <c r="DC471" s="2"/>
      <c r="DD471" s="2">
        <v>0</v>
      </c>
      <c r="DE471" s="2">
        <v>0</v>
      </c>
      <c r="DF471" s="2">
        <v>0</v>
      </c>
      <c r="DG471" s="2">
        <v>0</v>
      </c>
    </row>
    <row r="472" spans="1:111" ht="15" x14ac:dyDescent="0.25">
      <c r="A472" s="1" t="s">
        <v>467</v>
      </c>
      <c r="B472" s="1" t="str">
        <f t="shared" si="9"/>
        <v>Valaská Dubová</v>
      </c>
      <c r="C472" s="1" t="s">
        <v>486</v>
      </c>
      <c r="D472" s="2"/>
      <c r="E472" s="2"/>
      <c r="F472" s="2">
        <v>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/>
      <c r="AO472" s="2"/>
      <c r="AP472" s="2">
        <v>0</v>
      </c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>
        <v>0</v>
      </c>
      <c r="BC472" s="2"/>
      <c r="BD472" s="2"/>
      <c r="BE472" s="2"/>
      <c r="BF472" s="2"/>
      <c r="BG472" s="2"/>
      <c r="BH472" s="2"/>
      <c r="BI472" s="2"/>
      <c r="BJ472" s="2"/>
      <c r="BK472" s="2"/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/>
      <c r="BY472" s="2"/>
      <c r="BZ472" s="2">
        <v>0</v>
      </c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>
        <v>0</v>
      </c>
      <c r="CM472" s="2"/>
      <c r="CN472" s="2"/>
      <c r="CO472" s="2"/>
      <c r="CP472" s="2"/>
      <c r="CQ472" s="2"/>
      <c r="CR472" s="2"/>
      <c r="CS472" s="2"/>
      <c r="CT472" s="2"/>
      <c r="CU472" s="2"/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</row>
    <row r="473" spans="1:111" ht="15" x14ac:dyDescent="0.25">
      <c r="A473" s="1" t="s">
        <v>487</v>
      </c>
      <c r="B473" s="1" t="str">
        <f t="shared" si="9"/>
        <v>Obce spolu</v>
      </c>
      <c r="C473" s="1" t="s">
        <v>24</v>
      </c>
      <c r="D473" s="2"/>
      <c r="E473" s="2"/>
      <c r="F473" s="2"/>
      <c r="G473" s="2"/>
      <c r="H473" s="2">
        <v>1185</v>
      </c>
      <c r="I473" s="2">
        <v>3073</v>
      </c>
      <c r="J473" s="2">
        <v>10102</v>
      </c>
      <c r="K473" s="2">
        <v>4985</v>
      </c>
      <c r="L473" s="2">
        <v>3258</v>
      </c>
      <c r="M473" s="2">
        <v>2614</v>
      </c>
      <c r="N473" s="2"/>
      <c r="O473" s="2"/>
      <c r="P473" s="2"/>
      <c r="Q473" s="2"/>
      <c r="R473" s="2"/>
      <c r="S473" s="2"/>
      <c r="T473" s="2"/>
      <c r="U473" s="2">
        <v>2842</v>
      </c>
      <c r="V473" s="2">
        <v>10052</v>
      </c>
      <c r="W473" s="2">
        <v>4543</v>
      </c>
      <c r="X473" s="2">
        <v>2791</v>
      </c>
      <c r="Y473" s="2">
        <v>2282</v>
      </c>
      <c r="Z473" s="2"/>
      <c r="AA473" s="2"/>
      <c r="AB473" s="2"/>
      <c r="AC473" s="2">
        <v>0</v>
      </c>
      <c r="AD473" s="2"/>
      <c r="AE473" s="2"/>
      <c r="AF473" s="2"/>
      <c r="AG473" s="2">
        <v>231</v>
      </c>
      <c r="AH473" s="2">
        <v>50</v>
      </c>
      <c r="AI473" s="2">
        <v>442</v>
      </c>
      <c r="AJ473" s="2">
        <v>467</v>
      </c>
      <c r="AK473" s="2">
        <v>332</v>
      </c>
      <c r="AL473" s="2"/>
      <c r="AM473" s="2"/>
      <c r="AN473" s="2"/>
      <c r="AO473" s="2"/>
      <c r="AP473" s="2"/>
      <c r="AQ473" s="2"/>
      <c r="AR473" s="2">
        <v>7382</v>
      </c>
      <c r="AS473" s="2">
        <v>19794</v>
      </c>
      <c r="AT473" s="2">
        <v>30267</v>
      </c>
      <c r="AU473" s="2">
        <v>27666</v>
      </c>
      <c r="AV473" s="2">
        <v>15866</v>
      </c>
      <c r="AW473" s="2">
        <v>17770</v>
      </c>
      <c r="AX473" s="2"/>
      <c r="AY473" s="2"/>
      <c r="AZ473" s="2"/>
      <c r="BA473" s="2"/>
      <c r="BB473" s="2"/>
      <c r="BC473" s="2"/>
      <c r="BD473" s="2"/>
      <c r="BE473" s="2">
        <v>18701</v>
      </c>
      <c r="BF473" s="2">
        <v>30120</v>
      </c>
      <c r="BG473" s="2">
        <v>25458</v>
      </c>
      <c r="BH473" s="2">
        <v>13374</v>
      </c>
      <c r="BI473" s="2">
        <v>15974</v>
      </c>
      <c r="BJ473" s="2"/>
      <c r="BK473" s="2"/>
      <c r="BL473" s="2"/>
      <c r="BM473" s="2">
        <v>0</v>
      </c>
      <c r="BN473" s="2"/>
      <c r="BO473" s="2"/>
      <c r="BP473" s="2"/>
      <c r="BQ473" s="2">
        <v>1093</v>
      </c>
      <c r="BR473" s="2">
        <v>147</v>
      </c>
      <c r="BS473" s="2">
        <v>2208</v>
      </c>
      <c r="BT473" s="2">
        <v>2492</v>
      </c>
      <c r="BU473" s="2">
        <v>1796</v>
      </c>
      <c r="BV473" s="2"/>
      <c r="BW473" s="2"/>
      <c r="BX473" s="2"/>
      <c r="BY473" s="2"/>
      <c r="BZ473" s="2"/>
      <c r="CA473" s="2"/>
      <c r="CB473" s="2">
        <v>6.2</v>
      </c>
      <c r="CC473" s="2">
        <v>6.4</v>
      </c>
      <c r="CD473" s="2">
        <v>3</v>
      </c>
      <c r="CE473" s="2">
        <v>5.5</v>
      </c>
      <c r="CF473" s="2">
        <v>4.9000000000000004</v>
      </c>
      <c r="CG473" s="2">
        <v>6.8</v>
      </c>
      <c r="CH473" s="2"/>
      <c r="CI473" s="2"/>
      <c r="CJ473" s="2"/>
      <c r="CK473" s="2"/>
      <c r="CL473" s="2"/>
      <c r="CM473" s="2"/>
      <c r="CN473" s="2"/>
      <c r="CO473" s="2">
        <v>6.6</v>
      </c>
      <c r="CP473" s="2">
        <v>3</v>
      </c>
      <c r="CQ473" s="2">
        <v>5.6</v>
      </c>
      <c r="CR473" s="2">
        <v>4.8</v>
      </c>
      <c r="CS473" s="2">
        <v>7</v>
      </c>
      <c r="CT473" s="2"/>
      <c r="CU473" s="2"/>
      <c r="CV473" s="2"/>
      <c r="CW473" s="2">
        <v>0</v>
      </c>
      <c r="CX473" s="2"/>
      <c r="CY473" s="2"/>
      <c r="CZ473" s="2"/>
      <c r="DA473" s="2">
        <v>4.7</v>
      </c>
      <c r="DB473" s="2">
        <v>2.9</v>
      </c>
      <c r="DC473" s="2">
        <v>5</v>
      </c>
      <c r="DD473" s="2">
        <v>5.3</v>
      </c>
      <c r="DE473" s="2">
        <v>5.4</v>
      </c>
      <c r="DF473" s="2"/>
      <c r="DG473" s="2"/>
    </row>
    <row r="474" spans="1:111" ht="15" x14ac:dyDescent="0.25">
      <c r="A474" s="1" t="s">
        <v>487</v>
      </c>
      <c r="B474" s="1" t="str">
        <f t="shared" si="9"/>
        <v>Čremošné</v>
      </c>
      <c r="C474" s="1" t="s">
        <v>488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/>
      <c r="K474" s="2"/>
      <c r="L474" s="2"/>
      <c r="M474" s="2"/>
      <c r="N474" s="2">
        <v>0</v>
      </c>
      <c r="O474" s="2"/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/>
      <c r="W474" s="2"/>
      <c r="X474" s="2"/>
      <c r="Y474" s="2"/>
      <c r="Z474" s="2">
        <v>0</v>
      </c>
      <c r="AA474" s="2"/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/>
      <c r="AU474" s="2"/>
      <c r="AV474" s="2"/>
      <c r="AW474" s="2"/>
      <c r="AX474" s="2">
        <v>0</v>
      </c>
      <c r="AY474" s="2"/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/>
      <c r="BG474" s="2"/>
      <c r="BH474" s="2"/>
      <c r="BI474" s="2"/>
      <c r="BJ474" s="2">
        <v>0</v>
      </c>
      <c r="BK474" s="2"/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/>
      <c r="CE474" s="2"/>
      <c r="CF474" s="2"/>
      <c r="CG474" s="2"/>
      <c r="CH474" s="2">
        <v>0</v>
      </c>
      <c r="CI474" s="2"/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/>
      <c r="CQ474" s="2"/>
      <c r="CR474" s="2"/>
      <c r="CS474" s="2"/>
      <c r="CT474" s="2">
        <v>0</v>
      </c>
      <c r="CU474" s="2"/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</row>
    <row r="475" spans="1:111" ht="15" x14ac:dyDescent="0.25">
      <c r="A475" s="1" t="s">
        <v>487</v>
      </c>
      <c r="B475" s="1" t="str">
        <f t="shared" si="9"/>
        <v>Háj, okres Turčianske Teplice</v>
      </c>
      <c r="C475" s="1" t="s">
        <v>489</v>
      </c>
      <c r="D475" s="2">
        <v>0</v>
      </c>
      <c r="E475" s="2">
        <v>0</v>
      </c>
      <c r="F475" s="2">
        <v>0</v>
      </c>
      <c r="G475" s="2"/>
      <c r="H475" s="2"/>
      <c r="I475" s="2"/>
      <c r="J475" s="2"/>
      <c r="K475" s="2"/>
      <c r="L475" s="2"/>
      <c r="M475" s="2"/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/>
      <c r="T475" s="2"/>
      <c r="U475" s="2"/>
      <c r="V475" s="2"/>
      <c r="W475" s="2"/>
      <c r="X475" s="2"/>
      <c r="Y475" s="2"/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/>
      <c r="AH475" s="2">
        <v>0</v>
      </c>
      <c r="AI475" s="2">
        <v>0</v>
      </c>
      <c r="AJ475" s="2"/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/>
      <c r="AR475" s="2"/>
      <c r="AS475" s="2"/>
      <c r="AT475" s="2"/>
      <c r="AU475" s="2"/>
      <c r="AV475" s="2"/>
      <c r="AW475" s="2"/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/>
      <c r="BD475" s="2"/>
      <c r="BE475" s="2"/>
      <c r="BF475" s="2"/>
      <c r="BG475" s="2"/>
      <c r="BH475" s="2"/>
      <c r="BI475" s="2"/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/>
      <c r="BR475" s="2">
        <v>0</v>
      </c>
      <c r="BS475" s="2">
        <v>0</v>
      </c>
      <c r="BT475" s="2"/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/>
      <c r="CB475" s="2"/>
      <c r="CC475" s="2"/>
      <c r="CD475" s="2"/>
      <c r="CE475" s="2"/>
      <c r="CF475" s="2"/>
      <c r="CG475" s="2"/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/>
      <c r="CN475" s="2"/>
      <c r="CO475" s="2"/>
      <c r="CP475" s="2"/>
      <c r="CQ475" s="2"/>
      <c r="CR475" s="2"/>
      <c r="CS475" s="2"/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/>
      <c r="DB475" s="2">
        <v>0</v>
      </c>
      <c r="DC475" s="2">
        <v>0</v>
      </c>
      <c r="DD475" s="2"/>
      <c r="DE475" s="2">
        <v>0</v>
      </c>
      <c r="DF475" s="2">
        <v>0</v>
      </c>
      <c r="DG475" s="2">
        <v>0</v>
      </c>
    </row>
    <row r="476" spans="1:111" ht="15" x14ac:dyDescent="0.25">
      <c r="A476" s="1" t="s">
        <v>487</v>
      </c>
      <c r="B476" s="1" t="str">
        <f t="shared" si="9"/>
        <v>Horná Štubňa</v>
      </c>
      <c r="C476" s="1" t="s">
        <v>490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/>
      <c r="K476" s="2"/>
      <c r="L476" s="2"/>
      <c r="M476" s="2"/>
      <c r="N476" s="2">
        <v>0</v>
      </c>
      <c r="O476" s="2"/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/>
      <c r="W476" s="2"/>
      <c r="X476" s="2"/>
      <c r="Y476" s="2"/>
      <c r="Z476" s="2">
        <v>0</v>
      </c>
      <c r="AA476" s="2"/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/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/>
      <c r="AU476" s="2"/>
      <c r="AV476" s="2"/>
      <c r="AW476" s="2"/>
      <c r="AX476" s="2">
        <v>0</v>
      </c>
      <c r="AY476" s="2"/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/>
      <c r="BG476" s="2"/>
      <c r="BH476" s="2"/>
      <c r="BI476" s="2"/>
      <c r="BJ476" s="2">
        <v>0</v>
      </c>
      <c r="BK476" s="2"/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/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/>
      <c r="CE476" s="2"/>
      <c r="CF476" s="2"/>
      <c r="CG476" s="2"/>
      <c r="CH476" s="2">
        <v>0</v>
      </c>
      <c r="CI476" s="2"/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/>
      <c r="CQ476" s="2"/>
      <c r="CR476" s="2"/>
      <c r="CS476" s="2"/>
      <c r="CT476" s="2">
        <v>0</v>
      </c>
      <c r="CU476" s="2"/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/>
      <c r="DC476" s="2">
        <v>0</v>
      </c>
      <c r="DD476" s="2">
        <v>0</v>
      </c>
      <c r="DE476" s="2">
        <v>0</v>
      </c>
      <c r="DF476" s="2">
        <v>0</v>
      </c>
      <c r="DG476" s="2">
        <v>0</v>
      </c>
    </row>
    <row r="477" spans="1:111" ht="15" x14ac:dyDescent="0.25">
      <c r="A477" s="1" t="s">
        <v>487</v>
      </c>
      <c r="B477" s="1" t="str">
        <f t="shared" si="9"/>
        <v>Mošovce</v>
      </c>
      <c r="C477" s="1" t="s">
        <v>491</v>
      </c>
      <c r="D477" s="2">
        <v>0</v>
      </c>
      <c r="E477" s="2">
        <v>0</v>
      </c>
      <c r="F477" s="2">
        <v>0</v>
      </c>
      <c r="G477" s="2">
        <v>0</v>
      </c>
      <c r="H477" s="2"/>
      <c r="I477" s="2"/>
      <c r="J477" s="2"/>
      <c r="K477" s="2"/>
      <c r="L477" s="2"/>
      <c r="M477" s="2"/>
      <c r="N477" s="2">
        <v>0</v>
      </c>
      <c r="O477" s="2"/>
      <c r="P477" s="2">
        <v>0</v>
      </c>
      <c r="Q477" s="2">
        <v>0</v>
      </c>
      <c r="R477" s="2">
        <v>0</v>
      </c>
      <c r="S477" s="2">
        <v>0</v>
      </c>
      <c r="T477" s="2"/>
      <c r="U477" s="2"/>
      <c r="V477" s="2"/>
      <c r="W477" s="2"/>
      <c r="X477" s="2"/>
      <c r="Y477" s="2"/>
      <c r="Z477" s="2">
        <v>0</v>
      </c>
      <c r="AA477" s="2"/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/>
      <c r="AS477" s="2"/>
      <c r="AT477" s="2"/>
      <c r="AU477" s="2"/>
      <c r="AV477" s="2"/>
      <c r="AW477" s="2"/>
      <c r="AX477" s="2">
        <v>0</v>
      </c>
      <c r="AY477" s="2"/>
      <c r="AZ477" s="2">
        <v>0</v>
      </c>
      <c r="BA477" s="2">
        <v>0</v>
      </c>
      <c r="BB477" s="2">
        <v>0</v>
      </c>
      <c r="BC477" s="2">
        <v>0</v>
      </c>
      <c r="BD477" s="2"/>
      <c r="BE477" s="2"/>
      <c r="BF477" s="2"/>
      <c r="BG477" s="2"/>
      <c r="BH477" s="2"/>
      <c r="BI477" s="2"/>
      <c r="BJ477" s="2">
        <v>0</v>
      </c>
      <c r="BK477" s="2"/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/>
      <c r="CC477" s="2"/>
      <c r="CD477" s="2"/>
      <c r="CE477" s="2"/>
      <c r="CF477" s="2"/>
      <c r="CG477" s="2"/>
      <c r="CH477" s="2">
        <v>0</v>
      </c>
      <c r="CI477" s="2"/>
      <c r="CJ477" s="2">
        <v>0</v>
      </c>
      <c r="CK477" s="2">
        <v>0</v>
      </c>
      <c r="CL477" s="2">
        <v>0</v>
      </c>
      <c r="CM477" s="2">
        <v>0</v>
      </c>
      <c r="CN477" s="2"/>
      <c r="CO477" s="2"/>
      <c r="CP477" s="2"/>
      <c r="CQ477" s="2"/>
      <c r="CR477" s="2"/>
      <c r="CS477" s="2"/>
      <c r="CT477" s="2">
        <v>0</v>
      </c>
      <c r="CU477" s="2"/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</row>
    <row r="478" spans="1:111" ht="15" x14ac:dyDescent="0.25">
      <c r="A478" s="1" t="s">
        <v>487</v>
      </c>
      <c r="B478" s="1" t="str">
        <f t="shared" si="9"/>
        <v>Rakša</v>
      </c>
      <c r="C478" s="1" t="s">
        <v>492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/>
      <c r="K478" s="2"/>
      <c r="L478" s="2"/>
      <c r="M478" s="2">
        <v>0</v>
      </c>
      <c r="N478" s="2">
        <v>0</v>
      </c>
      <c r="O478" s="2"/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/>
      <c r="W478" s="2"/>
      <c r="X478" s="2"/>
      <c r="Y478" s="2">
        <v>0</v>
      </c>
      <c r="Z478" s="2">
        <v>0</v>
      </c>
      <c r="AA478" s="2"/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/>
      <c r="AU478" s="2"/>
      <c r="AV478" s="2"/>
      <c r="AW478" s="2">
        <v>0</v>
      </c>
      <c r="AX478" s="2">
        <v>0</v>
      </c>
      <c r="AY478" s="2"/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/>
      <c r="BG478" s="2"/>
      <c r="BH478" s="2"/>
      <c r="BI478" s="2">
        <v>0</v>
      </c>
      <c r="BJ478" s="2">
        <v>0</v>
      </c>
      <c r="BK478" s="2"/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/>
      <c r="CE478" s="2"/>
      <c r="CF478" s="2"/>
      <c r="CG478" s="2">
        <v>0</v>
      </c>
      <c r="CH478" s="2">
        <v>0</v>
      </c>
      <c r="CI478" s="2"/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/>
      <c r="CQ478" s="2"/>
      <c r="CR478" s="2"/>
      <c r="CS478" s="2">
        <v>0</v>
      </c>
      <c r="CT478" s="2">
        <v>0</v>
      </c>
      <c r="CU478" s="2"/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</row>
    <row r="479" spans="1:111" ht="15" x14ac:dyDescent="0.25">
      <c r="A479" s="1" t="s">
        <v>487</v>
      </c>
      <c r="B479" s="1" t="str">
        <f t="shared" si="9"/>
        <v>Sklené</v>
      </c>
      <c r="C479" s="1" t="s">
        <v>493</v>
      </c>
      <c r="D479" s="2"/>
      <c r="E479" s="2">
        <v>0</v>
      </c>
      <c r="F479" s="2">
        <v>0</v>
      </c>
      <c r="G479" s="2"/>
      <c r="H479" s="2"/>
      <c r="I479" s="2"/>
      <c r="J479" s="2">
        <v>53</v>
      </c>
      <c r="K479" s="2">
        <v>45</v>
      </c>
      <c r="L479" s="2"/>
      <c r="M479" s="2"/>
      <c r="N479" s="2"/>
      <c r="O479" s="2"/>
      <c r="P479" s="2"/>
      <c r="Q479" s="2">
        <v>0</v>
      </c>
      <c r="R479" s="2">
        <v>0</v>
      </c>
      <c r="S479" s="2"/>
      <c r="T479" s="2"/>
      <c r="U479" s="2"/>
      <c r="V479" s="2">
        <v>49</v>
      </c>
      <c r="W479" s="2">
        <v>45</v>
      </c>
      <c r="X479" s="2"/>
      <c r="Y479" s="2"/>
      <c r="Z479" s="2"/>
      <c r="AA479" s="2"/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4</v>
      </c>
      <c r="AI479" s="2">
        <v>0</v>
      </c>
      <c r="AJ479" s="2"/>
      <c r="AK479" s="2">
        <v>0</v>
      </c>
      <c r="AL479" s="2">
        <v>0</v>
      </c>
      <c r="AM479" s="2">
        <v>0</v>
      </c>
      <c r="AN479" s="2"/>
      <c r="AO479" s="2">
        <v>0</v>
      </c>
      <c r="AP479" s="2">
        <v>0</v>
      </c>
      <c r="AQ479" s="2"/>
      <c r="AR479" s="2"/>
      <c r="AS479" s="2"/>
      <c r="AT479" s="2">
        <v>261</v>
      </c>
      <c r="AU479" s="2">
        <v>156</v>
      </c>
      <c r="AV479" s="2"/>
      <c r="AW479" s="2"/>
      <c r="AX479" s="2"/>
      <c r="AY479" s="2"/>
      <c r="AZ479" s="2"/>
      <c r="BA479" s="2">
        <v>0</v>
      </c>
      <c r="BB479" s="2">
        <v>0</v>
      </c>
      <c r="BC479" s="2"/>
      <c r="BD479" s="2"/>
      <c r="BE479" s="2"/>
      <c r="BF479" s="2">
        <v>233</v>
      </c>
      <c r="BG479" s="2">
        <v>156</v>
      </c>
      <c r="BH479" s="2"/>
      <c r="BI479" s="2"/>
      <c r="BJ479" s="2"/>
      <c r="BK479" s="2"/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28</v>
      </c>
      <c r="BS479" s="2">
        <v>0</v>
      </c>
      <c r="BT479" s="2"/>
      <c r="BU479" s="2">
        <v>0</v>
      </c>
      <c r="BV479" s="2">
        <v>0</v>
      </c>
      <c r="BW479" s="2">
        <v>0</v>
      </c>
      <c r="BX479" s="2"/>
      <c r="BY479" s="2">
        <v>0</v>
      </c>
      <c r="BZ479" s="2">
        <v>0</v>
      </c>
      <c r="CA479" s="2"/>
      <c r="CB479" s="2"/>
      <c r="CC479" s="2"/>
      <c r="CD479" s="2">
        <v>4.9000000000000004</v>
      </c>
      <c r="CE479" s="2">
        <v>3.5</v>
      </c>
      <c r="CF479" s="2"/>
      <c r="CG479" s="2"/>
      <c r="CH479" s="2"/>
      <c r="CI479" s="2"/>
      <c r="CJ479" s="2"/>
      <c r="CK479" s="2">
        <v>0</v>
      </c>
      <c r="CL479" s="2">
        <v>0</v>
      </c>
      <c r="CM479" s="2"/>
      <c r="CN479" s="2"/>
      <c r="CO479" s="2"/>
      <c r="CP479" s="2">
        <v>4.8</v>
      </c>
      <c r="CQ479" s="2">
        <v>3.5</v>
      </c>
      <c r="CR479" s="2"/>
      <c r="CS479" s="2"/>
      <c r="CT479" s="2"/>
      <c r="CU479" s="2"/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7</v>
      </c>
      <c r="DC479" s="2">
        <v>0</v>
      </c>
      <c r="DD479" s="2"/>
      <c r="DE479" s="2">
        <v>0</v>
      </c>
      <c r="DF479" s="2">
        <v>0</v>
      </c>
      <c r="DG479" s="2">
        <v>0</v>
      </c>
    </row>
    <row r="480" spans="1:111" ht="15" x14ac:dyDescent="0.25">
      <c r="A480" s="1" t="s">
        <v>487</v>
      </c>
      <c r="B480" s="1" t="str">
        <f t="shared" si="9"/>
        <v>Turček</v>
      </c>
      <c r="C480" s="1" t="s">
        <v>494</v>
      </c>
      <c r="D480" s="2">
        <v>0</v>
      </c>
      <c r="E480" s="2">
        <v>0</v>
      </c>
      <c r="F480" s="2">
        <v>0</v>
      </c>
      <c r="G480" s="2"/>
      <c r="H480" s="2"/>
      <c r="I480" s="2"/>
      <c r="J480" s="2"/>
      <c r="K480" s="2"/>
      <c r="L480" s="2"/>
      <c r="M480" s="2"/>
      <c r="N480" s="2">
        <v>0</v>
      </c>
      <c r="O480" s="2"/>
      <c r="P480" s="2">
        <v>0</v>
      </c>
      <c r="Q480" s="2">
        <v>0</v>
      </c>
      <c r="R480" s="2">
        <v>0</v>
      </c>
      <c r="S480" s="2"/>
      <c r="T480" s="2"/>
      <c r="U480" s="2"/>
      <c r="V480" s="2"/>
      <c r="W480" s="2"/>
      <c r="X480" s="2"/>
      <c r="Y480" s="2"/>
      <c r="Z480" s="2">
        <v>0</v>
      </c>
      <c r="AA480" s="2"/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/>
      <c r="AH480" s="2"/>
      <c r="AI480" s="2"/>
      <c r="AJ480" s="2"/>
      <c r="AK480" s="2"/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/>
      <c r="AR480" s="2"/>
      <c r="AS480" s="2"/>
      <c r="AT480" s="2"/>
      <c r="AU480" s="2"/>
      <c r="AV480" s="2"/>
      <c r="AW480" s="2"/>
      <c r="AX480" s="2">
        <v>0</v>
      </c>
      <c r="AY480" s="2"/>
      <c r="AZ480" s="2">
        <v>0</v>
      </c>
      <c r="BA480" s="2">
        <v>0</v>
      </c>
      <c r="BB480" s="2">
        <v>0</v>
      </c>
      <c r="BC480" s="2"/>
      <c r="BD480" s="2"/>
      <c r="BE480" s="2"/>
      <c r="BF480" s="2"/>
      <c r="BG480" s="2"/>
      <c r="BH480" s="2"/>
      <c r="BI480" s="2"/>
      <c r="BJ480" s="2">
        <v>0</v>
      </c>
      <c r="BK480" s="2"/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/>
      <c r="BR480" s="2"/>
      <c r="BS480" s="2"/>
      <c r="BT480" s="2"/>
      <c r="BU480" s="2"/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/>
      <c r="CB480" s="2"/>
      <c r="CC480" s="2"/>
      <c r="CD480" s="2"/>
      <c r="CE480" s="2"/>
      <c r="CF480" s="2"/>
      <c r="CG480" s="2"/>
      <c r="CH480" s="2">
        <v>0</v>
      </c>
      <c r="CI480" s="2"/>
      <c r="CJ480" s="2">
        <v>0</v>
      </c>
      <c r="CK480" s="2">
        <v>0</v>
      </c>
      <c r="CL480" s="2">
        <v>0</v>
      </c>
      <c r="CM480" s="2"/>
      <c r="CN480" s="2"/>
      <c r="CO480" s="2"/>
      <c r="CP480" s="2"/>
      <c r="CQ480" s="2"/>
      <c r="CR480" s="2"/>
      <c r="CS480" s="2"/>
      <c r="CT480" s="2">
        <v>0</v>
      </c>
      <c r="CU480" s="2"/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/>
      <c r="DB480" s="2"/>
      <c r="DC480" s="2"/>
      <c r="DD480" s="2"/>
      <c r="DE480" s="2"/>
      <c r="DF480" s="2">
        <v>0</v>
      </c>
      <c r="DG480" s="2">
        <v>0</v>
      </c>
    </row>
    <row r="481" spans="1:111" ht="15" x14ac:dyDescent="0.25">
      <c r="A481" s="1" t="s">
        <v>487</v>
      </c>
      <c r="B481" s="1" t="str">
        <f t="shared" si="9"/>
        <v>Turčianske Teplice</v>
      </c>
      <c r="C481" s="1" t="s">
        <v>495</v>
      </c>
      <c r="D481" s="2"/>
      <c r="E481" s="2"/>
      <c r="F481" s="2"/>
      <c r="G481" s="2"/>
      <c r="H481" s="2"/>
      <c r="I481" s="2">
        <v>2675</v>
      </c>
      <c r="J481" s="2">
        <v>9403</v>
      </c>
      <c r="K481" s="2">
        <v>4295</v>
      </c>
      <c r="L481" s="2">
        <v>2755</v>
      </c>
      <c r="M481" s="2"/>
      <c r="N481" s="2"/>
      <c r="O481" s="2"/>
      <c r="P481" s="2"/>
      <c r="Q481" s="2"/>
      <c r="R481" s="2"/>
      <c r="S481" s="2"/>
      <c r="T481" s="2"/>
      <c r="U481" s="2">
        <v>2454</v>
      </c>
      <c r="V481" s="2">
        <v>9365</v>
      </c>
      <c r="W481" s="2"/>
      <c r="X481" s="2">
        <v>2299</v>
      </c>
      <c r="Y481" s="2"/>
      <c r="Z481" s="2"/>
      <c r="AA481" s="2"/>
      <c r="AB481" s="2"/>
      <c r="AC481" s="2">
        <v>0</v>
      </c>
      <c r="AD481" s="2"/>
      <c r="AE481" s="2"/>
      <c r="AF481" s="2"/>
      <c r="AG481" s="2">
        <v>221</v>
      </c>
      <c r="AH481" s="2">
        <v>38</v>
      </c>
      <c r="AI481" s="2"/>
      <c r="AJ481" s="2">
        <v>456</v>
      </c>
      <c r="AK481" s="2"/>
      <c r="AL481" s="2"/>
      <c r="AM481" s="2"/>
      <c r="AN481" s="2"/>
      <c r="AO481" s="2"/>
      <c r="AP481" s="2"/>
      <c r="AQ481" s="2"/>
      <c r="AR481" s="2"/>
      <c r="AS481" s="2">
        <v>18713</v>
      </c>
      <c r="AT481" s="2">
        <v>25533</v>
      </c>
      <c r="AU481" s="2">
        <v>24830</v>
      </c>
      <c r="AV481" s="2">
        <v>14737</v>
      </c>
      <c r="AW481" s="2"/>
      <c r="AX481" s="2"/>
      <c r="AY481" s="2"/>
      <c r="AZ481" s="2"/>
      <c r="BA481" s="2"/>
      <c r="BB481" s="2"/>
      <c r="BC481" s="2"/>
      <c r="BD481" s="2"/>
      <c r="BE481" s="2">
        <v>17640</v>
      </c>
      <c r="BF481" s="2">
        <v>25438</v>
      </c>
      <c r="BG481" s="2"/>
      <c r="BH481" s="2">
        <v>12280</v>
      </c>
      <c r="BI481" s="2"/>
      <c r="BJ481" s="2"/>
      <c r="BK481" s="2"/>
      <c r="BL481" s="2"/>
      <c r="BM481" s="2">
        <v>0</v>
      </c>
      <c r="BN481" s="2"/>
      <c r="BO481" s="2"/>
      <c r="BP481" s="2"/>
      <c r="BQ481" s="2">
        <v>1073</v>
      </c>
      <c r="BR481" s="2">
        <v>95</v>
      </c>
      <c r="BS481" s="2"/>
      <c r="BT481" s="2">
        <v>2457</v>
      </c>
      <c r="BU481" s="2"/>
      <c r="BV481" s="2"/>
      <c r="BW481" s="2"/>
      <c r="BX481" s="2"/>
      <c r="BY481" s="2"/>
      <c r="BZ481" s="2"/>
      <c r="CA481" s="2"/>
      <c r="CB481" s="2"/>
      <c r="CC481" s="2">
        <v>7</v>
      </c>
      <c r="CD481" s="2">
        <v>2.7</v>
      </c>
      <c r="CE481" s="2">
        <v>5.8</v>
      </c>
      <c r="CF481" s="2">
        <v>5.3</v>
      </c>
      <c r="CG481" s="2"/>
      <c r="CH481" s="2"/>
      <c r="CI481" s="2"/>
      <c r="CJ481" s="2"/>
      <c r="CK481" s="2"/>
      <c r="CL481" s="2"/>
      <c r="CM481" s="2"/>
      <c r="CN481" s="2"/>
      <c r="CO481" s="2">
        <v>7.2</v>
      </c>
      <c r="CP481" s="2">
        <v>2.7</v>
      </c>
      <c r="CQ481" s="2"/>
      <c r="CR481" s="2">
        <v>5.3</v>
      </c>
      <c r="CS481" s="2"/>
      <c r="CT481" s="2"/>
      <c r="CU481" s="2"/>
      <c r="CV481" s="2"/>
      <c r="CW481" s="2">
        <v>0</v>
      </c>
      <c r="CX481" s="2"/>
      <c r="CY481" s="2"/>
      <c r="CZ481" s="2"/>
      <c r="DA481" s="2">
        <v>4.9000000000000004</v>
      </c>
      <c r="DB481" s="2">
        <v>2.5</v>
      </c>
      <c r="DC481" s="2"/>
      <c r="DD481" s="2">
        <v>5.4</v>
      </c>
      <c r="DE481" s="2"/>
      <c r="DF481" s="2"/>
      <c r="DG481" s="2"/>
    </row>
    <row r="482" spans="1:111" ht="15" x14ac:dyDescent="0.25">
      <c r="A482" s="1" t="s">
        <v>496</v>
      </c>
      <c r="B482" s="1" t="str">
        <f t="shared" si="9"/>
        <v>Obce spolu</v>
      </c>
      <c r="C482" s="1" t="s">
        <v>24</v>
      </c>
      <c r="D482" s="2">
        <v>192</v>
      </c>
      <c r="E482" s="2">
        <v>149</v>
      </c>
      <c r="F482" s="2">
        <v>95</v>
      </c>
      <c r="G482" s="2">
        <v>583</v>
      </c>
      <c r="H482" s="2">
        <v>1272</v>
      </c>
      <c r="I482" s="2">
        <v>3438</v>
      </c>
      <c r="J482" s="2">
        <v>10997</v>
      </c>
      <c r="K482" s="2">
        <v>12505</v>
      </c>
      <c r="L482" s="2">
        <v>6451</v>
      </c>
      <c r="M482" s="2">
        <v>2408</v>
      </c>
      <c r="N482" s="2">
        <v>292</v>
      </c>
      <c r="O482" s="2">
        <v>1296</v>
      </c>
      <c r="P482" s="2">
        <v>172</v>
      </c>
      <c r="Q482" s="2">
        <v>122</v>
      </c>
      <c r="R482" s="2">
        <v>87</v>
      </c>
      <c r="S482" s="2">
        <v>566</v>
      </c>
      <c r="T482" s="2">
        <v>1233</v>
      </c>
      <c r="U482" s="2">
        <v>2835</v>
      </c>
      <c r="V482" s="2">
        <v>9644</v>
      </c>
      <c r="W482" s="2">
        <v>11221</v>
      </c>
      <c r="X482" s="2">
        <v>4797</v>
      </c>
      <c r="Y482" s="2">
        <v>1909</v>
      </c>
      <c r="Z482" s="2">
        <v>213</v>
      </c>
      <c r="AA482" s="2">
        <v>1151</v>
      </c>
      <c r="AB482" s="2">
        <v>20</v>
      </c>
      <c r="AC482" s="2">
        <v>27</v>
      </c>
      <c r="AD482" s="2">
        <v>8</v>
      </c>
      <c r="AE482" s="2">
        <v>17</v>
      </c>
      <c r="AF482" s="2">
        <v>39</v>
      </c>
      <c r="AG482" s="2">
        <v>603</v>
      </c>
      <c r="AH482" s="2">
        <v>1353</v>
      </c>
      <c r="AI482" s="2">
        <v>1284</v>
      </c>
      <c r="AJ482" s="2">
        <v>1654</v>
      </c>
      <c r="AK482" s="2">
        <v>499</v>
      </c>
      <c r="AL482" s="2">
        <v>79</v>
      </c>
      <c r="AM482" s="2">
        <v>145</v>
      </c>
      <c r="AN482" s="2">
        <v>498</v>
      </c>
      <c r="AO482" s="2">
        <v>356</v>
      </c>
      <c r="AP482" s="2">
        <v>185</v>
      </c>
      <c r="AQ482" s="2">
        <v>1300</v>
      </c>
      <c r="AR482" s="2">
        <v>2715</v>
      </c>
      <c r="AS482" s="2">
        <v>8203</v>
      </c>
      <c r="AT482" s="2">
        <v>34047</v>
      </c>
      <c r="AU482" s="2">
        <v>38677</v>
      </c>
      <c r="AV482" s="2">
        <v>15600</v>
      </c>
      <c r="AW482" s="2">
        <v>5022</v>
      </c>
      <c r="AX482" s="2">
        <v>536</v>
      </c>
      <c r="AY482" s="2">
        <v>3378</v>
      </c>
      <c r="AZ482" s="2">
        <v>445</v>
      </c>
      <c r="BA482" s="2">
        <v>276</v>
      </c>
      <c r="BB482" s="2">
        <v>168</v>
      </c>
      <c r="BC482" s="2">
        <v>1267</v>
      </c>
      <c r="BD482" s="2">
        <v>2647</v>
      </c>
      <c r="BE482" s="2">
        <v>6512</v>
      </c>
      <c r="BF482" s="2">
        <v>29423</v>
      </c>
      <c r="BG482" s="2">
        <v>35160</v>
      </c>
      <c r="BH482" s="2">
        <v>11007</v>
      </c>
      <c r="BI482" s="2">
        <v>3855</v>
      </c>
      <c r="BJ482" s="2">
        <v>367</v>
      </c>
      <c r="BK482" s="2">
        <v>2958</v>
      </c>
      <c r="BL482" s="2">
        <v>53</v>
      </c>
      <c r="BM482" s="2">
        <v>80</v>
      </c>
      <c r="BN482" s="2">
        <v>17</v>
      </c>
      <c r="BO482" s="2">
        <v>33</v>
      </c>
      <c r="BP482" s="2">
        <v>68</v>
      </c>
      <c r="BQ482" s="2">
        <v>1691</v>
      </c>
      <c r="BR482" s="2">
        <v>4624</v>
      </c>
      <c r="BS482" s="2">
        <v>3517</v>
      </c>
      <c r="BT482" s="2">
        <v>4593</v>
      </c>
      <c r="BU482" s="2">
        <v>1167</v>
      </c>
      <c r="BV482" s="2">
        <v>169</v>
      </c>
      <c r="BW482" s="2">
        <v>420</v>
      </c>
      <c r="BX482" s="2">
        <v>2.6</v>
      </c>
      <c r="BY482" s="2">
        <v>2.4</v>
      </c>
      <c r="BZ482" s="2">
        <v>1.9</v>
      </c>
      <c r="CA482" s="2">
        <v>2.2000000000000002</v>
      </c>
      <c r="CB482" s="2">
        <v>2.1</v>
      </c>
      <c r="CC482" s="2">
        <v>2.4</v>
      </c>
      <c r="CD482" s="2">
        <v>3.1</v>
      </c>
      <c r="CE482" s="2">
        <v>3.1</v>
      </c>
      <c r="CF482" s="2">
        <v>2.4</v>
      </c>
      <c r="CG482" s="2">
        <v>2.1</v>
      </c>
      <c r="CH482" s="2">
        <v>1.8</v>
      </c>
      <c r="CI482" s="2">
        <v>2.6</v>
      </c>
      <c r="CJ482" s="2">
        <v>2.6</v>
      </c>
      <c r="CK482" s="2">
        <v>2.2999999999999998</v>
      </c>
      <c r="CL482" s="2">
        <v>1.9</v>
      </c>
      <c r="CM482" s="2">
        <v>2.2000000000000002</v>
      </c>
      <c r="CN482" s="2">
        <v>2.1</v>
      </c>
      <c r="CO482" s="2">
        <v>2.2999999999999998</v>
      </c>
      <c r="CP482" s="2">
        <v>3.1</v>
      </c>
      <c r="CQ482" s="2">
        <v>3.1</v>
      </c>
      <c r="CR482" s="2">
        <v>2.2999999999999998</v>
      </c>
      <c r="CS482" s="2">
        <v>2</v>
      </c>
      <c r="CT482" s="2">
        <v>1.7</v>
      </c>
      <c r="CU482" s="2">
        <v>2.6</v>
      </c>
      <c r="CV482" s="2">
        <v>2.6</v>
      </c>
      <c r="CW482" s="2">
        <v>3</v>
      </c>
      <c r="CX482" s="2">
        <v>2.1</v>
      </c>
      <c r="CY482" s="2">
        <v>1.9</v>
      </c>
      <c r="CZ482" s="2">
        <v>1.7</v>
      </c>
      <c r="DA482" s="2">
        <v>2.8</v>
      </c>
      <c r="DB482" s="2">
        <v>3.4</v>
      </c>
      <c r="DC482" s="2">
        <v>2.7</v>
      </c>
      <c r="DD482" s="2">
        <v>2.8</v>
      </c>
      <c r="DE482" s="2">
        <v>2.2999999999999998</v>
      </c>
      <c r="DF482" s="2">
        <v>2.1</v>
      </c>
      <c r="DG482" s="2">
        <v>2.9</v>
      </c>
    </row>
    <row r="483" spans="1:111" ht="15" x14ac:dyDescent="0.25">
      <c r="A483" s="1" t="s">
        <v>496</v>
      </c>
      <c r="B483" s="1" t="str">
        <f t="shared" si="9"/>
        <v>Brezovica, okres Tvrdošín</v>
      </c>
      <c r="C483" s="1" t="s">
        <v>497</v>
      </c>
      <c r="D483" s="2"/>
      <c r="E483" s="2">
        <v>0</v>
      </c>
      <c r="F483" s="2">
        <v>0</v>
      </c>
      <c r="G483" s="2"/>
      <c r="H483" s="2"/>
      <c r="I483" s="2"/>
      <c r="J483" s="2">
        <v>1115</v>
      </c>
      <c r="K483" s="2">
        <v>1117</v>
      </c>
      <c r="L483" s="2"/>
      <c r="M483" s="2"/>
      <c r="N483" s="2"/>
      <c r="O483" s="2">
        <v>205</v>
      </c>
      <c r="P483" s="2"/>
      <c r="Q483" s="2">
        <v>0</v>
      </c>
      <c r="R483" s="2">
        <v>0</v>
      </c>
      <c r="S483" s="2"/>
      <c r="T483" s="2"/>
      <c r="U483" s="2"/>
      <c r="V483" s="2"/>
      <c r="W483" s="2">
        <v>1074</v>
      </c>
      <c r="X483" s="2"/>
      <c r="Y483" s="2"/>
      <c r="Z483" s="2"/>
      <c r="AA483" s="2">
        <v>205</v>
      </c>
      <c r="AB483" s="2">
        <v>0</v>
      </c>
      <c r="AC483" s="2">
        <v>0</v>
      </c>
      <c r="AD483" s="2">
        <v>0</v>
      </c>
      <c r="AE483" s="2"/>
      <c r="AF483" s="2"/>
      <c r="AG483" s="2"/>
      <c r="AH483" s="2"/>
      <c r="AI483" s="2">
        <v>43</v>
      </c>
      <c r="AJ483" s="2"/>
      <c r="AK483" s="2"/>
      <c r="AL483" s="2">
        <v>0</v>
      </c>
      <c r="AM483" s="2">
        <v>0</v>
      </c>
      <c r="AN483" s="2"/>
      <c r="AO483" s="2">
        <v>0</v>
      </c>
      <c r="AP483" s="2">
        <v>0</v>
      </c>
      <c r="AQ483" s="2"/>
      <c r="AR483" s="2"/>
      <c r="AS483" s="2"/>
      <c r="AT483" s="2">
        <v>3492</v>
      </c>
      <c r="AU483" s="2">
        <v>3426</v>
      </c>
      <c r="AV483" s="2"/>
      <c r="AW483" s="2"/>
      <c r="AX483" s="2"/>
      <c r="AY483" s="2">
        <v>407</v>
      </c>
      <c r="AZ483" s="2"/>
      <c r="BA483" s="2">
        <v>0</v>
      </c>
      <c r="BB483" s="2">
        <v>0</v>
      </c>
      <c r="BC483" s="2"/>
      <c r="BD483" s="2"/>
      <c r="BE483" s="2"/>
      <c r="BF483" s="2"/>
      <c r="BG483" s="2">
        <v>3326</v>
      </c>
      <c r="BH483" s="2"/>
      <c r="BI483" s="2"/>
      <c r="BJ483" s="2"/>
      <c r="BK483" s="2">
        <v>407</v>
      </c>
      <c r="BL483" s="2">
        <v>0</v>
      </c>
      <c r="BM483" s="2">
        <v>0</v>
      </c>
      <c r="BN483" s="2">
        <v>0</v>
      </c>
      <c r="BO483" s="2"/>
      <c r="BP483" s="2"/>
      <c r="BQ483" s="2"/>
      <c r="BR483" s="2"/>
      <c r="BS483" s="2">
        <v>100</v>
      </c>
      <c r="BT483" s="2"/>
      <c r="BU483" s="2"/>
      <c r="BV483" s="2">
        <v>0</v>
      </c>
      <c r="BW483" s="2">
        <v>0</v>
      </c>
      <c r="BX483" s="2"/>
      <c r="BY483" s="2">
        <v>0</v>
      </c>
      <c r="BZ483" s="2">
        <v>0</v>
      </c>
      <c r="CA483" s="2"/>
      <c r="CB483" s="2"/>
      <c r="CC483" s="2"/>
      <c r="CD483" s="2">
        <v>3.1</v>
      </c>
      <c r="CE483" s="2">
        <v>3.1</v>
      </c>
      <c r="CF483" s="2"/>
      <c r="CG483" s="2"/>
      <c r="CH483" s="2"/>
      <c r="CI483" s="2">
        <v>2</v>
      </c>
      <c r="CJ483" s="2"/>
      <c r="CK483" s="2">
        <v>0</v>
      </c>
      <c r="CL483" s="2">
        <v>0</v>
      </c>
      <c r="CM483" s="2"/>
      <c r="CN483" s="2"/>
      <c r="CO483" s="2"/>
      <c r="CP483" s="2"/>
      <c r="CQ483" s="2">
        <v>3.1</v>
      </c>
      <c r="CR483" s="2"/>
      <c r="CS483" s="2"/>
      <c r="CT483" s="2"/>
      <c r="CU483" s="2">
        <v>2</v>
      </c>
      <c r="CV483" s="2">
        <v>0</v>
      </c>
      <c r="CW483" s="2">
        <v>0</v>
      </c>
      <c r="CX483" s="2">
        <v>0</v>
      </c>
      <c r="CY483" s="2"/>
      <c r="CZ483" s="2"/>
      <c r="DA483" s="2"/>
      <c r="DB483" s="2"/>
      <c r="DC483" s="2">
        <v>2.2999999999999998</v>
      </c>
      <c r="DD483" s="2"/>
      <c r="DE483" s="2"/>
      <c r="DF483" s="2">
        <v>0</v>
      </c>
      <c r="DG483" s="2">
        <v>0</v>
      </c>
    </row>
    <row r="484" spans="1:111" ht="15" x14ac:dyDescent="0.25">
      <c r="A484" s="1" t="s">
        <v>496</v>
      </c>
      <c r="B484" s="1" t="str">
        <f t="shared" si="9"/>
        <v>Habovka</v>
      </c>
      <c r="C484" s="1" t="s">
        <v>498</v>
      </c>
      <c r="D484" s="2"/>
      <c r="E484" s="2">
        <v>0</v>
      </c>
      <c r="F484" s="2">
        <v>0</v>
      </c>
      <c r="G484" s="2">
        <v>0</v>
      </c>
      <c r="H484" s="2"/>
      <c r="I484" s="2"/>
      <c r="J484" s="2">
        <v>860</v>
      </c>
      <c r="K484" s="2">
        <v>898</v>
      </c>
      <c r="L484" s="2"/>
      <c r="M484" s="2"/>
      <c r="N484" s="2">
        <v>0</v>
      </c>
      <c r="O484" s="2">
        <v>105</v>
      </c>
      <c r="P484" s="2"/>
      <c r="Q484" s="2">
        <v>0</v>
      </c>
      <c r="R484" s="2">
        <v>0</v>
      </c>
      <c r="S484" s="2">
        <v>0</v>
      </c>
      <c r="T484" s="2"/>
      <c r="U484" s="2"/>
      <c r="V484" s="2">
        <v>811</v>
      </c>
      <c r="W484" s="2">
        <v>852</v>
      </c>
      <c r="X484" s="2"/>
      <c r="Y484" s="2"/>
      <c r="Z484" s="2">
        <v>0</v>
      </c>
      <c r="AA484" s="2">
        <v>105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/>
      <c r="AH484" s="2">
        <v>49</v>
      </c>
      <c r="AI484" s="2">
        <v>46</v>
      </c>
      <c r="AJ484" s="2"/>
      <c r="AK484" s="2"/>
      <c r="AL484" s="2">
        <v>0</v>
      </c>
      <c r="AM484" s="2">
        <v>0</v>
      </c>
      <c r="AN484" s="2"/>
      <c r="AO484" s="2">
        <v>0</v>
      </c>
      <c r="AP484" s="2">
        <v>0</v>
      </c>
      <c r="AQ484" s="2">
        <v>0</v>
      </c>
      <c r="AR484" s="2"/>
      <c r="AS484" s="2"/>
      <c r="AT484" s="2">
        <v>2712</v>
      </c>
      <c r="AU484" s="2">
        <v>3009</v>
      </c>
      <c r="AV484" s="2"/>
      <c r="AW484" s="2"/>
      <c r="AX484" s="2">
        <v>0</v>
      </c>
      <c r="AY484" s="2">
        <v>274</v>
      </c>
      <c r="AZ484" s="2"/>
      <c r="BA484" s="2">
        <v>0</v>
      </c>
      <c r="BB484" s="2">
        <v>0</v>
      </c>
      <c r="BC484" s="2">
        <v>0</v>
      </c>
      <c r="BD484" s="2"/>
      <c r="BE484" s="2"/>
      <c r="BF484" s="2">
        <v>2521</v>
      </c>
      <c r="BG484" s="2">
        <v>2892</v>
      </c>
      <c r="BH484" s="2"/>
      <c r="BI484" s="2"/>
      <c r="BJ484" s="2">
        <v>0</v>
      </c>
      <c r="BK484" s="2">
        <v>274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/>
      <c r="BR484" s="2">
        <v>191</v>
      </c>
      <c r="BS484" s="2">
        <v>117</v>
      </c>
      <c r="BT484" s="2"/>
      <c r="BU484" s="2"/>
      <c r="BV484" s="2">
        <v>0</v>
      </c>
      <c r="BW484" s="2">
        <v>0</v>
      </c>
      <c r="BX484" s="2"/>
      <c r="BY484" s="2">
        <v>0</v>
      </c>
      <c r="BZ484" s="2">
        <v>0</v>
      </c>
      <c r="CA484" s="2">
        <v>0</v>
      </c>
      <c r="CB484" s="2"/>
      <c r="CC484" s="2"/>
      <c r="CD484" s="2">
        <v>3.2</v>
      </c>
      <c r="CE484" s="2">
        <v>3.4</v>
      </c>
      <c r="CF484" s="2"/>
      <c r="CG484" s="2"/>
      <c r="CH484" s="2">
        <v>0</v>
      </c>
      <c r="CI484" s="2">
        <v>2.6</v>
      </c>
      <c r="CJ484" s="2"/>
      <c r="CK484" s="2">
        <v>0</v>
      </c>
      <c r="CL484" s="2">
        <v>0</v>
      </c>
      <c r="CM484" s="2">
        <v>0</v>
      </c>
      <c r="CN484" s="2"/>
      <c r="CO484" s="2"/>
      <c r="CP484" s="2">
        <v>3.1</v>
      </c>
      <c r="CQ484" s="2">
        <v>3.4</v>
      </c>
      <c r="CR484" s="2"/>
      <c r="CS484" s="2"/>
      <c r="CT484" s="2">
        <v>0</v>
      </c>
      <c r="CU484" s="2">
        <v>2.6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/>
      <c r="DB484" s="2">
        <v>3.9</v>
      </c>
      <c r="DC484" s="2">
        <v>2.5</v>
      </c>
      <c r="DD484" s="2"/>
      <c r="DE484" s="2"/>
      <c r="DF484" s="2">
        <v>0</v>
      </c>
      <c r="DG484" s="2">
        <v>0</v>
      </c>
    </row>
    <row r="485" spans="1:111" ht="15" x14ac:dyDescent="0.25">
      <c r="A485" s="1" t="s">
        <v>496</v>
      </c>
      <c r="B485" s="1" t="str">
        <f t="shared" si="9"/>
        <v>Liesek</v>
      </c>
      <c r="C485" s="1" t="s">
        <v>499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/>
      <c r="K485" s="2"/>
      <c r="L485" s="2"/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/>
      <c r="W485" s="2"/>
      <c r="X485" s="2"/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/>
      <c r="AU485" s="2"/>
      <c r="AV485" s="2"/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/>
      <c r="BG485" s="2"/>
      <c r="BH485" s="2"/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/>
      <c r="CE485" s="2"/>
      <c r="CF485" s="2"/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/>
      <c r="CQ485" s="2"/>
      <c r="CR485" s="2"/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</row>
    <row r="486" spans="1:111" ht="15" x14ac:dyDescent="0.25">
      <c r="A486" s="1" t="s">
        <v>496</v>
      </c>
      <c r="B486" s="1" t="str">
        <f t="shared" si="9"/>
        <v>Nižná, okres Tvrdošín</v>
      </c>
      <c r="C486" s="1" t="s">
        <v>500</v>
      </c>
      <c r="D486" s="2"/>
      <c r="E486" s="2">
        <v>0</v>
      </c>
      <c r="F486" s="2">
        <v>0</v>
      </c>
      <c r="G486" s="2">
        <v>0</v>
      </c>
      <c r="H486" s="2"/>
      <c r="I486" s="2">
        <v>42</v>
      </c>
      <c r="J486" s="2">
        <v>705</v>
      </c>
      <c r="K486" s="2">
        <v>847</v>
      </c>
      <c r="L486" s="2">
        <v>379</v>
      </c>
      <c r="M486" s="2"/>
      <c r="N486" s="2"/>
      <c r="O486" s="2">
        <v>52</v>
      </c>
      <c r="P486" s="2"/>
      <c r="Q486" s="2">
        <v>0</v>
      </c>
      <c r="R486" s="2">
        <v>0</v>
      </c>
      <c r="S486" s="2">
        <v>0</v>
      </c>
      <c r="T486" s="2"/>
      <c r="U486" s="2">
        <v>42</v>
      </c>
      <c r="V486" s="2">
        <v>694</v>
      </c>
      <c r="W486" s="2">
        <v>809</v>
      </c>
      <c r="X486" s="2">
        <v>313</v>
      </c>
      <c r="Y486" s="2"/>
      <c r="Z486" s="2"/>
      <c r="AA486" s="2">
        <v>27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11</v>
      </c>
      <c r="AI486" s="2">
        <v>38</v>
      </c>
      <c r="AJ486" s="2">
        <v>66</v>
      </c>
      <c r="AK486" s="2"/>
      <c r="AL486" s="2"/>
      <c r="AM486" s="2">
        <v>25</v>
      </c>
      <c r="AN486" s="2"/>
      <c r="AO486" s="2">
        <v>0</v>
      </c>
      <c r="AP486" s="2">
        <v>0</v>
      </c>
      <c r="AQ486" s="2">
        <v>0</v>
      </c>
      <c r="AR486" s="2"/>
      <c r="AS486" s="2">
        <v>126</v>
      </c>
      <c r="AT486" s="2">
        <v>2130</v>
      </c>
      <c r="AU486" s="2">
        <v>2628</v>
      </c>
      <c r="AV486" s="2">
        <v>760</v>
      </c>
      <c r="AW486" s="2"/>
      <c r="AX486" s="2"/>
      <c r="AY486" s="2">
        <v>153</v>
      </c>
      <c r="AZ486" s="2"/>
      <c r="BA486" s="2">
        <v>0</v>
      </c>
      <c r="BB486" s="2">
        <v>0</v>
      </c>
      <c r="BC486" s="2">
        <v>0</v>
      </c>
      <c r="BD486" s="2"/>
      <c r="BE486" s="2">
        <v>126</v>
      </c>
      <c r="BF486" s="2">
        <v>2114</v>
      </c>
      <c r="BG486" s="2">
        <v>2564</v>
      </c>
      <c r="BH486" s="2">
        <v>597</v>
      </c>
      <c r="BI486" s="2"/>
      <c r="BJ486" s="2"/>
      <c r="BK486" s="2">
        <v>78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16</v>
      </c>
      <c r="BS486" s="2">
        <v>64</v>
      </c>
      <c r="BT486" s="2">
        <v>163</v>
      </c>
      <c r="BU486" s="2"/>
      <c r="BV486" s="2"/>
      <c r="BW486" s="2">
        <v>75</v>
      </c>
      <c r="BX486" s="2"/>
      <c r="BY486" s="2">
        <v>0</v>
      </c>
      <c r="BZ486" s="2">
        <v>0</v>
      </c>
      <c r="CA486" s="2">
        <v>0</v>
      </c>
      <c r="CB486" s="2"/>
      <c r="CC486" s="2">
        <v>3</v>
      </c>
      <c r="CD486" s="2">
        <v>3</v>
      </c>
      <c r="CE486" s="2">
        <v>3.1</v>
      </c>
      <c r="CF486" s="2">
        <v>2</v>
      </c>
      <c r="CG486" s="2"/>
      <c r="CH486" s="2"/>
      <c r="CI486" s="2">
        <v>2.9</v>
      </c>
      <c r="CJ486" s="2"/>
      <c r="CK486" s="2">
        <v>0</v>
      </c>
      <c r="CL486" s="2">
        <v>0</v>
      </c>
      <c r="CM486" s="2">
        <v>0</v>
      </c>
      <c r="CN486" s="2"/>
      <c r="CO486" s="2">
        <v>3</v>
      </c>
      <c r="CP486" s="2">
        <v>3</v>
      </c>
      <c r="CQ486" s="2">
        <v>3.2</v>
      </c>
      <c r="CR486" s="2">
        <v>1.9</v>
      </c>
      <c r="CS486" s="2"/>
      <c r="CT486" s="2"/>
      <c r="CU486" s="2">
        <v>2.9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1.5</v>
      </c>
      <c r="DC486" s="2">
        <v>1.7</v>
      </c>
      <c r="DD486" s="2">
        <v>2.5</v>
      </c>
      <c r="DE486" s="2"/>
      <c r="DF486" s="2"/>
      <c r="DG486" s="2">
        <v>3</v>
      </c>
    </row>
    <row r="487" spans="1:111" ht="15" x14ac:dyDescent="0.25">
      <c r="A487" s="1" t="s">
        <v>496</v>
      </c>
      <c r="B487" s="1" t="str">
        <f t="shared" si="9"/>
        <v>Oravský Biely Potok</v>
      </c>
      <c r="C487" s="1" t="s">
        <v>501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/>
      <c r="J487" s="2"/>
      <c r="K487" s="2"/>
      <c r="L487" s="2"/>
      <c r="M487" s="2">
        <v>0</v>
      </c>
      <c r="N487" s="2">
        <v>0</v>
      </c>
      <c r="O487" s="2"/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/>
      <c r="V487" s="2"/>
      <c r="W487" s="2"/>
      <c r="X487" s="2"/>
      <c r="Y487" s="2">
        <v>0</v>
      </c>
      <c r="Z487" s="2">
        <v>0</v>
      </c>
      <c r="AA487" s="2"/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/>
      <c r="AI487" s="2"/>
      <c r="AJ487" s="2">
        <v>0</v>
      </c>
      <c r="AK487" s="2">
        <v>0</v>
      </c>
      <c r="AL487" s="2">
        <v>0</v>
      </c>
      <c r="AM487" s="2"/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/>
      <c r="AT487" s="2"/>
      <c r="AU487" s="2"/>
      <c r="AV487" s="2"/>
      <c r="AW487" s="2">
        <v>0</v>
      </c>
      <c r="AX487" s="2">
        <v>0</v>
      </c>
      <c r="AY487" s="2"/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/>
      <c r="BF487" s="2"/>
      <c r="BG487" s="2"/>
      <c r="BH487" s="2"/>
      <c r="BI487" s="2">
        <v>0</v>
      </c>
      <c r="BJ487" s="2">
        <v>0</v>
      </c>
      <c r="BK487" s="2"/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/>
      <c r="BS487" s="2"/>
      <c r="BT487" s="2">
        <v>0</v>
      </c>
      <c r="BU487" s="2">
        <v>0</v>
      </c>
      <c r="BV487" s="2">
        <v>0</v>
      </c>
      <c r="BW487" s="2"/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/>
      <c r="CD487" s="2"/>
      <c r="CE487" s="2"/>
      <c r="CF487" s="2"/>
      <c r="CG487" s="2">
        <v>0</v>
      </c>
      <c r="CH487" s="2">
        <v>0</v>
      </c>
      <c r="CI487" s="2"/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/>
      <c r="CP487" s="2"/>
      <c r="CQ487" s="2"/>
      <c r="CR487" s="2"/>
      <c r="CS487" s="2">
        <v>0</v>
      </c>
      <c r="CT487" s="2">
        <v>0</v>
      </c>
      <c r="CU487" s="2"/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/>
      <c r="DC487" s="2"/>
      <c r="DD487" s="2">
        <v>0</v>
      </c>
      <c r="DE487" s="2">
        <v>0</v>
      </c>
      <c r="DF487" s="2">
        <v>0</v>
      </c>
      <c r="DG487" s="2"/>
    </row>
    <row r="488" spans="1:111" ht="15" x14ac:dyDescent="0.25">
      <c r="A488" s="1" t="s">
        <v>496</v>
      </c>
      <c r="B488" s="1" t="str">
        <f t="shared" si="9"/>
        <v>Podbiel</v>
      </c>
      <c r="C488" s="1" t="s">
        <v>502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/>
      <c r="AJ488" s="2">
        <v>0</v>
      </c>
      <c r="AK488" s="2">
        <v>0</v>
      </c>
      <c r="AL488" s="2">
        <v>0</v>
      </c>
      <c r="AM488" s="2">
        <v>0</v>
      </c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/>
      <c r="BT488" s="2">
        <v>0</v>
      </c>
      <c r="BU488" s="2">
        <v>0</v>
      </c>
      <c r="BV488" s="2">
        <v>0</v>
      </c>
      <c r="BW488" s="2">
        <v>0</v>
      </c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/>
      <c r="DD488" s="2">
        <v>0</v>
      </c>
      <c r="DE488" s="2">
        <v>0</v>
      </c>
      <c r="DF488" s="2">
        <v>0</v>
      </c>
      <c r="DG488" s="2">
        <v>0</v>
      </c>
    </row>
    <row r="489" spans="1:111" ht="15" x14ac:dyDescent="0.25">
      <c r="A489" s="1" t="s">
        <v>496</v>
      </c>
      <c r="B489" s="1" t="str">
        <f t="shared" si="9"/>
        <v>Suchá Hora</v>
      </c>
      <c r="C489" s="1" t="s">
        <v>503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/>
      <c r="L489" s="2">
        <v>0</v>
      </c>
      <c r="M489" s="2">
        <v>0</v>
      </c>
      <c r="N489" s="2">
        <v>0</v>
      </c>
      <c r="O489" s="2"/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/>
      <c r="X489" s="2">
        <v>0</v>
      </c>
      <c r="Y489" s="2">
        <v>0</v>
      </c>
      <c r="Z489" s="2">
        <v>0</v>
      </c>
      <c r="AA489" s="2"/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/>
      <c r="AV489" s="2">
        <v>0</v>
      </c>
      <c r="AW489" s="2">
        <v>0</v>
      </c>
      <c r="AX489" s="2">
        <v>0</v>
      </c>
      <c r="AY489" s="2"/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/>
      <c r="BH489" s="2">
        <v>0</v>
      </c>
      <c r="BI489" s="2">
        <v>0</v>
      </c>
      <c r="BJ489" s="2">
        <v>0</v>
      </c>
      <c r="BK489" s="2"/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/>
      <c r="CF489" s="2">
        <v>0</v>
      </c>
      <c r="CG489" s="2">
        <v>0</v>
      </c>
      <c r="CH489" s="2">
        <v>0</v>
      </c>
      <c r="CI489" s="2"/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/>
      <c r="CR489" s="2">
        <v>0</v>
      </c>
      <c r="CS489" s="2">
        <v>0</v>
      </c>
      <c r="CT489" s="2">
        <v>0</v>
      </c>
      <c r="CU489" s="2"/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</row>
    <row r="490" spans="1:111" ht="15" x14ac:dyDescent="0.25">
      <c r="A490" s="1" t="s">
        <v>496</v>
      </c>
      <c r="B490" s="1" t="str">
        <f t="shared" si="9"/>
        <v>Trstená</v>
      </c>
      <c r="C490" s="1" t="s">
        <v>504</v>
      </c>
      <c r="D490" s="2">
        <v>34</v>
      </c>
      <c r="E490" s="2"/>
      <c r="F490" s="2"/>
      <c r="G490" s="2"/>
      <c r="H490" s="2">
        <v>141</v>
      </c>
      <c r="I490" s="2">
        <v>470</v>
      </c>
      <c r="J490" s="2">
        <v>1786</v>
      </c>
      <c r="K490" s="2">
        <v>2688</v>
      </c>
      <c r="L490" s="2">
        <v>1419</v>
      </c>
      <c r="M490" s="2">
        <v>156</v>
      </c>
      <c r="N490" s="2">
        <v>136</v>
      </c>
      <c r="O490" s="2">
        <v>72</v>
      </c>
      <c r="P490" s="2"/>
      <c r="Q490" s="2"/>
      <c r="R490" s="2"/>
      <c r="S490" s="2"/>
      <c r="T490" s="2">
        <v>126</v>
      </c>
      <c r="U490" s="2">
        <v>310</v>
      </c>
      <c r="V490" s="2">
        <v>1368</v>
      </c>
      <c r="W490" s="2">
        <v>2556</v>
      </c>
      <c r="X490" s="2">
        <v>1086</v>
      </c>
      <c r="Y490" s="2">
        <v>110</v>
      </c>
      <c r="Z490" s="2">
        <v>114</v>
      </c>
      <c r="AA490" s="2"/>
      <c r="AB490" s="2"/>
      <c r="AC490" s="2"/>
      <c r="AD490" s="2"/>
      <c r="AE490" s="2"/>
      <c r="AF490" s="2">
        <v>15</v>
      </c>
      <c r="AG490" s="2">
        <v>160</v>
      </c>
      <c r="AH490" s="2">
        <v>418</v>
      </c>
      <c r="AI490" s="2">
        <v>132</v>
      </c>
      <c r="AJ490" s="2">
        <v>333</v>
      </c>
      <c r="AK490" s="2">
        <v>46</v>
      </c>
      <c r="AL490" s="2">
        <v>22</v>
      </c>
      <c r="AM490" s="2"/>
      <c r="AN490" s="2">
        <v>72</v>
      </c>
      <c r="AO490" s="2"/>
      <c r="AP490" s="2"/>
      <c r="AQ490" s="2"/>
      <c r="AR490" s="2">
        <v>336</v>
      </c>
      <c r="AS490" s="2">
        <v>1272</v>
      </c>
      <c r="AT490" s="2">
        <v>5444</v>
      </c>
      <c r="AU490" s="2">
        <v>8105</v>
      </c>
      <c r="AV490" s="2">
        <v>3209</v>
      </c>
      <c r="AW490" s="2">
        <v>356</v>
      </c>
      <c r="AX490" s="2">
        <v>266</v>
      </c>
      <c r="AY490" s="2">
        <v>165</v>
      </c>
      <c r="AZ490" s="2"/>
      <c r="BA490" s="2"/>
      <c r="BB490" s="2"/>
      <c r="BC490" s="2"/>
      <c r="BD490" s="2">
        <v>311</v>
      </c>
      <c r="BE490" s="2">
        <v>815</v>
      </c>
      <c r="BF490" s="2">
        <v>3716</v>
      </c>
      <c r="BG490" s="2">
        <v>7798</v>
      </c>
      <c r="BH490" s="2">
        <v>2111</v>
      </c>
      <c r="BI490" s="2">
        <v>241</v>
      </c>
      <c r="BJ490" s="2">
        <v>195</v>
      </c>
      <c r="BK490" s="2"/>
      <c r="BL490" s="2"/>
      <c r="BM490" s="2"/>
      <c r="BN490" s="2"/>
      <c r="BO490" s="2"/>
      <c r="BP490" s="2">
        <v>25</v>
      </c>
      <c r="BQ490" s="2">
        <v>457</v>
      </c>
      <c r="BR490" s="2">
        <v>1728</v>
      </c>
      <c r="BS490" s="2">
        <v>307</v>
      </c>
      <c r="BT490" s="2">
        <v>1098</v>
      </c>
      <c r="BU490" s="2">
        <v>115</v>
      </c>
      <c r="BV490" s="2">
        <v>71</v>
      </c>
      <c r="BW490" s="2"/>
      <c r="BX490" s="2">
        <v>2.1</v>
      </c>
      <c r="BY490" s="2"/>
      <c r="BZ490" s="2"/>
      <c r="CA490" s="2"/>
      <c r="CB490" s="2">
        <v>2.4</v>
      </c>
      <c r="CC490" s="2">
        <v>2.7</v>
      </c>
      <c r="CD490" s="2">
        <v>3</v>
      </c>
      <c r="CE490" s="2">
        <v>3</v>
      </c>
      <c r="CF490" s="2">
        <v>2.2999999999999998</v>
      </c>
      <c r="CG490" s="2">
        <v>2.2999999999999998</v>
      </c>
      <c r="CH490" s="2">
        <v>2</v>
      </c>
      <c r="CI490" s="2">
        <v>2.2999999999999998</v>
      </c>
      <c r="CJ490" s="2"/>
      <c r="CK490" s="2"/>
      <c r="CL490" s="2"/>
      <c r="CM490" s="2"/>
      <c r="CN490" s="2">
        <v>2.5</v>
      </c>
      <c r="CO490" s="2">
        <v>2.6</v>
      </c>
      <c r="CP490" s="2">
        <v>2.7</v>
      </c>
      <c r="CQ490" s="2">
        <v>3.1</v>
      </c>
      <c r="CR490" s="2">
        <v>1.9</v>
      </c>
      <c r="CS490" s="2">
        <v>2.2000000000000002</v>
      </c>
      <c r="CT490" s="2">
        <v>1.7</v>
      </c>
      <c r="CU490" s="2"/>
      <c r="CV490" s="2"/>
      <c r="CW490" s="2"/>
      <c r="CX490" s="2"/>
      <c r="CY490" s="2"/>
      <c r="CZ490" s="2">
        <v>1.7</v>
      </c>
      <c r="DA490" s="2">
        <v>2.9</v>
      </c>
      <c r="DB490" s="2">
        <v>4.0999999999999996</v>
      </c>
      <c r="DC490" s="2">
        <v>2.2999999999999998</v>
      </c>
      <c r="DD490" s="2">
        <v>3.3</v>
      </c>
      <c r="DE490" s="2">
        <v>2.5</v>
      </c>
      <c r="DF490" s="2">
        <v>3.2</v>
      </c>
      <c r="DG490" s="2"/>
    </row>
    <row r="491" spans="1:111" ht="15" x14ac:dyDescent="0.25">
      <c r="A491" s="1" t="s">
        <v>496</v>
      </c>
      <c r="B491" s="1" t="str">
        <f t="shared" si="9"/>
        <v>Tvrdošín</v>
      </c>
      <c r="C491" s="1" t="s">
        <v>505</v>
      </c>
      <c r="D491" s="2"/>
      <c r="E491" s="2"/>
      <c r="F491" s="2"/>
      <c r="G491" s="2"/>
      <c r="H491" s="2">
        <v>181</v>
      </c>
      <c r="I491" s="2">
        <v>353</v>
      </c>
      <c r="J491" s="2">
        <v>1725</v>
      </c>
      <c r="K491" s="2">
        <v>1667</v>
      </c>
      <c r="L491" s="2">
        <v>749</v>
      </c>
      <c r="M491" s="2">
        <v>439</v>
      </c>
      <c r="N491" s="2"/>
      <c r="O491" s="2">
        <v>181</v>
      </c>
      <c r="P491" s="2"/>
      <c r="Q491" s="2"/>
      <c r="R491" s="2"/>
      <c r="S491" s="2"/>
      <c r="T491" s="2">
        <v>160</v>
      </c>
      <c r="U491" s="2">
        <v>292</v>
      </c>
      <c r="V491" s="2">
        <v>1472</v>
      </c>
      <c r="W491" s="2">
        <v>1392</v>
      </c>
      <c r="X491" s="2">
        <v>586</v>
      </c>
      <c r="Y491" s="2">
        <v>326</v>
      </c>
      <c r="Z491" s="2"/>
      <c r="AA491" s="2">
        <v>142</v>
      </c>
      <c r="AB491" s="2"/>
      <c r="AC491" s="2"/>
      <c r="AD491" s="2"/>
      <c r="AE491" s="2"/>
      <c r="AF491" s="2">
        <v>21</v>
      </c>
      <c r="AG491" s="2">
        <v>61</v>
      </c>
      <c r="AH491" s="2">
        <v>253</v>
      </c>
      <c r="AI491" s="2">
        <v>275</v>
      </c>
      <c r="AJ491" s="2">
        <v>163</v>
      </c>
      <c r="AK491" s="2">
        <v>113</v>
      </c>
      <c r="AL491" s="2"/>
      <c r="AM491" s="2">
        <v>39</v>
      </c>
      <c r="AN491" s="2"/>
      <c r="AO491" s="2"/>
      <c r="AP491" s="2"/>
      <c r="AQ491" s="2"/>
      <c r="AR491" s="2">
        <v>290</v>
      </c>
      <c r="AS491" s="2">
        <v>650</v>
      </c>
      <c r="AT491" s="2">
        <v>4221</v>
      </c>
      <c r="AU491" s="2">
        <v>4152</v>
      </c>
      <c r="AV491" s="2">
        <v>1490</v>
      </c>
      <c r="AW491" s="2">
        <v>918</v>
      </c>
      <c r="AX491" s="2"/>
      <c r="AY491" s="2">
        <v>410</v>
      </c>
      <c r="AZ491" s="2"/>
      <c r="BA491" s="2"/>
      <c r="BB491" s="2"/>
      <c r="BC491" s="2"/>
      <c r="BD491" s="2">
        <v>251</v>
      </c>
      <c r="BE491" s="2">
        <v>505</v>
      </c>
      <c r="BF491" s="2">
        <v>3573</v>
      </c>
      <c r="BG491" s="2">
        <v>3539</v>
      </c>
      <c r="BH491" s="2">
        <v>1189</v>
      </c>
      <c r="BI491" s="2">
        <v>558</v>
      </c>
      <c r="BJ491" s="2"/>
      <c r="BK491" s="2">
        <v>336</v>
      </c>
      <c r="BL491" s="2"/>
      <c r="BM491" s="2"/>
      <c r="BN491" s="2"/>
      <c r="BO491" s="2"/>
      <c r="BP491" s="2">
        <v>39</v>
      </c>
      <c r="BQ491" s="2">
        <v>145</v>
      </c>
      <c r="BR491" s="2">
        <v>648</v>
      </c>
      <c r="BS491" s="2">
        <v>613</v>
      </c>
      <c r="BT491" s="2">
        <v>301</v>
      </c>
      <c r="BU491" s="2">
        <v>360</v>
      </c>
      <c r="BV491" s="2"/>
      <c r="BW491" s="2">
        <v>74</v>
      </c>
      <c r="BX491" s="2"/>
      <c r="BY491" s="2"/>
      <c r="BZ491" s="2"/>
      <c r="CA491" s="2"/>
      <c r="CB491" s="2">
        <v>1.6</v>
      </c>
      <c r="CC491" s="2">
        <v>1.8</v>
      </c>
      <c r="CD491" s="2">
        <v>2.4</v>
      </c>
      <c r="CE491" s="2">
        <v>2.5</v>
      </c>
      <c r="CF491" s="2">
        <v>2</v>
      </c>
      <c r="CG491" s="2">
        <v>2.1</v>
      </c>
      <c r="CH491" s="2"/>
      <c r="CI491" s="2">
        <v>2.2999999999999998</v>
      </c>
      <c r="CJ491" s="2"/>
      <c r="CK491" s="2"/>
      <c r="CL491" s="2"/>
      <c r="CM491" s="2"/>
      <c r="CN491" s="2">
        <v>1.6</v>
      </c>
      <c r="CO491" s="2">
        <v>1.7</v>
      </c>
      <c r="CP491" s="2">
        <v>2.4</v>
      </c>
      <c r="CQ491" s="2">
        <v>2.5</v>
      </c>
      <c r="CR491" s="2">
        <v>2</v>
      </c>
      <c r="CS491" s="2">
        <v>1.7</v>
      </c>
      <c r="CT491" s="2"/>
      <c r="CU491" s="2">
        <v>2.4</v>
      </c>
      <c r="CV491" s="2"/>
      <c r="CW491" s="2"/>
      <c r="CX491" s="2"/>
      <c r="CY491" s="2"/>
      <c r="CZ491" s="2">
        <v>1.9</v>
      </c>
      <c r="DA491" s="2">
        <v>2.4</v>
      </c>
      <c r="DB491" s="2">
        <v>2.6</v>
      </c>
      <c r="DC491" s="2">
        <v>2.2000000000000002</v>
      </c>
      <c r="DD491" s="2">
        <v>1.8</v>
      </c>
      <c r="DE491" s="2">
        <v>3.2</v>
      </c>
      <c r="DF491" s="2"/>
      <c r="DG491" s="2">
        <v>1.9</v>
      </c>
    </row>
    <row r="492" spans="1:111" ht="15" x14ac:dyDescent="0.25">
      <c r="A492" s="1" t="s">
        <v>496</v>
      </c>
      <c r="B492" s="1" t="str">
        <f t="shared" si="9"/>
        <v>Vitanová</v>
      </c>
      <c r="C492" s="1" t="s">
        <v>506</v>
      </c>
      <c r="D492" s="2">
        <v>0</v>
      </c>
      <c r="E492" s="2">
        <v>0</v>
      </c>
      <c r="F492" s="2">
        <v>0</v>
      </c>
      <c r="G492" s="2">
        <v>0</v>
      </c>
      <c r="H492" s="2"/>
      <c r="I492" s="2"/>
      <c r="J492" s="2">
        <v>909</v>
      </c>
      <c r="K492" s="2">
        <v>522</v>
      </c>
      <c r="L492" s="2">
        <v>274</v>
      </c>
      <c r="M492" s="2"/>
      <c r="N492" s="2"/>
      <c r="O492" s="2">
        <v>85</v>
      </c>
      <c r="P492" s="2">
        <v>0</v>
      </c>
      <c r="Q492" s="2">
        <v>0</v>
      </c>
      <c r="R492" s="2">
        <v>0</v>
      </c>
      <c r="S492" s="2">
        <v>0</v>
      </c>
      <c r="T492" s="2"/>
      <c r="U492" s="2"/>
      <c r="V492" s="2">
        <v>855</v>
      </c>
      <c r="W492" s="2">
        <v>431</v>
      </c>
      <c r="X492" s="2">
        <v>232</v>
      </c>
      <c r="Y492" s="2"/>
      <c r="Z492" s="2"/>
      <c r="AA492" s="2">
        <v>65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/>
      <c r="AH492" s="2">
        <v>54</v>
      </c>
      <c r="AI492" s="2">
        <v>91</v>
      </c>
      <c r="AJ492" s="2">
        <v>42</v>
      </c>
      <c r="AK492" s="2"/>
      <c r="AL492" s="2">
        <v>0</v>
      </c>
      <c r="AM492" s="2">
        <v>20</v>
      </c>
      <c r="AN492" s="2">
        <v>0</v>
      </c>
      <c r="AO492" s="2">
        <v>0</v>
      </c>
      <c r="AP492" s="2">
        <v>0</v>
      </c>
      <c r="AQ492" s="2">
        <v>0</v>
      </c>
      <c r="AR492" s="2"/>
      <c r="AS492" s="2"/>
      <c r="AT492" s="2">
        <v>2891</v>
      </c>
      <c r="AU492" s="2">
        <v>1673</v>
      </c>
      <c r="AV492" s="2">
        <v>881</v>
      </c>
      <c r="AW492" s="2"/>
      <c r="AX492" s="2"/>
      <c r="AY492" s="2">
        <v>248</v>
      </c>
      <c r="AZ492" s="2">
        <v>0</v>
      </c>
      <c r="BA492" s="2">
        <v>0</v>
      </c>
      <c r="BB492" s="2">
        <v>0</v>
      </c>
      <c r="BC492" s="2">
        <v>0</v>
      </c>
      <c r="BD492" s="2"/>
      <c r="BE492" s="2"/>
      <c r="BF492" s="2">
        <v>2689</v>
      </c>
      <c r="BG492" s="2">
        <v>1357</v>
      </c>
      <c r="BH492" s="2">
        <v>805</v>
      </c>
      <c r="BI492" s="2"/>
      <c r="BJ492" s="2"/>
      <c r="BK492" s="2">
        <v>192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/>
      <c r="BR492" s="2">
        <v>202</v>
      </c>
      <c r="BS492" s="2">
        <v>316</v>
      </c>
      <c r="BT492" s="2">
        <v>76</v>
      </c>
      <c r="BU492" s="2"/>
      <c r="BV492" s="2">
        <v>0</v>
      </c>
      <c r="BW492" s="2">
        <v>56</v>
      </c>
      <c r="BX492" s="2">
        <v>0</v>
      </c>
      <c r="BY492" s="2">
        <v>0</v>
      </c>
      <c r="BZ492" s="2">
        <v>0</v>
      </c>
      <c r="CA492" s="2">
        <v>0</v>
      </c>
      <c r="CB492" s="2"/>
      <c r="CC492" s="2"/>
      <c r="CD492" s="2">
        <v>3.2</v>
      </c>
      <c r="CE492" s="2">
        <v>3.2</v>
      </c>
      <c r="CF492" s="2">
        <v>3.2</v>
      </c>
      <c r="CG492" s="2"/>
      <c r="CH492" s="2"/>
      <c r="CI492" s="2">
        <v>2.9</v>
      </c>
      <c r="CJ492" s="2">
        <v>0</v>
      </c>
      <c r="CK492" s="2">
        <v>0</v>
      </c>
      <c r="CL492" s="2">
        <v>0</v>
      </c>
      <c r="CM492" s="2">
        <v>0</v>
      </c>
      <c r="CN492" s="2"/>
      <c r="CO492" s="2"/>
      <c r="CP492" s="2">
        <v>3.1</v>
      </c>
      <c r="CQ492" s="2">
        <v>3.1</v>
      </c>
      <c r="CR492" s="2">
        <v>3.5</v>
      </c>
      <c r="CS492" s="2"/>
      <c r="CT492" s="2"/>
      <c r="CU492" s="2">
        <v>3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/>
      <c r="DB492" s="2">
        <v>3.7</v>
      </c>
      <c r="DC492" s="2">
        <v>3.5</v>
      </c>
      <c r="DD492" s="2">
        <v>1.8</v>
      </c>
      <c r="DE492" s="2"/>
      <c r="DF492" s="2">
        <v>0</v>
      </c>
      <c r="DG492" s="2">
        <v>2.8</v>
      </c>
    </row>
    <row r="493" spans="1:111" ht="15" x14ac:dyDescent="0.25">
      <c r="A493" s="1" t="s">
        <v>496</v>
      </c>
      <c r="B493" s="1" t="str">
        <f t="shared" si="9"/>
        <v>Zuberec</v>
      </c>
      <c r="C493" s="1" t="s">
        <v>507</v>
      </c>
      <c r="D493" s="2">
        <v>92</v>
      </c>
      <c r="E493" s="2"/>
      <c r="F493" s="2"/>
      <c r="G493" s="2">
        <v>413</v>
      </c>
      <c r="H493" s="2">
        <v>590</v>
      </c>
      <c r="I493" s="2">
        <v>1699</v>
      </c>
      <c r="J493" s="2">
        <v>3772</v>
      </c>
      <c r="K493" s="2">
        <v>4652</v>
      </c>
      <c r="L493" s="2">
        <v>2516</v>
      </c>
      <c r="M493" s="2">
        <v>1104</v>
      </c>
      <c r="N493" s="2"/>
      <c r="O493" s="2">
        <v>547</v>
      </c>
      <c r="P493" s="2">
        <v>92</v>
      </c>
      <c r="Q493" s="2"/>
      <c r="R493" s="2"/>
      <c r="S493" s="2">
        <v>412</v>
      </c>
      <c r="T493" s="2"/>
      <c r="U493" s="2">
        <v>1395</v>
      </c>
      <c r="V493" s="2">
        <v>3223</v>
      </c>
      <c r="W493" s="2">
        <v>4000</v>
      </c>
      <c r="X493" s="2">
        <v>1732</v>
      </c>
      <c r="Y493" s="2">
        <v>837</v>
      </c>
      <c r="Z493" s="2"/>
      <c r="AA493" s="2">
        <v>500</v>
      </c>
      <c r="AB493" s="2">
        <v>0</v>
      </c>
      <c r="AC493" s="2"/>
      <c r="AD493" s="2">
        <v>0</v>
      </c>
      <c r="AE493" s="2">
        <v>1</v>
      </c>
      <c r="AF493" s="2"/>
      <c r="AG493" s="2">
        <v>304</v>
      </c>
      <c r="AH493" s="2">
        <v>549</v>
      </c>
      <c r="AI493" s="2">
        <v>652</v>
      </c>
      <c r="AJ493" s="2">
        <v>784</v>
      </c>
      <c r="AK493" s="2">
        <v>267</v>
      </c>
      <c r="AL493" s="2">
        <v>0</v>
      </c>
      <c r="AM493" s="2">
        <v>47</v>
      </c>
      <c r="AN493" s="2">
        <v>292</v>
      </c>
      <c r="AO493" s="2"/>
      <c r="AP493" s="2"/>
      <c r="AQ493" s="2">
        <v>997</v>
      </c>
      <c r="AR493" s="2">
        <v>1333</v>
      </c>
      <c r="AS493" s="2">
        <v>4226</v>
      </c>
      <c r="AT493" s="2">
        <v>12630</v>
      </c>
      <c r="AU493" s="2">
        <v>15263</v>
      </c>
      <c r="AV493" s="2">
        <v>6350</v>
      </c>
      <c r="AW493" s="2">
        <v>2264</v>
      </c>
      <c r="AX493" s="2"/>
      <c r="AY493" s="2">
        <v>1605</v>
      </c>
      <c r="AZ493" s="2">
        <v>292</v>
      </c>
      <c r="BA493" s="2"/>
      <c r="BB493" s="2"/>
      <c r="BC493" s="2">
        <v>996</v>
      </c>
      <c r="BD493" s="2"/>
      <c r="BE493" s="2">
        <v>3389</v>
      </c>
      <c r="BF493" s="2">
        <v>10893</v>
      </c>
      <c r="BG493" s="2">
        <v>13291</v>
      </c>
      <c r="BH493" s="2">
        <v>4346</v>
      </c>
      <c r="BI493" s="2">
        <v>1732</v>
      </c>
      <c r="BJ493" s="2"/>
      <c r="BK493" s="2">
        <v>1434</v>
      </c>
      <c r="BL493" s="2">
        <v>0</v>
      </c>
      <c r="BM493" s="2"/>
      <c r="BN493" s="2">
        <v>0</v>
      </c>
      <c r="BO493" s="2">
        <v>1</v>
      </c>
      <c r="BP493" s="2"/>
      <c r="BQ493" s="2">
        <v>837</v>
      </c>
      <c r="BR493" s="2">
        <v>1737</v>
      </c>
      <c r="BS493" s="2">
        <v>1972</v>
      </c>
      <c r="BT493" s="2">
        <v>2004</v>
      </c>
      <c r="BU493" s="2">
        <v>532</v>
      </c>
      <c r="BV493" s="2">
        <v>0</v>
      </c>
      <c r="BW493" s="2">
        <v>171</v>
      </c>
      <c r="BX493" s="2">
        <v>3.2</v>
      </c>
      <c r="BY493" s="2"/>
      <c r="BZ493" s="2"/>
      <c r="CA493" s="2">
        <v>2.4</v>
      </c>
      <c r="CB493" s="2">
        <v>2.2999999999999998</v>
      </c>
      <c r="CC493" s="2">
        <v>2.5</v>
      </c>
      <c r="CD493" s="2">
        <v>3.3</v>
      </c>
      <c r="CE493" s="2">
        <v>3.3</v>
      </c>
      <c r="CF493" s="2">
        <v>2.5</v>
      </c>
      <c r="CG493" s="2">
        <v>2.1</v>
      </c>
      <c r="CH493" s="2"/>
      <c r="CI493" s="2">
        <v>2.9</v>
      </c>
      <c r="CJ493" s="2">
        <v>3.2</v>
      </c>
      <c r="CK493" s="2"/>
      <c r="CL493" s="2"/>
      <c r="CM493" s="2">
        <v>2.4</v>
      </c>
      <c r="CN493" s="2"/>
      <c r="CO493" s="2">
        <v>2.4</v>
      </c>
      <c r="CP493" s="2">
        <v>3.4</v>
      </c>
      <c r="CQ493" s="2">
        <v>3.3</v>
      </c>
      <c r="CR493" s="2">
        <v>2.5</v>
      </c>
      <c r="CS493" s="2">
        <v>2.1</v>
      </c>
      <c r="CT493" s="2"/>
      <c r="CU493" s="2">
        <v>2.9</v>
      </c>
      <c r="CV493" s="2">
        <v>0</v>
      </c>
      <c r="CW493" s="2"/>
      <c r="CX493" s="2">
        <v>0</v>
      </c>
      <c r="CY493" s="2">
        <v>1</v>
      </c>
      <c r="CZ493" s="2"/>
      <c r="DA493" s="2">
        <v>2.8</v>
      </c>
      <c r="DB493" s="2">
        <v>3.2</v>
      </c>
      <c r="DC493" s="2">
        <v>3</v>
      </c>
      <c r="DD493" s="2">
        <v>2.6</v>
      </c>
      <c r="DE493" s="2">
        <v>2</v>
      </c>
      <c r="DF493" s="2">
        <v>0</v>
      </c>
      <c r="DG493" s="2">
        <v>3.6</v>
      </c>
    </row>
    <row r="494" spans="1:111" ht="15" x14ac:dyDescent="0.25">
      <c r="A494" s="1" t="s">
        <v>508</v>
      </c>
      <c r="B494" s="1" t="str">
        <f t="shared" si="9"/>
        <v>Obce spolu</v>
      </c>
      <c r="C494" s="1" t="s">
        <v>24</v>
      </c>
      <c r="D494" s="2">
        <v>2802</v>
      </c>
      <c r="E494" s="2">
        <v>2683</v>
      </c>
      <c r="F494" s="2">
        <v>2280</v>
      </c>
      <c r="G494" s="2">
        <v>2868</v>
      </c>
      <c r="H494" s="2">
        <v>6280</v>
      </c>
      <c r="I494" s="2">
        <v>14547</v>
      </c>
      <c r="J494" s="2">
        <v>26048</v>
      </c>
      <c r="K494" s="2">
        <v>30893</v>
      </c>
      <c r="L494" s="2">
        <v>21386</v>
      </c>
      <c r="M494" s="2">
        <v>12924</v>
      </c>
      <c r="N494" s="2">
        <v>7320</v>
      </c>
      <c r="O494" s="2">
        <v>4117</v>
      </c>
      <c r="P494" s="2">
        <v>2136</v>
      </c>
      <c r="Q494" s="2">
        <v>2368</v>
      </c>
      <c r="R494" s="2">
        <v>2127</v>
      </c>
      <c r="S494" s="2">
        <v>2572</v>
      </c>
      <c r="T494" s="2">
        <v>5471</v>
      </c>
      <c r="U494" s="2">
        <v>12134</v>
      </c>
      <c r="V494" s="2">
        <v>20779</v>
      </c>
      <c r="W494" s="2">
        <v>24146</v>
      </c>
      <c r="X494" s="2">
        <v>15884</v>
      </c>
      <c r="Y494" s="2">
        <v>8899</v>
      </c>
      <c r="Z494" s="2">
        <v>5198</v>
      </c>
      <c r="AA494" s="2">
        <v>3018</v>
      </c>
      <c r="AB494" s="2">
        <v>666</v>
      </c>
      <c r="AC494" s="2">
        <v>315</v>
      </c>
      <c r="AD494" s="2">
        <v>153</v>
      </c>
      <c r="AE494" s="2">
        <v>296</v>
      </c>
      <c r="AF494" s="2">
        <v>809</v>
      </c>
      <c r="AG494" s="2">
        <v>2413</v>
      </c>
      <c r="AH494" s="2">
        <v>5269</v>
      </c>
      <c r="AI494" s="2">
        <v>6747</v>
      </c>
      <c r="AJ494" s="2">
        <v>5502</v>
      </c>
      <c r="AK494" s="2">
        <v>4025</v>
      </c>
      <c r="AL494" s="2">
        <v>2122</v>
      </c>
      <c r="AM494" s="2">
        <v>1099</v>
      </c>
      <c r="AN494" s="2">
        <v>6795</v>
      </c>
      <c r="AO494" s="2">
        <v>6816</v>
      </c>
      <c r="AP494" s="2">
        <v>6013</v>
      </c>
      <c r="AQ494" s="2">
        <v>7274</v>
      </c>
      <c r="AR494" s="2">
        <v>14202</v>
      </c>
      <c r="AS494" s="2">
        <v>31953</v>
      </c>
      <c r="AT494" s="2">
        <v>68533</v>
      </c>
      <c r="AU494" s="2">
        <v>77467</v>
      </c>
      <c r="AV494" s="2">
        <v>50004</v>
      </c>
      <c r="AW494" s="2">
        <v>30874</v>
      </c>
      <c r="AX494" s="2">
        <v>20503</v>
      </c>
      <c r="AY494" s="2">
        <v>9810</v>
      </c>
      <c r="AZ494" s="2">
        <v>5192</v>
      </c>
      <c r="BA494" s="2">
        <v>5694</v>
      </c>
      <c r="BB494" s="2">
        <v>5270</v>
      </c>
      <c r="BC494" s="2">
        <v>6527</v>
      </c>
      <c r="BD494" s="2">
        <v>12328</v>
      </c>
      <c r="BE494" s="2">
        <v>25766</v>
      </c>
      <c r="BF494" s="2">
        <v>53765</v>
      </c>
      <c r="BG494" s="2">
        <v>59637</v>
      </c>
      <c r="BH494" s="2">
        <v>35501</v>
      </c>
      <c r="BI494" s="2">
        <v>19200</v>
      </c>
      <c r="BJ494" s="2">
        <v>12970</v>
      </c>
      <c r="BK494" s="2">
        <v>7019</v>
      </c>
      <c r="BL494" s="2">
        <v>1603</v>
      </c>
      <c r="BM494" s="2">
        <v>1122</v>
      </c>
      <c r="BN494" s="2">
        <v>743</v>
      </c>
      <c r="BO494" s="2">
        <v>747</v>
      </c>
      <c r="BP494" s="2">
        <v>1874</v>
      </c>
      <c r="BQ494" s="2">
        <v>6187</v>
      </c>
      <c r="BR494" s="2">
        <v>14768</v>
      </c>
      <c r="BS494" s="2">
        <v>17830</v>
      </c>
      <c r="BT494" s="2">
        <v>14503</v>
      </c>
      <c r="BU494" s="2">
        <v>11674</v>
      </c>
      <c r="BV494" s="2">
        <v>7533</v>
      </c>
      <c r="BW494" s="2">
        <v>2791</v>
      </c>
      <c r="BX494" s="2">
        <v>2.4</v>
      </c>
      <c r="BY494" s="2">
        <v>2.5</v>
      </c>
      <c r="BZ494" s="2">
        <v>2.6</v>
      </c>
      <c r="CA494" s="2">
        <v>2.5</v>
      </c>
      <c r="CB494" s="2">
        <v>2.2999999999999998</v>
      </c>
      <c r="CC494" s="2">
        <v>2.2000000000000002</v>
      </c>
      <c r="CD494" s="2">
        <v>2.6</v>
      </c>
      <c r="CE494" s="2">
        <v>2.5</v>
      </c>
      <c r="CF494" s="2">
        <v>2.2999999999999998</v>
      </c>
      <c r="CG494" s="2">
        <v>2.4</v>
      </c>
      <c r="CH494" s="2">
        <v>2.8</v>
      </c>
      <c r="CI494" s="2">
        <v>2.4</v>
      </c>
      <c r="CJ494" s="2">
        <v>2.4</v>
      </c>
      <c r="CK494" s="2">
        <v>2.4</v>
      </c>
      <c r="CL494" s="2">
        <v>2.5</v>
      </c>
      <c r="CM494" s="2">
        <v>2.5</v>
      </c>
      <c r="CN494" s="2">
        <v>2.2999999999999998</v>
      </c>
      <c r="CO494" s="2">
        <v>2.1</v>
      </c>
      <c r="CP494" s="2">
        <v>2.6</v>
      </c>
      <c r="CQ494" s="2">
        <v>2.5</v>
      </c>
      <c r="CR494" s="2">
        <v>2.2000000000000002</v>
      </c>
      <c r="CS494" s="2">
        <v>2.2000000000000002</v>
      </c>
      <c r="CT494" s="2">
        <v>2.5</v>
      </c>
      <c r="CU494" s="2">
        <v>2.2999999999999998</v>
      </c>
      <c r="CV494" s="2">
        <v>2.4</v>
      </c>
      <c r="CW494" s="2">
        <v>3.6</v>
      </c>
      <c r="CX494" s="2">
        <v>4.9000000000000004</v>
      </c>
      <c r="CY494" s="2">
        <v>2.5</v>
      </c>
      <c r="CZ494" s="2">
        <v>2.2999999999999998</v>
      </c>
      <c r="DA494" s="2">
        <v>2.6</v>
      </c>
      <c r="DB494" s="2">
        <v>2.8</v>
      </c>
      <c r="DC494" s="2">
        <v>2.6</v>
      </c>
      <c r="DD494" s="2">
        <v>2.6</v>
      </c>
      <c r="DE494" s="2">
        <v>2.9</v>
      </c>
      <c r="DF494" s="2">
        <v>3.5</v>
      </c>
      <c r="DG494" s="2">
        <v>2.5</v>
      </c>
    </row>
    <row r="495" spans="1:111" ht="15" x14ac:dyDescent="0.25">
      <c r="A495" s="1" t="s">
        <v>508</v>
      </c>
      <c r="B495" s="1" t="str">
        <f t="shared" si="9"/>
        <v>Žilina</v>
      </c>
      <c r="C495" s="1" t="s">
        <v>509</v>
      </c>
      <c r="D495" s="2">
        <v>531</v>
      </c>
      <c r="E495" s="2">
        <v>508</v>
      </c>
      <c r="F495" s="2">
        <v>727</v>
      </c>
      <c r="G495" s="2">
        <v>844</v>
      </c>
      <c r="H495" s="2">
        <v>1589</v>
      </c>
      <c r="I495" s="2">
        <v>4843</v>
      </c>
      <c r="J495" s="2">
        <v>6792</v>
      </c>
      <c r="K495" s="2">
        <v>7565</v>
      </c>
      <c r="L495" s="2">
        <v>6884</v>
      </c>
      <c r="M495" s="2">
        <v>3222</v>
      </c>
      <c r="N495" s="2">
        <v>1818</v>
      </c>
      <c r="O495" s="2">
        <v>1115</v>
      </c>
      <c r="P495" s="2">
        <v>372</v>
      </c>
      <c r="Q495" s="2">
        <v>390</v>
      </c>
      <c r="R495" s="2">
        <v>630</v>
      </c>
      <c r="S495" s="2">
        <v>725</v>
      </c>
      <c r="T495" s="2">
        <v>1182</v>
      </c>
      <c r="U495" s="2">
        <v>3737</v>
      </c>
      <c r="V495" s="2">
        <v>5135</v>
      </c>
      <c r="W495" s="2">
        <v>5576</v>
      </c>
      <c r="X495" s="2">
        <v>5108</v>
      </c>
      <c r="Y495" s="2">
        <v>2246</v>
      </c>
      <c r="Z495" s="2">
        <v>1237</v>
      </c>
      <c r="AA495" s="2">
        <v>805</v>
      </c>
      <c r="AB495" s="2">
        <v>159</v>
      </c>
      <c r="AC495" s="2">
        <v>118</v>
      </c>
      <c r="AD495" s="2">
        <v>97</v>
      </c>
      <c r="AE495" s="2">
        <v>119</v>
      </c>
      <c r="AF495" s="2">
        <v>407</v>
      </c>
      <c r="AG495" s="2">
        <v>1106</v>
      </c>
      <c r="AH495" s="2">
        <v>1657</v>
      </c>
      <c r="AI495" s="2">
        <v>1989</v>
      </c>
      <c r="AJ495" s="2">
        <v>1776</v>
      </c>
      <c r="AK495" s="2">
        <v>976</v>
      </c>
      <c r="AL495" s="2">
        <v>581</v>
      </c>
      <c r="AM495" s="2">
        <v>310</v>
      </c>
      <c r="AN495" s="2">
        <v>1640</v>
      </c>
      <c r="AO495" s="2">
        <v>1669</v>
      </c>
      <c r="AP495" s="2">
        <v>2320</v>
      </c>
      <c r="AQ495" s="2">
        <v>2134</v>
      </c>
      <c r="AR495" s="2">
        <v>3197</v>
      </c>
      <c r="AS495" s="2">
        <v>8811</v>
      </c>
      <c r="AT495" s="2">
        <v>15802</v>
      </c>
      <c r="AU495" s="2">
        <v>16669</v>
      </c>
      <c r="AV495" s="2">
        <v>14489</v>
      </c>
      <c r="AW495" s="2">
        <v>6251</v>
      </c>
      <c r="AX495" s="2">
        <v>5395</v>
      </c>
      <c r="AY495" s="2">
        <v>2505</v>
      </c>
      <c r="AZ495" s="2">
        <v>1054</v>
      </c>
      <c r="BA495" s="2">
        <v>973</v>
      </c>
      <c r="BB495" s="2">
        <v>1680</v>
      </c>
      <c r="BC495" s="2">
        <v>1736</v>
      </c>
      <c r="BD495" s="2">
        <v>2151</v>
      </c>
      <c r="BE495" s="2">
        <v>6509</v>
      </c>
      <c r="BF495" s="2">
        <v>11276</v>
      </c>
      <c r="BG495" s="2">
        <v>11229</v>
      </c>
      <c r="BH495" s="2">
        <v>10931</v>
      </c>
      <c r="BI495" s="2">
        <v>3845</v>
      </c>
      <c r="BJ495" s="2">
        <v>3859</v>
      </c>
      <c r="BK495" s="2">
        <v>1627</v>
      </c>
      <c r="BL495" s="2">
        <v>586</v>
      </c>
      <c r="BM495" s="2">
        <v>696</v>
      </c>
      <c r="BN495" s="2">
        <v>640</v>
      </c>
      <c r="BO495" s="2">
        <v>398</v>
      </c>
      <c r="BP495" s="2">
        <v>1046</v>
      </c>
      <c r="BQ495" s="2">
        <v>2302</v>
      </c>
      <c r="BR495" s="2">
        <v>4526</v>
      </c>
      <c r="BS495" s="2">
        <v>5440</v>
      </c>
      <c r="BT495" s="2">
        <v>3558</v>
      </c>
      <c r="BU495" s="2">
        <v>2406</v>
      </c>
      <c r="BV495" s="2">
        <v>1536</v>
      </c>
      <c r="BW495" s="2">
        <v>878</v>
      </c>
      <c r="BX495" s="2">
        <v>3.1</v>
      </c>
      <c r="BY495" s="2">
        <v>3.3</v>
      </c>
      <c r="BZ495" s="2">
        <v>3.2</v>
      </c>
      <c r="CA495" s="2">
        <v>2.5</v>
      </c>
      <c r="CB495" s="2">
        <v>2</v>
      </c>
      <c r="CC495" s="2">
        <v>1.8</v>
      </c>
      <c r="CD495" s="2">
        <v>2.2999999999999998</v>
      </c>
      <c r="CE495" s="2">
        <v>2.2000000000000002</v>
      </c>
      <c r="CF495" s="2">
        <v>2.1</v>
      </c>
      <c r="CG495" s="2">
        <v>1.9</v>
      </c>
      <c r="CH495" s="2">
        <v>3</v>
      </c>
      <c r="CI495" s="2">
        <v>2.2000000000000002</v>
      </c>
      <c r="CJ495" s="2">
        <v>2.8</v>
      </c>
      <c r="CK495" s="2">
        <v>2.5</v>
      </c>
      <c r="CL495" s="2">
        <v>2.7</v>
      </c>
      <c r="CM495" s="2">
        <v>2.4</v>
      </c>
      <c r="CN495" s="2">
        <v>1.8</v>
      </c>
      <c r="CO495" s="2">
        <v>1.7</v>
      </c>
      <c r="CP495" s="2">
        <v>2.2000000000000002</v>
      </c>
      <c r="CQ495" s="2">
        <v>2</v>
      </c>
      <c r="CR495" s="2">
        <v>2.1</v>
      </c>
      <c r="CS495" s="2">
        <v>1.7</v>
      </c>
      <c r="CT495" s="2">
        <v>3.1</v>
      </c>
      <c r="CU495" s="2">
        <v>2</v>
      </c>
      <c r="CV495" s="2">
        <v>3.7</v>
      </c>
      <c r="CW495" s="2">
        <v>5.9</v>
      </c>
      <c r="CX495" s="2">
        <v>6.6</v>
      </c>
      <c r="CY495" s="2">
        <v>3.3</v>
      </c>
      <c r="CZ495" s="2">
        <v>2.6</v>
      </c>
      <c r="DA495" s="2">
        <v>2.1</v>
      </c>
      <c r="DB495" s="2">
        <v>2.7</v>
      </c>
      <c r="DC495" s="2">
        <v>2.7</v>
      </c>
      <c r="DD495" s="2">
        <v>2</v>
      </c>
      <c r="DE495" s="2">
        <v>2.5</v>
      </c>
      <c r="DF495" s="2">
        <v>2.6</v>
      </c>
      <c r="DG495" s="2">
        <v>2.8</v>
      </c>
    </row>
    <row r="496" spans="1:111" ht="15" x14ac:dyDescent="0.25">
      <c r="A496" s="1" t="s">
        <v>508</v>
      </c>
      <c r="B496" s="1" t="str">
        <f t="shared" si="9"/>
        <v>Belá, okres Žilina</v>
      </c>
      <c r="C496" s="1" t="s">
        <v>510</v>
      </c>
      <c r="D496" s="2"/>
      <c r="E496" s="2"/>
      <c r="F496" s="2"/>
      <c r="G496" s="2"/>
      <c r="H496" s="2">
        <v>192</v>
      </c>
      <c r="I496" s="2">
        <v>1024</v>
      </c>
      <c r="J496" s="2">
        <v>2343</v>
      </c>
      <c r="K496" s="2">
        <v>5218</v>
      </c>
      <c r="L496" s="2">
        <v>1538</v>
      </c>
      <c r="M496" s="2">
        <v>532</v>
      </c>
      <c r="N496" s="2">
        <v>351</v>
      </c>
      <c r="O496" s="2"/>
      <c r="P496" s="2"/>
      <c r="Q496" s="2"/>
      <c r="R496" s="2"/>
      <c r="S496" s="2"/>
      <c r="T496" s="2">
        <v>185</v>
      </c>
      <c r="U496" s="2">
        <v>933</v>
      </c>
      <c r="V496" s="2">
        <v>1852</v>
      </c>
      <c r="W496" s="2">
        <v>3493</v>
      </c>
      <c r="X496" s="2">
        <v>1351</v>
      </c>
      <c r="Y496" s="2">
        <v>470</v>
      </c>
      <c r="Z496" s="2">
        <v>317</v>
      </c>
      <c r="AA496" s="2"/>
      <c r="AB496" s="2">
        <v>0</v>
      </c>
      <c r="AC496" s="2">
        <v>0</v>
      </c>
      <c r="AD496" s="2">
        <v>0</v>
      </c>
      <c r="AE496" s="2">
        <v>0</v>
      </c>
      <c r="AF496" s="2">
        <v>7</v>
      </c>
      <c r="AG496" s="2">
        <v>91</v>
      </c>
      <c r="AH496" s="2">
        <v>491</v>
      </c>
      <c r="AI496" s="2">
        <v>1725</v>
      </c>
      <c r="AJ496" s="2">
        <v>187</v>
      </c>
      <c r="AK496" s="2">
        <v>62</v>
      </c>
      <c r="AL496" s="2">
        <v>34</v>
      </c>
      <c r="AM496" s="2"/>
      <c r="AN496" s="2"/>
      <c r="AO496" s="2"/>
      <c r="AP496" s="2"/>
      <c r="AQ496" s="2"/>
      <c r="AR496" s="2">
        <v>392</v>
      </c>
      <c r="AS496" s="2">
        <v>2128</v>
      </c>
      <c r="AT496" s="2">
        <v>5591</v>
      </c>
      <c r="AU496" s="2">
        <v>12494</v>
      </c>
      <c r="AV496" s="2">
        <v>3227</v>
      </c>
      <c r="AW496" s="2">
        <v>925</v>
      </c>
      <c r="AX496" s="2">
        <v>620</v>
      </c>
      <c r="AY496" s="2"/>
      <c r="AZ496" s="2"/>
      <c r="BA496" s="2"/>
      <c r="BB496" s="2"/>
      <c r="BC496" s="2"/>
      <c r="BD496" s="2">
        <v>377</v>
      </c>
      <c r="BE496" s="2">
        <v>1919</v>
      </c>
      <c r="BF496" s="2">
        <v>4417</v>
      </c>
      <c r="BG496" s="2">
        <v>8729</v>
      </c>
      <c r="BH496" s="2">
        <v>2807</v>
      </c>
      <c r="BI496" s="2">
        <v>825</v>
      </c>
      <c r="BJ496" s="2">
        <v>537</v>
      </c>
      <c r="BK496" s="2"/>
      <c r="BL496" s="2">
        <v>0</v>
      </c>
      <c r="BM496" s="2">
        <v>0</v>
      </c>
      <c r="BN496" s="2">
        <v>0</v>
      </c>
      <c r="BO496" s="2">
        <v>0</v>
      </c>
      <c r="BP496" s="2">
        <v>15</v>
      </c>
      <c r="BQ496" s="2">
        <v>209</v>
      </c>
      <c r="BR496" s="2">
        <v>1174</v>
      </c>
      <c r="BS496" s="2">
        <v>3765</v>
      </c>
      <c r="BT496" s="2">
        <v>420</v>
      </c>
      <c r="BU496" s="2">
        <v>100</v>
      </c>
      <c r="BV496" s="2">
        <v>83</v>
      </c>
      <c r="BW496" s="2"/>
      <c r="BX496" s="2"/>
      <c r="BY496" s="2"/>
      <c r="BZ496" s="2"/>
      <c r="CA496" s="2"/>
      <c r="CB496" s="2">
        <v>2</v>
      </c>
      <c r="CC496" s="2">
        <v>2.1</v>
      </c>
      <c r="CD496" s="2">
        <v>2.4</v>
      </c>
      <c r="CE496" s="2">
        <v>2.4</v>
      </c>
      <c r="CF496" s="2">
        <v>2.1</v>
      </c>
      <c r="CG496" s="2">
        <v>1.7</v>
      </c>
      <c r="CH496" s="2">
        <v>1.8</v>
      </c>
      <c r="CI496" s="2"/>
      <c r="CJ496" s="2"/>
      <c r="CK496" s="2"/>
      <c r="CL496" s="2"/>
      <c r="CM496" s="2"/>
      <c r="CN496" s="2">
        <v>2</v>
      </c>
      <c r="CO496" s="2">
        <v>2.1</v>
      </c>
      <c r="CP496" s="2">
        <v>2.4</v>
      </c>
      <c r="CQ496" s="2">
        <v>2.5</v>
      </c>
      <c r="CR496" s="2">
        <v>2.1</v>
      </c>
      <c r="CS496" s="2">
        <v>1.8</v>
      </c>
      <c r="CT496" s="2">
        <v>1.7</v>
      </c>
      <c r="CU496" s="2"/>
      <c r="CV496" s="2">
        <v>0</v>
      </c>
      <c r="CW496" s="2">
        <v>0</v>
      </c>
      <c r="CX496" s="2">
        <v>0</v>
      </c>
      <c r="CY496" s="2">
        <v>0</v>
      </c>
      <c r="CZ496" s="2">
        <v>2.1</v>
      </c>
      <c r="DA496" s="2">
        <v>2.2999999999999998</v>
      </c>
      <c r="DB496" s="2">
        <v>2.4</v>
      </c>
      <c r="DC496" s="2">
        <v>2.2000000000000002</v>
      </c>
      <c r="DD496" s="2">
        <v>2.2000000000000002</v>
      </c>
      <c r="DE496" s="2">
        <v>1.6</v>
      </c>
      <c r="DF496" s="2">
        <v>2.4</v>
      </c>
      <c r="DG496" s="2"/>
    </row>
    <row r="497" spans="1:111" ht="15" x14ac:dyDescent="0.25">
      <c r="A497" s="1" t="s">
        <v>508</v>
      </c>
      <c r="B497" s="1" t="str">
        <f t="shared" si="9"/>
        <v>Čičmany</v>
      </c>
      <c r="C497" s="1" t="s">
        <v>511</v>
      </c>
      <c r="D497" s="2"/>
      <c r="E497" s="2">
        <v>0</v>
      </c>
      <c r="F497" s="2">
        <v>0</v>
      </c>
      <c r="G497" s="2">
        <v>0</v>
      </c>
      <c r="H497" s="2">
        <v>53</v>
      </c>
      <c r="I497" s="2">
        <v>433</v>
      </c>
      <c r="J497" s="2">
        <v>529</v>
      </c>
      <c r="K497" s="2">
        <v>785</v>
      </c>
      <c r="L497" s="2">
        <v>614</v>
      </c>
      <c r="M497" s="2"/>
      <c r="N497" s="2">
        <v>207</v>
      </c>
      <c r="O497" s="2">
        <v>45</v>
      </c>
      <c r="P497" s="2"/>
      <c r="Q497" s="2">
        <v>0</v>
      </c>
      <c r="R497" s="2">
        <v>0</v>
      </c>
      <c r="S497" s="2">
        <v>0</v>
      </c>
      <c r="T497" s="2">
        <v>53</v>
      </c>
      <c r="U497" s="2">
        <v>411</v>
      </c>
      <c r="V497" s="2">
        <v>476</v>
      </c>
      <c r="W497" s="2">
        <v>707</v>
      </c>
      <c r="X497" s="2">
        <v>568</v>
      </c>
      <c r="Y497" s="2"/>
      <c r="Z497" s="2">
        <v>182</v>
      </c>
      <c r="AA497" s="2">
        <v>45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22</v>
      </c>
      <c r="AH497" s="2">
        <v>53</v>
      </c>
      <c r="AI497" s="2">
        <v>78</v>
      </c>
      <c r="AJ497" s="2">
        <v>46</v>
      </c>
      <c r="AK497" s="2">
        <v>0</v>
      </c>
      <c r="AL497" s="2">
        <v>25</v>
      </c>
      <c r="AM497" s="2">
        <v>0</v>
      </c>
      <c r="AN497" s="2"/>
      <c r="AO497" s="2">
        <v>0</v>
      </c>
      <c r="AP497" s="2">
        <v>0</v>
      </c>
      <c r="AQ497" s="2">
        <v>0</v>
      </c>
      <c r="AR497" s="2">
        <v>146</v>
      </c>
      <c r="AS497" s="2">
        <v>1012</v>
      </c>
      <c r="AT497" s="2">
        <v>1533</v>
      </c>
      <c r="AU497" s="2">
        <v>1690</v>
      </c>
      <c r="AV497" s="2">
        <v>1249</v>
      </c>
      <c r="AW497" s="2"/>
      <c r="AX497" s="2">
        <v>383</v>
      </c>
      <c r="AY497" s="2">
        <v>134</v>
      </c>
      <c r="AZ497" s="2"/>
      <c r="BA497" s="2">
        <v>0</v>
      </c>
      <c r="BB497" s="2">
        <v>0</v>
      </c>
      <c r="BC497" s="2">
        <v>0</v>
      </c>
      <c r="BD497" s="2">
        <v>146</v>
      </c>
      <c r="BE497" s="2">
        <v>974</v>
      </c>
      <c r="BF497" s="2">
        <v>1439</v>
      </c>
      <c r="BG497" s="2">
        <v>1548</v>
      </c>
      <c r="BH497" s="2">
        <v>1188</v>
      </c>
      <c r="BI497" s="2"/>
      <c r="BJ497" s="2">
        <v>329</v>
      </c>
      <c r="BK497" s="2">
        <v>134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38</v>
      </c>
      <c r="BR497" s="2">
        <v>94</v>
      </c>
      <c r="BS497" s="2">
        <v>142</v>
      </c>
      <c r="BT497" s="2">
        <v>61</v>
      </c>
      <c r="BU497" s="2">
        <v>0</v>
      </c>
      <c r="BV497" s="2">
        <v>54</v>
      </c>
      <c r="BW497" s="2">
        <v>0</v>
      </c>
      <c r="BX497" s="2"/>
      <c r="BY497" s="2">
        <v>0</v>
      </c>
      <c r="BZ497" s="2">
        <v>0</v>
      </c>
      <c r="CA497" s="2">
        <v>0</v>
      </c>
      <c r="CB497" s="2">
        <v>2.8</v>
      </c>
      <c r="CC497" s="2">
        <v>2.2999999999999998</v>
      </c>
      <c r="CD497" s="2">
        <v>2.9</v>
      </c>
      <c r="CE497" s="2">
        <v>2.2000000000000002</v>
      </c>
      <c r="CF497" s="2">
        <v>2</v>
      </c>
      <c r="CG497" s="2"/>
      <c r="CH497" s="2">
        <v>1.9</v>
      </c>
      <c r="CI497" s="2">
        <v>3</v>
      </c>
      <c r="CJ497" s="2"/>
      <c r="CK497" s="2">
        <v>0</v>
      </c>
      <c r="CL497" s="2">
        <v>0</v>
      </c>
      <c r="CM497" s="2">
        <v>0</v>
      </c>
      <c r="CN497" s="2">
        <v>2.8</v>
      </c>
      <c r="CO497" s="2">
        <v>2.4</v>
      </c>
      <c r="CP497" s="2">
        <v>3</v>
      </c>
      <c r="CQ497" s="2">
        <v>2.2000000000000002</v>
      </c>
      <c r="CR497" s="2">
        <v>2.1</v>
      </c>
      <c r="CS497" s="2"/>
      <c r="CT497" s="2">
        <v>1.8</v>
      </c>
      <c r="CU497" s="2">
        <v>3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1.7</v>
      </c>
      <c r="DB497" s="2">
        <v>1.8</v>
      </c>
      <c r="DC497" s="2">
        <v>1.8</v>
      </c>
      <c r="DD497" s="2">
        <v>1.3</v>
      </c>
      <c r="DE497" s="2">
        <v>0</v>
      </c>
      <c r="DF497" s="2">
        <v>2.2000000000000002</v>
      </c>
      <c r="DG497" s="2">
        <v>0</v>
      </c>
    </row>
    <row r="498" spans="1:111" ht="15" x14ac:dyDescent="0.25">
      <c r="A498" s="1" t="s">
        <v>508</v>
      </c>
      <c r="B498" s="1" t="str">
        <f t="shared" si="9"/>
        <v>Dolná Tižina</v>
      </c>
      <c r="C498" s="1" t="s">
        <v>512</v>
      </c>
      <c r="D498" s="2"/>
      <c r="E498" s="2">
        <v>0</v>
      </c>
      <c r="F498" s="2">
        <v>0</v>
      </c>
      <c r="G498" s="2">
        <v>0</v>
      </c>
      <c r="H498" s="2"/>
      <c r="I498" s="2"/>
      <c r="J498" s="2"/>
      <c r="K498" s="2"/>
      <c r="L498" s="2"/>
      <c r="M498" s="2"/>
      <c r="N498" s="2"/>
      <c r="O498" s="2"/>
      <c r="P498" s="2"/>
      <c r="Q498" s="2">
        <v>0</v>
      </c>
      <c r="R498" s="2">
        <v>0</v>
      </c>
      <c r="S498" s="2">
        <v>0</v>
      </c>
      <c r="T498" s="2"/>
      <c r="U498" s="2"/>
      <c r="V498" s="2"/>
      <c r="W498" s="2"/>
      <c r="X498" s="2"/>
      <c r="Y498" s="2"/>
      <c r="Z498" s="2"/>
      <c r="AA498" s="2"/>
      <c r="AB498" s="2">
        <v>0</v>
      </c>
      <c r="AC498" s="2">
        <v>0</v>
      </c>
      <c r="AD498" s="2">
        <v>0</v>
      </c>
      <c r="AE498" s="2">
        <v>0</v>
      </c>
      <c r="AF498" s="2"/>
      <c r="AG498" s="2">
        <v>0</v>
      </c>
      <c r="AH498" s="2"/>
      <c r="AI498" s="2"/>
      <c r="AJ498" s="2"/>
      <c r="AK498" s="2"/>
      <c r="AL498" s="2"/>
      <c r="AM498" s="2"/>
      <c r="AN498" s="2"/>
      <c r="AO498" s="2">
        <v>0</v>
      </c>
      <c r="AP498" s="2">
        <v>0</v>
      </c>
      <c r="AQ498" s="2">
        <v>0</v>
      </c>
      <c r="AR498" s="2"/>
      <c r="AS498" s="2"/>
      <c r="AT498" s="2"/>
      <c r="AU498" s="2"/>
      <c r="AV498" s="2"/>
      <c r="AW498" s="2"/>
      <c r="AX498" s="2"/>
      <c r="AY498" s="2"/>
      <c r="AZ498" s="2"/>
      <c r="BA498" s="2">
        <v>0</v>
      </c>
      <c r="BB498" s="2">
        <v>0</v>
      </c>
      <c r="BC498" s="2">
        <v>0</v>
      </c>
      <c r="BD498" s="2"/>
      <c r="BE498" s="2"/>
      <c r="BF498" s="2"/>
      <c r="BG498" s="2"/>
      <c r="BH498" s="2"/>
      <c r="BI498" s="2"/>
      <c r="BJ498" s="2"/>
      <c r="BK498" s="2"/>
      <c r="BL498" s="2">
        <v>0</v>
      </c>
      <c r="BM498" s="2">
        <v>0</v>
      </c>
      <c r="BN498" s="2">
        <v>0</v>
      </c>
      <c r="BO498" s="2">
        <v>0</v>
      </c>
      <c r="BP498" s="2"/>
      <c r="BQ498" s="2">
        <v>0</v>
      </c>
      <c r="BR498" s="2"/>
      <c r="BS498" s="2"/>
      <c r="BT498" s="2"/>
      <c r="BU498" s="2"/>
      <c r="BV498" s="2"/>
      <c r="BW498" s="2"/>
      <c r="BX498" s="2"/>
      <c r="BY498" s="2">
        <v>0</v>
      </c>
      <c r="BZ498" s="2">
        <v>0</v>
      </c>
      <c r="CA498" s="2">
        <v>0</v>
      </c>
      <c r="CB498" s="2"/>
      <c r="CC498" s="2"/>
      <c r="CD498" s="2"/>
      <c r="CE498" s="2"/>
      <c r="CF498" s="2"/>
      <c r="CG498" s="2"/>
      <c r="CH498" s="2"/>
      <c r="CI498" s="2"/>
      <c r="CJ498" s="2"/>
      <c r="CK498" s="2">
        <v>0</v>
      </c>
      <c r="CL498" s="2">
        <v>0</v>
      </c>
      <c r="CM498" s="2">
        <v>0</v>
      </c>
      <c r="CN498" s="2"/>
      <c r="CO498" s="2"/>
      <c r="CP498" s="2"/>
      <c r="CQ498" s="2"/>
      <c r="CR498" s="2"/>
      <c r="CS498" s="2"/>
      <c r="CT498" s="2"/>
      <c r="CU498" s="2"/>
      <c r="CV498" s="2">
        <v>0</v>
      </c>
      <c r="CW498" s="2">
        <v>0</v>
      </c>
      <c r="CX498" s="2">
        <v>0</v>
      </c>
      <c r="CY498" s="2">
        <v>0</v>
      </c>
      <c r="CZ498" s="2"/>
      <c r="DA498" s="2">
        <v>0</v>
      </c>
      <c r="DB498" s="2"/>
      <c r="DC498" s="2"/>
      <c r="DD498" s="2"/>
      <c r="DE498" s="2"/>
      <c r="DF498" s="2"/>
      <c r="DG498" s="2"/>
    </row>
    <row r="499" spans="1:111" ht="15" x14ac:dyDescent="0.25">
      <c r="A499" s="1" t="s">
        <v>508</v>
      </c>
      <c r="B499" s="1" t="str">
        <f t="shared" si="9"/>
        <v>Fačkov</v>
      </c>
      <c r="C499" s="1" t="s">
        <v>513</v>
      </c>
      <c r="D499" s="2">
        <v>0</v>
      </c>
      <c r="E499" s="2">
        <v>0</v>
      </c>
      <c r="F499" s="2">
        <v>0</v>
      </c>
      <c r="G499" s="2"/>
      <c r="H499" s="2"/>
      <c r="I499" s="2"/>
      <c r="J499" s="2"/>
      <c r="K499" s="2"/>
      <c r="L499" s="2"/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/>
      <c r="T499" s="2"/>
      <c r="U499" s="2"/>
      <c r="V499" s="2"/>
      <c r="W499" s="2"/>
      <c r="X499" s="2"/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/>
      <c r="AI499" s="2"/>
      <c r="AJ499" s="2"/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/>
      <c r="AR499" s="2"/>
      <c r="AS499" s="2"/>
      <c r="AT499" s="2"/>
      <c r="AU499" s="2"/>
      <c r="AV499" s="2"/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/>
      <c r="BD499" s="2"/>
      <c r="BE499" s="2"/>
      <c r="BF499" s="2"/>
      <c r="BG499" s="2"/>
      <c r="BH499" s="2"/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/>
      <c r="BS499" s="2"/>
      <c r="BT499" s="2"/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/>
      <c r="CB499" s="2"/>
      <c r="CC499" s="2"/>
      <c r="CD499" s="2"/>
      <c r="CE499" s="2"/>
      <c r="CF499" s="2"/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/>
      <c r="CN499" s="2"/>
      <c r="CO499" s="2"/>
      <c r="CP499" s="2"/>
      <c r="CQ499" s="2"/>
      <c r="CR499" s="2"/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/>
      <c r="DC499" s="2"/>
      <c r="DD499" s="2"/>
      <c r="DE499" s="2">
        <v>0</v>
      </c>
      <c r="DF499" s="2">
        <v>0</v>
      </c>
      <c r="DG499" s="2">
        <v>0</v>
      </c>
    </row>
    <row r="500" spans="1:111" ht="15" x14ac:dyDescent="0.25">
      <c r="A500" s="1" t="s">
        <v>508</v>
      </c>
      <c r="B500" s="1" t="str">
        <f t="shared" si="9"/>
        <v>Gbeľany</v>
      </c>
      <c r="C500" s="1" t="s">
        <v>514</v>
      </c>
      <c r="D500" s="2">
        <v>0</v>
      </c>
      <c r="E500" s="2">
        <v>0</v>
      </c>
      <c r="F500" s="2">
        <v>0</v>
      </c>
      <c r="G500" s="2">
        <v>0</v>
      </c>
      <c r="H500" s="2"/>
      <c r="I500" s="2"/>
      <c r="J500" s="2"/>
      <c r="K500" s="2"/>
      <c r="L500" s="2"/>
      <c r="M500" s="2"/>
      <c r="N500" s="2"/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/>
      <c r="U500" s="2"/>
      <c r="V500" s="2"/>
      <c r="W500" s="2"/>
      <c r="X500" s="2"/>
      <c r="Y500" s="2"/>
      <c r="Z500" s="2"/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/>
      <c r="AH500" s="2"/>
      <c r="AI500" s="2"/>
      <c r="AJ500" s="2"/>
      <c r="AK500" s="2"/>
      <c r="AL500" s="2"/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/>
      <c r="AS500" s="2"/>
      <c r="AT500" s="2"/>
      <c r="AU500" s="2"/>
      <c r="AV500" s="2"/>
      <c r="AW500" s="2"/>
      <c r="AX500" s="2"/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/>
      <c r="BE500" s="2"/>
      <c r="BF500" s="2"/>
      <c r="BG500" s="2"/>
      <c r="BH500" s="2"/>
      <c r="BI500" s="2"/>
      <c r="BJ500" s="2"/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/>
      <c r="BR500" s="2"/>
      <c r="BS500" s="2"/>
      <c r="BT500" s="2"/>
      <c r="BU500" s="2"/>
      <c r="BV500" s="2"/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/>
      <c r="CC500" s="2"/>
      <c r="CD500" s="2"/>
      <c r="CE500" s="2"/>
      <c r="CF500" s="2"/>
      <c r="CG500" s="2"/>
      <c r="CH500" s="2"/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/>
      <c r="CO500" s="2"/>
      <c r="CP500" s="2"/>
      <c r="CQ500" s="2"/>
      <c r="CR500" s="2"/>
      <c r="CS500" s="2"/>
      <c r="CT500" s="2"/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/>
      <c r="DB500" s="2"/>
      <c r="DC500" s="2"/>
      <c r="DD500" s="2"/>
      <c r="DE500" s="2"/>
      <c r="DF500" s="2"/>
      <c r="DG500" s="2">
        <v>0</v>
      </c>
    </row>
    <row r="501" spans="1:111" ht="15" x14ac:dyDescent="0.25">
      <c r="A501" s="1" t="s">
        <v>508</v>
      </c>
      <c r="B501" s="1" t="str">
        <f t="shared" si="9"/>
        <v>Konská, okres Žilina</v>
      </c>
      <c r="C501" s="1" t="s">
        <v>515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/>
      <c r="DB501" s="2"/>
      <c r="DC501" s="2"/>
      <c r="DD501" s="2"/>
      <c r="DE501" s="2"/>
      <c r="DF501" s="2"/>
      <c r="DG501" s="2"/>
    </row>
    <row r="502" spans="1:111" ht="15" x14ac:dyDescent="0.25">
      <c r="A502" s="1" t="s">
        <v>508</v>
      </c>
      <c r="B502" s="1" t="str">
        <f t="shared" si="9"/>
        <v>Lietava</v>
      </c>
      <c r="C502" s="1" t="s">
        <v>516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</row>
    <row r="503" spans="1:111" ht="15" x14ac:dyDescent="0.25">
      <c r="A503" s="1" t="s">
        <v>508</v>
      </c>
      <c r="B503" s="1" t="str">
        <f t="shared" si="9"/>
        <v>Lietavská Svinná-Babkov</v>
      </c>
      <c r="C503" s="1" t="s">
        <v>517</v>
      </c>
      <c r="D503" s="2">
        <v>0</v>
      </c>
      <c r="E503" s="2">
        <v>0</v>
      </c>
      <c r="F503" s="2"/>
      <c r="G503" s="2">
        <v>0</v>
      </c>
      <c r="H503" s="2"/>
      <c r="I503" s="2"/>
      <c r="J503" s="2"/>
      <c r="K503" s="2"/>
      <c r="L503" s="2"/>
      <c r="M503" s="2"/>
      <c r="N503" s="2"/>
      <c r="O503" s="2"/>
      <c r="P503" s="2">
        <v>0</v>
      </c>
      <c r="Q503" s="2">
        <v>0</v>
      </c>
      <c r="R503" s="2"/>
      <c r="S503" s="2">
        <v>0</v>
      </c>
      <c r="T503" s="2"/>
      <c r="U503" s="2"/>
      <c r="V503" s="2"/>
      <c r="W503" s="2"/>
      <c r="X503" s="2"/>
      <c r="Y503" s="2"/>
      <c r="Z503" s="2"/>
      <c r="AA503" s="2"/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/>
      <c r="AH503" s="2"/>
      <c r="AI503" s="2"/>
      <c r="AJ503" s="2">
        <v>0</v>
      </c>
      <c r="AK503" s="2"/>
      <c r="AL503" s="2"/>
      <c r="AM503" s="2">
        <v>0</v>
      </c>
      <c r="AN503" s="2">
        <v>0</v>
      </c>
      <c r="AO503" s="2">
        <v>0</v>
      </c>
      <c r="AP503" s="2"/>
      <c r="AQ503" s="2">
        <v>0</v>
      </c>
      <c r="AR503" s="2"/>
      <c r="AS503" s="2"/>
      <c r="AT503" s="2"/>
      <c r="AU503" s="2"/>
      <c r="AV503" s="2"/>
      <c r="AW503" s="2"/>
      <c r="AX503" s="2"/>
      <c r="AY503" s="2"/>
      <c r="AZ503" s="2">
        <v>0</v>
      </c>
      <c r="BA503" s="2">
        <v>0</v>
      </c>
      <c r="BB503" s="2"/>
      <c r="BC503" s="2">
        <v>0</v>
      </c>
      <c r="BD503" s="2"/>
      <c r="BE503" s="2"/>
      <c r="BF503" s="2"/>
      <c r="BG503" s="2"/>
      <c r="BH503" s="2"/>
      <c r="BI503" s="2"/>
      <c r="BJ503" s="2"/>
      <c r="BK503" s="2"/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/>
      <c r="BR503" s="2"/>
      <c r="BS503" s="2"/>
      <c r="BT503" s="2">
        <v>0</v>
      </c>
      <c r="BU503" s="2"/>
      <c r="BV503" s="2"/>
      <c r="BW503" s="2">
        <v>0</v>
      </c>
      <c r="BX503" s="2">
        <v>0</v>
      </c>
      <c r="BY503" s="2">
        <v>0</v>
      </c>
      <c r="BZ503" s="2"/>
      <c r="CA503" s="2">
        <v>0</v>
      </c>
      <c r="CB503" s="2"/>
      <c r="CC503" s="2"/>
      <c r="CD503" s="2"/>
      <c r="CE503" s="2"/>
      <c r="CF503" s="2"/>
      <c r="CG503" s="2"/>
      <c r="CH503" s="2"/>
      <c r="CI503" s="2"/>
      <c r="CJ503" s="2">
        <v>0</v>
      </c>
      <c r="CK503" s="2">
        <v>0</v>
      </c>
      <c r="CL503" s="2"/>
      <c r="CM503" s="2">
        <v>0</v>
      </c>
      <c r="CN503" s="2"/>
      <c r="CO503" s="2"/>
      <c r="CP503" s="2"/>
      <c r="CQ503" s="2"/>
      <c r="CR503" s="2"/>
      <c r="CS503" s="2"/>
      <c r="CT503" s="2"/>
      <c r="CU503" s="2"/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/>
      <c r="DB503" s="2"/>
      <c r="DC503" s="2"/>
      <c r="DD503" s="2">
        <v>0</v>
      </c>
      <c r="DE503" s="2"/>
      <c r="DF503" s="2"/>
      <c r="DG503" s="2">
        <v>0</v>
      </c>
    </row>
    <row r="504" spans="1:111" ht="15" x14ac:dyDescent="0.25">
      <c r="A504" s="1" t="s">
        <v>508</v>
      </c>
      <c r="B504" s="1" t="str">
        <f t="shared" si="9"/>
        <v>Lysica</v>
      </c>
      <c r="C504" s="1" t="s">
        <v>518</v>
      </c>
      <c r="D504" s="2"/>
      <c r="E504" s="2">
        <v>0</v>
      </c>
      <c r="F504" s="2">
        <v>0</v>
      </c>
      <c r="G504" s="2">
        <v>0</v>
      </c>
      <c r="H504" s="2"/>
      <c r="I504" s="2"/>
      <c r="J504" s="2"/>
      <c r="K504" s="2"/>
      <c r="L504" s="2"/>
      <c r="M504" s="2"/>
      <c r="N504" s="2">
        <v>0</v>
      </c>
      <c r="O504" s="2"/>
      <c r="P504" s="2"/>
      <c r="Q504" s="2">
        <v>0</v>
      </c>
      <c r="R504" s="2">
        <v>0</v>
      </c>
      <c r="S504" s="2">
        <v>0</v>
      </c>
      <c r="T504" s="2"/>
      <c r="U504" s="2"/>
      <c r="V504" s="2"/>
      <c r="W504" s="2"/>
      <c r="X504" s="2"/>
      <c r="Y504" s="2"/>
      <c r="Z504" s="2">
        <v>0</v>
      </c>
      <c r="AA504" s="2"/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/>
      <c r="AO504" s="2">
        <v>0</v>
      </c>
      <c r="AP504" s="2">
        <v>0</v>
      </c>
      <c r="AQ504" s="2">
        <v>0</v>
      </c>
      <c r="AR504" s="2"/>
      <c r="AS504" s="2"/>
      <c r="AT504" s="2"/>
      <c r="AU504" s="2"/>
      <c r="AV504" s="2"/>
      <c r="AW504" s="2"/>
      <c r="AX504" s="2">
        <v>0</v>
      </c>
      <c r="AY504" s="2"/>
      <c r="AZ504" s="2"/>
      <c r="BA504" s="2">
        <v>0</v>
      </c>
      <c r="BB504" s="2">
        <v>0</v>
      </c>
      <c r="BC504" s="2">
        <v>0</v>
      </c>
      <c r="BD504" s="2"/>
      <c r="BE504" s="2"/>
      <c r="BF504" s="2"/>
      <c r="BG504" s="2"/>
      <c r="BH504" s="2"/>
      <c r="BI504" s="2"/>
      <c r="BJ504" s="2">
        <v>0</v>
      </c>
      <c r="BK504" s="2"/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/>
      <c r="BY504" s="2">
        <v>0</v>
      </c>
      <c r="BZ504" s="2">
        <v>0</v>
      </c>
      <c r="CA504" s="2">
        <v>0</v>
      </c>
      <c r="CB504" s="2"/>
      <c r="CC504" s="2"/>
      <c r="CD504" s="2"/>
      <c r="CE504" s="2"/>
      <c r="CF504" s="2"/>
      <c r="CG504" s="2"/>
      <c r="CH504" s="2">
        <v>0</v>
      </c>
      <c r="CI504" s="2"/>
      <c r="CJ504" s="2"/>
      <c r="CK504" s="2">
        <v>0</v>
      </c>
      <c r="CL504" s="2">
        <v>0</v>
      </c>
      <c r="CM504" s="2">
        <v>0</v>
      </c>
      <c r="CN504" s="2"/>
      <c r="CO504" s="2"/>
      <c r="CP504" s="2"/>
      <c r="CQ504" s="2"/>
      <c r="CR504" s="2"/>
      <c r="CS504" s="2"/>
      <c r="CT504" s="2">
        <v>0</v>
      </c>
      <c r="CU504" s="2"/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</row>
    <row r="505" spans="1:111" ht="15" x14ac:dyDescent="0.25">
      <c r="A505" s="1" t="s">
        <v>508</v>
      </c>
      <c r="B505" s="1" t="str">
        <f t="shared" si="9"/>
        <v>Rajec</v>
      </c>
      <c r="C505" s="1" t="s">
        <v>519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/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/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/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/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/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/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/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/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/>
      <c r="DC505" s="2">
        <v>0</v>
      </c>
      <c r="DD505" s="2">
        <v>0</v>
      </c>
      <c r="DE505" s="2">
        <v>0</v>
      </c>
      <c r="DF505" s="2">
        <v>0</v>
      </c>
      <c r="DG505" s="2">
        <v>0</v>
      </c>
    </row>
    <row r="506" spans="1:111" ht="15" x14ac:dyDescent="0.25">
      <c r="A506" s="1" t="s">
        <v>508</v>
      </c>
      <c r="B506" s="1" t="str">
        <f t="shared" si="9"/>
        <v>Rajecká Lesná</v>
      </c>
      <c r="C506" s="1" t="s">
        <v>520</v>
      </c>
      <c r="D506" s="2">
        <v>0</v>
      </c>
      <c r="E506" s="2"/>
      <c r="F506" s="2"/>
      <c r="G506" s="2">
        <v>9</v>
      </c>
      <c r="H506" s="2">
        <v>67</v>
      </c>
      <c r="I506" s="2">
        <v>128</v>
      </c>
      <c r="J506" s="2">
        <v>245</v>
      </c>
      <c r="K506" s="2">
        <v>148</v>
      </c>
      <c r="L506" s="2">
        <v>41</v>
      </c>
      <c r="M506" s="2">
        <v>65</v>
      </c>
      <c r="N506" s="2"/>
      <c r="O506" s="2"/>
      <c r="P506" s="2">
        <v>0</v>
      </c>
      <c r="Q506" s="2"/>
      <c r="R506" s="2"/>
      <c r="S506" s="2">
        <v>9</v>
      </c>
      <c r="T506" s="2">
        <v>67</v>
      </c>
      <c r="U506" s="2">
        <v>124</v>
      </c>
      <c r="V506" s="2">
        <v>243</v>
      </c>
      <c r="W506" s="2">
        <v>148</v>
      </c>
      <c r="X506" s="2">
        <v>31</v>
      </c>
      <c r="Y506" s="2">
        <v>62</v>
      </c>
      <c r="Z506" s="2"/>
      <c r="AA506" s="2"/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4</v>
      </c>
      <c r="AH506" s="2">
        <v>2</v>
      </c>
      <c r="AI506" s="2">
        <v>0</v>
      </c>
      <c r="AJ506" s="2">
        <v>10</v>
      </c>
      <c r="AK506" s="2">
        <v>3</v>
      </c>
      <c r="AL506" s="2">
        <v>0</v>
      </c>
      <c r="AM506" s="2"/>
      <c r="AN506" s="2">
        <v>0</v>
      </c>
      <c r="AO506" s="2"/>
      <c r="AP506" s="2"/>
      <c r="AQ506" s="2">
        <v>26</v>
      </c>
      <c r="AR506" s="2">
        <v>74</v>
      </c>
      <c r="AS506" s="2">
        <v>210</v>
      </c>
      <c r="AT506" s="2">
        <v>1165</v>
      </c>
      <c r="AU506" s="2">
        <v>540</v>
      </c>
      <c r="AV506" s="2">
        <v>72</v>
      </c>
      <c r="AW506" s="2">
        <v>186</v>
      </c>
      <c r="AX506" s="2"/>
      <c r="AY506" s="2"/>
      <c r="AZ506" s="2">
        <v>0</v>
      </c>
      <c r="BA506" s="2"/>
      <c r="BB506" s="2"/>
      <c r="BC506" s="2">
        <v>26</v>
      </c>
      <c r="BD506" s="2">
        <v>74</v>
      </c>
      <c r="BE506" s="2">
        <v>206</v>
      </c>
      <c r="BF506" s="2">
        <v>1159</v>
      </c>
      <c r="BG506" s="2">
        <v>540</v>
      </c>
      <c r="BH506" s="2">
        <v>62</v>
      </c>
      <c r="BI506" s="2">
        <v>182</v>
      </c>
      <c r="BJ506" s="2"/>
      <c r="BK506" s="2"/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4</v>
      </c>
      <c r="BR506" s="2">
        <v>6</v>
      </c>
      <c r="BS506" s="2">
        <v>0</v>
      </c>
      <c r="BT506" s="2">
        <v>10</v>
      </c>
      <c r="BU506" s="2">
        <v>4</v>
      </c>
      <c r="BV506" s="2">
        <v>0</v>
      </c>
      <c r="BW506" s="2"/>
      <c r="BX506" s="2">
        <v>0</v>
      </c>
      <c r="BY506" s="2"/>
      <c r="BZ506" s="2"/>
      <c r="CA506" s="2">
        <v>2.9</v>
      </c>
      <c r="CB506" s="2">
        <v>1.1000000000000001</v>
      </c>
      <c r="CC506" s="2">
        <v>1.6</v>
      </c>
      <c r="CD506" s="2">
        <v>4.8</v>
      </c>
      <c r="CE506" s="2">
        <v>3.6</v>
      </c>
      <c r="CF506" s="2">
        <v>1.8</v>
      </c>
      <c r="CG506" s="2">
        <v>2.9</v>
      </c>
      <c r="CH506" s="2"/>
      <c r="CI506" s="2"/>
      <c r="CJ506" s="2">
        <v>0</v>
      </c>
      <c r="CK506" s="2"/>
      <c r="CL506" s="2"/>
      <c r="CM506" s="2">
        <v>2.9</v>
      </c>
      <c r="CN506" s="2">
        <v>1.1000000000000001</v>
      </c>
      <c r="CO506" s="2">
        <v>1.7</v>
      </c>
      <c r="CP506" s="2">
        <v>4.8</v>
      </c>
      <c r="CQ506" s="2">
        <v>3.6</v>
      </c>
      <c r="CR506" s="2">
        <v>2</v>
      </c>
      <c r="CS506" s="2">
        <v>2.9</v>
      </c>
      <c r="CT506" s="2"/>
      <c r="CU506" s="2"/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1</v>
      </c>
      <c r="DB506" s="2">
        <v>3</v>
      </c>
      <c r="DC506" s="2">
        <v>0</v>
      </c>
      <c r="DD506" s="2">
        <v>1</v>
      </c>
      <c r="DE506" s="2">
        <v>1.3</v>
      </c>
      <c r="DF506" s="2">
        <v>0</v>
      </c>
      <c r="DG506" s="2"/>
    </row>
    <row r="507" spans="1:111" ht="15" x14ac:dyDescent="0.25">
      <c r="A507" s="1" t="s">
        <v>508</v>
      </c>
      <c r="B507" s="1" t="str">
        <f t="shared" si="9"/>
        <v>Rajecké Teplice</v>
      </c>
      <c r="C507" s="1" t="s">
        <v>521</v>
      </c>
      <c r="D507" s="2"/>
      <c r="E507" s="2"/>
      <c r="F507" s="2"/>
      <c r="G507" s="2"/>
      <c r="H507" s="2"/>
      <c r="I507" s="2">
        <v>3781</v>
      </c>
      <c r="J507" s="2">
        <v>6819</v>
      </c>
      <c r="K507" s="2">
        <v>7282</v>
      </c>
      <c r="L507" s="2">
        <v>6082</v>
      </c>
      <c r="M507" s="2">
        <v>5386</v>
      </c>
      <c r="N507" s="2">
        <v>3374</v>
      </c>
      <c r="O507" s="2"/>
      <c r="P507" s="2"/>
      <c r="Q507" s="2"/>
      <c r="R507" s="2"/>
      <c r="S507" s="2"/>
      <c r="T507" s="2"/>
      <c r="U507" s="2">
        <v>2906</v>
      </c>
      <c r="V507" s="2">
        <v>5404</v>
      </c>
      <c r="W507" s="2">
        <v>5793</v>
      </c>
      <c r="X507" s="2">
        <v>3957</v>
      </c>
      <c r="Y507" s="2">
        <v>3003</v>
      </c>
      <c r="Z507" s="2">
        <v>2106</v>
      </c>
      <c r="AA507" s="2"/>
      <c r="AB507" s="2"/>
      <c r="AC507" s="2"/>
      <c r="AD507" s="2"/>
      <c r="AE507" s="2"/>
      <c r="AF507" s="2"/>
      <c r="AG507" s="2">
        <v>875</v>
      </c>
      <c r="AH507" s="2">
        <v>1415</v>
      </c>
      <c r="AI507" s="2">
        <v>1489</v>
      </c>
      <c r="AJ507" s="2">
        <v>2125</v>
      </c>
      <c r="AK507" s="2">
        <v>2383</v>
      </c>
      <c r="AL507" s="2">
        <v>1268</v>
      </c>
      <c r="AM507" s="2"/>
      <c r="AN507" s="2"/>
      <c r="AO507" s="2"/>
      <c r="AP507" s="2"/>
      <c r="AQ507" s="2"/>
      <c r="AR507" s="2"/>
      <c r="AS507" s="2">
        <v>10587</v>
      </c>
      <c r="AT507" s="2">
        <v>19586</v>
      </c>
      <c r="AU507" s="2">
        <v>20269</v>
      </c>
      <c r="AV507" s="2">
        <v>17203</v>
      </c>
      <c r="AW507" s="2">
        <v>15142</v>
      </c>
      <c r="AX507" s="2">
        <v>10713</v>
      </c>
      <c r="AY507" s="2"/>
      <c r="AZ507" s="2"/>
      <c r="BA507" s="2"/>
      <c r="BB507" s="2"/>
      <c r="BC507" s="2"/>
      <c r="BD507" s="2"/>
      <c r="BE507" s="2">
        <v>7603</v>
      </c>
      <c r="BF507" s="2">
        <v>14702</v>
      </c>
      <c r="BG507" s="2">
        <v>15130</v>
      </c>
      <c r="BH507" s="2">
        <v>9424</v>
      </c>
      <c r="BI507" s="2">
        <v>7238</v>
      </c>
      <c r="BJ507" s="2">
        <v>5252</v>
      </c>
      <c r="BK507" s="2"/>
      <c r="BL507" s="2"/>
      <c r="BM507" s="2"/>
      <c r="BN507" s="2"/>
      <c r="BO507" s="2"/>
      <c r="BP507" s="2"/>
      <c r="BQ507" s="2">
        <v>2984</v>
      </c>
      <c r="BR507" s="2">
        <v>4884</v>
      </c>
      <c r="BS507" s="2">
        <v>5139</v>
      </c>
      <c r="BT507" s="2">
        <v>7779</v>
      </c>
      <c r="BU507" s="2">
        <v>7904</v>
      </c>
      <c r="BV507" s="2">
        <v>5461</v>
      </c>
      <c r="BW507" s="2"/>
      <c r="BX507" s="2"/>
      <c r="BY507" s="2"/>
      <c r="BZ507" s="2"/>
      <c r="CA507" s="2"/>
      <c r="CB507" s="2"/>
      <c r="CC507" s="2">
        <v>2.8</v>
      </c>
      <c r="CD507" s="2">
        <v>2.9</v>
      </c>
      <c r="CE507" s="2">
        <v>2.8</v>
      </c>
      <c r="CF507" s="2">
        <v>2.8</v>
      </c>
      <c r="CG507" s="2">
        <v>2.8</v>
      </c>
      <c r="CH507" s="2">
        <v>3.2</v>
      </c>
      <c r="CI507" s="2"/>
      <c r="CJ507" s="2"/>
      <c r="CK507" s="2"/>
      <c r="CL507" s="2"/>
      <c r="CM507" s="2"/>
      <c r="CN507" s="2"/>
      <c r="CO507" s="2">
        <v>2.6</v>
      </c>
      <c r="CP507" s="2">
        <v>2.7</v>
      </c>
      <c r="CQ507" s="2">
        <v>2.6</v>
      </c>
      <c r="CR507" s="2">
        <v>2.4</v>
      </c>
      <c r="CS507" s="2">
        <v>2.4</v>
      </c>
      <c r="CT507" s="2">
        <v>2.5</v>
      </c>
      <c r="CU507" s="2"/>
      <c r="CV507" s="2"/>
      <c r="CW507" s="2"/>
      <c r="CX507" s="2"/>
      <c r="CY507" s="2"/>
      <c r="CZ507" s="2"/>
      <c r="DA507" s="2">
        <v>3.4</v>
      </c>
      <c r="DB507" s="2">
        <v>3.5</v>
      </c>
      <c r="DC507" s="2">
        <v>3.5</v>
      </c>
      <c r="DD507" s="2">
        <v>3.7</v>
      </c>
      <c r="DE507" s="2">
        <v>3.3</v>
      </c>
      <c r="DF507" s="2">
        <v>4.3</v>
      </c>
      <c r="DG507" s="2"/>
    </row>
    <row r="508" spans="1:111" ht="15" x14ac:dyDescent="0.25">
      <c r="A508" s="1" t="s">
        <v>508</v>
      </c>
      <c r="B508" s="1" t="str">
        <f t="shared" si="9"/>
        <v>Rosina</v>
      </c>
      <c r="C508" s="1" t="s">
        <v>522</v>
      </c>
      <c r="D508" s="2"/>
      <c r="E508" s="2"/>
      <c r="F508" s="2">
        <v>0</v>
      </c>
      <c r="G508" s="2">
        <v>0</v>
      </c>
      <c r="H508" s="2">
        <v>0</v>
      </c>
      <c r="I508" s="2">
        <v>0</v>
      </c>
      <c r="J508" s="2"/>
      <c r="K508" s="2"/>
      <c r="L508" s="2"/>
      <c r="M508" s="2">
        <v>0</v>
      </c>
      <c r="N508" s="2">
        <v>0</v>
      </c>
      <c r="O508" s="2">
        <v>0</v>
      </c>
      <c r="P508" s="2"/>
      <c r="Q508" s="2"/>
      <c r="R508" s="2">
        <v>0</v>
      </c>
      <c r="S508" s="2">
        <v>0</v>
      </c>
      <c r="T508" s="2">
        <v>0</v>
      </c>
      <c r="U508" s="2">
        <v>0</v>
      </c>
      <c r="V508" s="2"/>
      <c r="W508" s="2"/>
      <c r="X508" s="2"/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/>
      <c r="AJ508" s="2">
        <v>0</v>
      </c>
      <c r="AK508" s="2">
        <v>0</v>
      </c>
      <c r="AL508" s="2">
        <v>0</v>
      </c>
      <c r="AM508" s="2">
        <v>0</v>
      </c>
      <c r="AN508" s="2"/>
      <c r="AO508" s="2"/>
      <c r="AP508" s="2">
        <v>0</v>
      </c>
      <c r="AQ508" s="2">
        <v>0</v>
      </c>
      <c r="AR508" s="2">
        <v>0</v>
      </c>
      <c r="AS508" s="2">
        <v>0</v>
      </c>
      <c r="AT508" s="2"/>
      <c r="AU508" s="2"/>
      <c r="AV508" s="2"/>
      <c r="AW508" s="2">
        <v>0</v>
      </c>
      <c r="AX508" s="2">
        <v>0</v>
      </c>
      <c r="AY508" s="2">
        <v>0</v>
      </c>
      <c r="AZ508" s="2"/>
      <c r="BA508" s="2"/>
      <c r="BB508" s="2">
        <v>0</v>
      </c>
      <c r="BC508" s="2">
        <v>0</v>
      </c>
      <c r="BD508" s="2">
        <v>0</v>
      </c>
      <c r="BE508" s="2">
        <v>0</v>
      </c>
      <c r="BF508" s="2"/>
      <c r="BG508" s="2"/>
      <c r="BH508" s="2"/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/>
      <c r="BT508" s="2">
        <v>0</v>
      </c>
      <c r="BU508" s="2">
        <v>0</v>
      </c>
      <c r="BV508" s="2">
        <v>0</v>
      </c>
      <c r="BW508" s="2">
        <v>0</v>
      </c>
      <c r="BX508" s="2"/>
      <c r="BY508" s="2"/>
      <c r="BZ508" s="2">
        <v>0</v>
      </c>
      <c r="CA508" s="2">
        <v>0</v>
      </c>
      <c r="CB508" s="2">
        <v>0</v>
      </c>
      <c r="CC508" s="2">
        <v>0</v>
      </c>
      <c r="CD508" s="2"/>
      <c r="CE508" s="2"/>
      <c r="CF508" s="2"/>
      <c r="CG508" s="2">
        <v>0</v>
      </c>
      <c r="CH508" s="2">
        <v>0</v>
      </c>
      <c r="CI508" s="2">
        <v>0</v>
      </c>
      <c r="CJ508" s="2"/>
      <c r="CK508" s="2"/>
      <c r="CL508" s="2">
        <v>0</v>
      </c>
      <c r="CM508" s="2">
        <v>0</v>
      </c>
      <c r="CN508" s="2">
        <v>0</v>
      </c>
      <c r="CO508" s="2">
        <v>0</v>
      </c>
      <c r="CP508" s="2"/>
      <c r="CQ508" s="2"/>
      <c r="CR508" s="2"/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/>
      <c r="DD508" s="2">
        <v>0</v>
      </c>
      <c r="DE508" s="2">
        <v>0</v>
      </c>
      <c r="DF508" s="2">
        <v>0</v>
      </c>
      <c r="DG508" s="2">
        <v>0</v>
      </c>
    </row>
    <row r="509" spans="1:111" ht="15" x14ac:dyDescent="0.25">
      <c r="A509" s="1" t="s">
        <v>508</v>
      </c>
      <c r="B509" s="1" t="str">
        <f t="shared" si="9"/>
        <v>Stránske</v>
      </c>
      <c r="C509" s="1" t="s">
        <v>523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/>
      <c r="J509" s="2"/>
      <c r="K509" s="2"/>
      <c r="L509" s="2"/>
      <c r="M509" s="2"/>
      <c r="N509" s="2"/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/>
      <c r="V509" s="2"/>
      <c r="W509" s="2"/>
      <c r="X509" s="2"/>
      <c r="Y509" s="2"/>
      <c r="Z509" s="2"/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/>
      <c r="AH509" s="2"/>
      <c r="AI509" s="2"/>
      <c r="AJ509" s="2"/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/>
      <c r="AT509" s="2"/>
      <c r="AU509" s="2"/>
      <c r="AV509" s="2"/>
      <c r="AW509" s="2"/>
      <c r="AX509" s="2"/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/>
      <c r="BF509" s="2"/>
      <c r="BG509" s="2"/>
      <c r="BH509" s="2"/>
      <c r="BI509" s="2"/>
      <c r="BJ509" s="2"/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/>
      <c r="BR509" s="2"/>
      <c r="BS509" s="2"/>
      <c r="BT509" s="2"/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/>
      <c r="CD509" s="2"/>
      <c r="CE509" s="2"/>
      <c r="CF509" s="2"/>
      <c r="CG509" s="2"/>
      <c r="CH509" s="2"/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/>
      <c r="CP509" s="2"/>
      <c r="CQ509" s="2"/>
      <c r="CR509" s="2"/>
      <c r="CS509" s="2"/>
      <c r="CT509" s="2"/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/>
      <c r="DB509" s="2"/>
      <c r="DC509" s="2"/>
      <c r="DD509" s="2"/>
      <c r="DE509" s="2">
        <v>0</v>
      </c>
      <c r="DF509" s="2">
        <v>0</v>
      </c>
      <c r="DG509" s="2">
        <v>0</v>
      </c>
    </row>
    <row r="510" spans="1:111" ht="15" x14ac:dyDescent="0.25">
      <c r="A510" s="1" t="s">
        <v>508</v>
      </c>
      <c r="B510" s="1" t="str">
        <f t="shared" si="9"/>
        <v>Stráža</v>
      </c>
      <c r="C510" s="1" t="s">
        <v>524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>
        <v>0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>
        <v>0</v>
      </c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>
        <v>0</v>
      </c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>
        <v>0</v>
      </c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>
        <v>0</v>
      </c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>
        <v>0</v>
      </c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>
        <v>0</v>
      </c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>
        <v>0</v>
      </c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>
        <v>0</v>
      </c>
      <c r="DG510" s="2"/>
    </row>
    <row r="511" spans="1:111" ht="15" x14ac:dyDescent="0.25">
      <c r="A511" s="1" t="s">
        <v>508</v>
      </c>
      <c r="B511" s="1" t="str">
        <f t="shared" si="9"/>
        <v>Strečno</v>
      </c>
      <c r="C511" s="1" t="s">
        <v>525</v>
      </c>
      <c r="D511" s="2"/>
      <c r="E511" s="2"/>
      <c r="F511" s="2"/>
      <c r="G511" s="2">
        <v>60</v>
      </c>
      <c r="H511" s="2"/>
      <c r="I511" s="2"/>
      <c r="J511" s="2">
        <v>893</v>
      </c>
      <c r="K511" s="2">
        <v>1078</v>
      </c>
      <c r="L511" s="2"/>
      <c r="M511" s="2"/>
      <c r="N511" s="2"/>
      <c r="O511" s="2"/>
      <c r="P511" s="2"/>
      <c r="Q511" s="2"/>
      <c r="R511" s="2"/>
      <c r="S511" s="2">
        <v>47</v>
      </c>
      <c r="T511" s="2"/>
      <c r="U511" s="2"/>
      <c r="V511" s="2">
        <v>780</v>
      </c>
      <c r="W511" s="2">
        <v>1000</v>
      </c>
      <c r="X511" s="2"/>
      <c r="Y511" s="2"/>
      <c r="Z511" s="2"/>
      <c r="AA511" s="2"/>
      <c r="AB511" s="2"/>
      <c r="AC511" s="2"/>
      <c r="AD511" s="2"/>
      <c r="AE511" s="2">
        <v>13</v>
      </c>
      <c r="AF511" s="2"/>
      <c r="AG511" s="2"/>
      <c r="AH511" s="2">
        <v>113</v>
      </c>
      <c r="AI511" s="2">
        <v>78</v>
      </c>
      <c r="AJ511" s="2"/>
      <c r="AK511" s="2"/>
      <c r="AL511" s="2"/>
      <c r="AM511" s="2"/>
      <c r="AN511" s="2"/>
      <c r="AO511" s="2"/>
      <c r="AP511" s="2"/>
      <c r="AQ511" s="2">
        <v>134</v>
      </c>
      <c r="AR511" s="2"/>
      <c r="AS511" s="2"/>
      <c r="AT511" s="2">
        <v>2505</v>
      </c>
      <c r="AU511" s="2">
        <v>2945</v>
      </c>
      <c r="AV511" s="2"/>
      <c r="AW511" s="2"/>
      <c r="AX511" s="2"/>
      <c r="AY511" s="2"/>
      <c r="AZ511" s="2"/>
      <c r="BA511" s="2"/>
      <c r="BB511" s="2"/>
      <c r="BC511" s="2">
        <v>118</v>
      </c>
      <c r="BD511" s="2"/>
      <c r="BE511" s="2"/>
      <c r="BF511" s="2">
        <v>2276</v>
      </c>
      <c r="BG511" s="2">
        <v>2798</v>
      </c>
      <c r="BH511" s="2"/>
      <c r="BI511" s="2"/>
      <c r="BJ511" s="2"/>
      <c r="BK511" s="2"/>
      <c r="BL511" s="2"/>
      <c r="BM511" s="2"/>
      <c r="BN511" s="2"/>
      <c r="BO511" s="2">
        <v>16</v>
      </c>
      <c r="BP511" s="2"/>
      <c r="BQ511" s="2"/>
      <c r="BR511" s="2">
        <v>229</v>
      </c>
      <c r="BS511" s="2">
        <v>147</v>
      </c>
      <c r="BT511" s="2"/>
      <c r="BU511" s="2"/>
      <c r="BV511" s="2"/>
      <c r="BW511" s="2"/>
      <c r="BX511" s="2"/>
      <c r="BY511" s="2"/>
      <c r="BZ511" s="2"/>
      <c r="CA511" s="2">
        <v>2.2000000000000002</v>
      </c>
      <c r="CB511" s="2"/>
      <c r="CC511" s="2"/>
      <c r="CD511" s="2">
        <v>2.8</v>
      </c>
      <c r="CE511" s="2">
        <v>2.7</v>
      </c>
      <c r="CF511" s="2"/>
      <c r="CG511" s="2"/>
      <c r="CH511" s="2"/>
      <c r="CI511" s="2"/>
      <c r="CJ511" s="2"/>
      <c r="CK511" s="2"/>
      <c r="CL511" s="2"/>
      <c r="CM511" s="2">
        <v>2.5</v>
      </c>
      <c r="CN511" s="2"/>
      <c r="CO511" s="2"/>
      <c r="CP511" s="2">
        <v>2.9</v>
      </c>
      <c r="CQ511" s="2">
        <v>2.8</v>
      </c>
      <c r="CR511" s="2"/>
      <c r="CS511" s="2"/>
      <c r="CT511" s="2"/>
      <c r="CU511" s="2"/>
      <c r="CV511" s="2"/>
      <c r="CW511" s="2"/>
      <c r="CX511" s="2"/>
      <c r="CY511" s="2">
        <v>1.2</v>
      </c>
      <c r="CZ511" s="2"/>
      <c r="DA511" s="2"/>
      <c r="DB511" s="2">
        <v>2</v>
      </c>
      <c r="DC511" s="2">
        <v>1.9</v>
      </c>
      <c r="DD511" s="2"/>
      <c r="DE511" s="2"/>
      <c r="DF511" s="2"/>
      <c r="DG511" s="2"/>
    </row>
    <row r="512" spans="1:111" ht="15" x14ac:dyDescent="0.25">
      <c r="A512" s="1" t="s">
        <v>508</v>
      </c>
      <c r="B512" s="1" t="str">
        <f t="shared" si="9"/>
        <v>Teplička nad Váhom</v>
      </c>
      <c r="C512" s="1" t="s">
        <v>526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>
        <v>0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>
        <v>0</v>
      </c>
      <c r="BM512" s="2">
        <v>0</v>
      </c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>
        <v>0</v>
      </c>
      <c r="CW512" s="2">
        <v>0</v>
      </c>
      <c r="CX512" s="2"/>
      <c r="CY512" s="2"/>
      <c r="CZ512" s="2"/>
      <c r="DA512" s="2"/>
      <c r="DB512" s="2"/>
      <c r="DC512" s="2"/>
      <c r="DD512" s="2"/>
      <c r="DE512" s="2"/>
      <c r="DF512" s="2"/>
      <c r="DG512" s="2"/>
    </row>
    <row r="513" spans="1:111" ht="15" x14ac:dyDescent="0.25">
      <c r="A513" s="1" t="s">
        <v>508</v>
      </c>
      <c r="B513" s="1" t="str">
        <f t="shared" si="9"/>
        <v>Terchová</v>
      </c>
      <c r="C513" s="1" t="s">
        <v>527</v>
      </c>
      <c r="D513" s="2"/>
      <c r="E513" s="2">
        <v>99</v>
      </c>
      <c r="F513" s="2">
        <v>36</v>
      </c>
      <c r="G513" s="2">
        <v>129</v>
      </c>
      <c r="H513" s="2">
        <v>1057</v>
      </c>
      <c r="I513" s="2">
        <v>2494</v>
      </c>
      <c r="J513" s="2">
        <v>5284</v>
      </c>
      <c r="K513" s="2">
        <v>5141</v>
      </c>
      <c r="L513" s="2">
        <v>3731</v>
      </c>
      <c r="M513" s="2">
        <v>1873</v>
      </c>
      <c r="N513" s="2">
        <v>465</v>
      </c>
      <c r="O513" s="2">
        <v>289</v>
      </c>
      <c r="P513" s="2"/>
      <c r="Q513" s="2">
        <v>98</v>
      </c>
      <c r="R513" s="2">
        <v>36</v>
      </c>
      <c r="S513" s="2">
        <v>129</v>
      </c>
      <c r="T513" s="2">
        <v>1045</v>
      </c>
      <c r="U513" s="2">
        <v>2325</v>
      </c>
      <c r="V513" s="2">
        <v>4341</v>
      </c>
      <c r="W513" s="2">
        <v>4575</v>
      </c>
      <c r="X513" s="2">
        <v>2802</v>
      </c>
      <c r="Y513" s="2">
        <v>1537</v>
      </c>
      <c r="Z513" s="2">
        <v>403</v>
      </c>
      <c r="AA513" s="2">
        <v>251</v>
      </c>
      <c r="AB513" s="2">
        <v>0</v>
      </c>
      <c r="AC513" s="2">
        <v>1</v>
      </c>
      <c r="AD513" s="2">
        <v>0</v>
      </c>
      <c r="AE513" s="2">
        <v>0</v>
      </c>
      <c r="AF513" s="2">
        <v>12</v>
      </c>
      <c r="AG513" s="2">
        <v>169</v>
      </c>
      <c r="AH513" s="2">
        <v>943</v>
      </c>
      <c r="AI513" s="2">
        <v>566</v>
      </c>
      <c r="AJ513" s="2">
        <v>929</v>
      </c>
      <c r="AK513" s="2">
        <v>336</v>
      </c>
      <c r="AL513" s="2">
        <v>62</v>
      </c>
      <c r="AM513" s="2">
        <v>38</v>
      </c>
      <c r="AN513" s="2"/>
      <c r="AO513" s="2">
        <v>261</v>
      </c>
      <c r="AP513" s="2">
        <v>67</v>
      </c>
      <c r="AQ513" s="2">
        <v>242</v>
      </c>
      <c r="AR513" s="2">
        <v>2157</v>
      </c>
      <c r="AS513" s="2">
        <v>5033</v>
      </c>
      <c r="AT513" s="2">
        <v>14509</v>
      </c>
      <c r="AU513" s="2">
        <v>14336</v>
      </c>
      <c r="AV513" s="2">
        <v>8094</v>
      </c>
      <c r="AW513" s="2">
        <v>3834</v>
      </c>
      <c r="AX513" s="2">
        <v>834</v>
      </c>
      <c r="AY513" s="2">
        <v>796</v>
      </c>
      <c r="AZ513" s="2"/>
      <c r="BA513" s="2">
        <v>260</v>
      </c>
      <c r="BB513" s="2">
        <v>67</v>
      </c>
      <c r="BC513" s="2">
        <v>242</v>
      </c>
      <c r="BD513" s="2">
        <v>2143</v>
      </c>
      <c r="BE513" s="2">
        <v>4633</v>
      </c>
      <c r="BF513" s="2">
        <v>11913</v>
      </c>
      <c r="BG513" s="2">
        <v>12758</v>
      </c>
      <c r="BH513" s="2">
        <v>6113</v>
      </c>
      <c r="BI513" s="2">
        <v>3059</v>
      </c>
      <c r="BJ513" s="2">
        <v>720</v>
      </c>
      <c r="BK513" s="2">
        <v>696</v>
      </c>
      <c r="BL513" s="2">
        <v>0</v>
      </c>
      <c r="BM513" s="2">
        <v>1</v>
      </c>
      <c r="BN513" s="2">
        <v>0</v>
      </c>
      <c r="BO513" s="2">
        <v>0</v>
      </c>
      <c r="BP513" s="2">
        <v>14</v>
      </c>
      <c r="BQ513" s="2">
        <v>400</v>
      </c>
      <c r="BR513" s="2">
        <v>2596</v>
      </c>
      <c r="BS513" s="2">
        <v>1578</v>
      </c>
      <c r="BT513" s="2">
        <v>1981</v>
      </c>
      <c r="BU513" s="2">
        <v>775</v>
      </c>
      <c r="BV513" s="2">
        <v>114</v>
      </c>
      <c r="BW513" s="2">
        <v>100</v>
      </c>
      <c r="BX513" s="2"/>
      <c r="BY513" s="2">
        <v>2.6</v>
      </c>
      <c r="BZ513" s="2">
        <v>1.9</v>
      </c>
      <c r="CA513" s="2">
        <v>1.9</v>
      </c>
      <c r="CB513" s="2">
        <v>2</v>
      </c>
      <c r="CC513" s="2">
        <v>2</v>
      </c>
      <c r="CD513" s="2">
        <v>2.7</v>
      </c>
      <c r="CE513" s="2">
        <v>2.8</v>
      </c>
      <c r="CF513" s="2">
        <v>2.2000000000000002</v>
      </c>
      <c r="CG513" s="2">
        <v>2</v>
      </c>
      <c r="CH513" s="2">
        <v>1.8</v>
      </c>
      <c r="CI513" s="2">
        <v>2.8</v>
      </c>
      <c r="CJ513" s="2"/>
      <c r="CK513" s="2">
        <v>2.7</v>
      </c>
      <c r="CL513" s="2">
        <v>1.9</v>
      </c>
      <c r="CM513" s="2">
        <v>1.9</v>
      </c>
      <c r="CN513" s="2">
        <v>2.1</v>
      </c>
      <c r="CO513" s="2">
        <v>2</v>
      </c>
      <c r="CP513" s="2">
        <v>2.7</v>
      </c>
      <c r="CQ513" s="2">
        <v>2.8</v>
      </c>
      <c r="CR513" s="2">
        <v>2.2000000000000002</v>
      </c>
      <c r="CS513" s="2">
        <v>2</v>
      </c>
      <c r="CT513" s="2">
        <v>1.8</v>
      </c>
      <c r="CU513" s="2">
        <v>2.8</v>
      </c>
      <c r="CV513" s="2">
        <v>0</v>
      </c>
      <c r="CW513" s="2">
        <v>1</v>
      </c>
      <c r="CX513" s="2">
        <v>0</v>
      </c>
      <c r="CY513" s="2">
        <v>0</v>
      </c>
      <c r="CZ513" s="2">
        <v>1.2</v>
      </c>
      <c r="DA513" s="2">
        <v>2.4</v>
      </c>
      <c r="DB513" s="2">
        <v>2.8</v>
      </c>
      <c r="DC513" s="2">
        <v>2.8</v>
      </c>
      <c r="DD513" s="2">
        <v>2.1</v>
      </c>
      <c r="DE513" s="2">
        <v>2.2999999999999998</v>
      </c>
      <c r="DF513" s="2">
        <v>1.8</v>
      </c>
      <c r="DG513" s="2">
        <v>2.6</v>
      </c>
    </row>
    <row r="514" spans="1:111" ht="15" x14ac:dyDescent="0.25">
      <c r="A514" s="1" t="s">
        <v>508</v>
      </c>
      <c r="B514" s="1" t="str">
        <f t="shared" si="9"/>
        <v>Varín</v>
      </c>
      <c r="C514" s="1" t="s">
        <v>528</v>
      </c>
      <c r="D514" s="2">
        <v>0</v>
      </c>
      <c r="E514" s="2">
        <v>0</v>
      </c>
      <c r="F514" s="2">
        <v>0</v>
      </c>
      <c r="G514" s="2"/>
      <c r="H514" s="2"/>
      <c r="I514" s="2"/>
      <c r="J514" s="2"/>
      <c r="K514" s="2"/>
      <c r="L514" s="2">
        <v>258</v>
      </c>
      <c r="M514" s="2"/>
      <c r="N514" s="2">
        <v>0</v>
      </c>
      <c r="O514" s="2"/>
      <c r="P514" s="2">
        <v>0</v>
      </c>
      <c r="Q514" s="2">
        <v>0</v>
      </c>
      <c r="R514" s="2">
        <v>0</v>
      </c>
      <c r="S514" s="2"/>
      <c r="T514" s="2"/>
      <c r="U514" s="2"/>
      <c r="V514" s="2"/>
      <c r="W514" s="2"/>
      <c r="X514" s="2">
        <v>199</v>
      </c>
      <c r="Y514" s="2"/>
      <c r="Z514" s="2">
        <v>0</v>
      </c>
      <c r="AA514" s="2"/>
      <c r="AB514" s="2">
        <v>0</v>
      </c>
      <c r="AC514" s="2">
        <v>0</v>
      </c>
      <c r="AD514" s="2">
        <v>0</v>
      </c>
      <c r="AE514" s="2"/>
      <c r="AF514" s="2">
        <v>0</v>
      </c>
      <c r="AG514" s="2"/>
      <c r="AH514" s="2"/>
      <c r="AI514" s="2"/>
      <c r="AJ514" s="2">
        <v>59</v>
      </c>
      <c r="AK514" s="2"/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/>
      <c r="AR514" s="2"/>
      <c r="AS514" s="2"/>
      <c r="AT514" s="2"/>
      <c r="AU514" s="2"/>
      <c r="AV514" s="2">
        <v>481</v>
      </c>
      <c r="AW514" s="2"/>
      <c r="AX514" s="2">
        <v>0</v>
      </c>
      <c r="AY514" s="2"/>
      <c r="AZ514" s="2">
        <v>0</v>
      </c>
      <c r="BA514" s="2">
        <v>0</v>
      </c>
      <c r="BB514" s="2">
        <v>0</v>
      </c>
      <c r="BC514" s="2"/>
      <c r="BD514" s="2"/>
      <c r="BE514" s="2"/>
      <c r="BF514" s="2"/>
      <c r="BG514" s="2"/>
      <c r="BH514" s="2">
        <v>386</v>
      </c>
      <c r="BI514" s="2"/>
      <c r="BJ514" s="2">
        <v>0</v>
      </c>
      <c r="BK514" s="2"/>
      <c r="BL514" s="2">
        <v>0</v>
      </c>
      <c r="BM514" s="2">
        <v>0</v>
      </c>
      <c r="BN514" s="2">
        <v>0</v>
      </c>
      <c r="BO514" s="2"/>
      <c r="BP514" s="2">
        <v>0</v>
      </c>
      <c r="BQ514" s="2"/>
      <c r="BR514" s="2"/>
      <c r="BS514" s="2"/>
      <c r="BT514" s="2">
        <v>95</v>
      </c>
      <c r="BU514" s="2"/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/>
      <c r="CB514" s="2"/>
      <c r="CC514" s="2"/>
      <c r="CD514" s="2"/>
      <c r="CE514" s="2"/>
      <c r="CF514" s="2">
        <v>1.9</v>
      </c>
      <c r="CG514" s="2"/>
      <c r="CH514" s="2">
        <v>0</v>
      </c>
      <c r="CI514" s="2"/>
      <c r="CJ514" s="2">
        <v>0</v>
      </c>
      <c r="CK514" s="2">
        <v>0</v>
      </c>
      <c r="CL514" s="2">
        <v>0</v>
      </c>
      <c r="CM514" s="2"/>
      <c r="CN514" s="2"/>
      <c r="CO514" s="2"/>
      <c r="CP514" s="2"/>
      <c r="CQ514" s="2"/>
      <c r="CR514" s="2">
        <v>1.9</v>
      </c>
      <c r="CS514" s="2"/>
      <c r="CT514" s="2">
        <v>0</v>
      </c>
      <c r="CU514" s="2"/>
      <c r="CV514" s="2">
        <v>0</v>
      </c>
      <c r="CW514" s="2">
        <v>0</v>
      </c>
      <c r="CX514" s="2">
        <v>0</v>
      </c>
      <c r="CY514" s="2"/>
      <c r="CZ514" s="2">
        <v>0</v>
      </c>
      <c r="DA514" s="2"/>
      <c r="DB514" s="2"/>
      <c r="DC514" s="2"/>
      <c r="DD514" s="2">
        <v>1.6</v>
      </c>
      <c r="DE514" s="2"/>
      <c r="DF514" s="2">
        <v>0</v>
      </c>
      <c r="DG514" s="2">
        <v>0</v>
      </c>
    </row>
    <row r="515" spans="1:111" ht="15" x14ac:dyDescent="0.25">
      <c r="A515" s="1" t="s">
        <v>508</v>
      </c>
      <c r="B515" s="1" t="str">
        <f t="shared" si="9"/>
        <v>Kľače</v>
      </c>
      <c r="C515" s="1" t="s">
        <v>529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/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/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/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/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/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/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</row>
    <row r="516" spans="1:111" ht="15" x14ac:dyDescent="0.25">
      <c r="A516" s="1" t="s">
        <v>508</v>
      </c>
      <c r="B516" s="1" t="str">
        <f t="shared" si="9"/>
        <v>Nezbudská Lúčka</v>
      </c>
      <c r="C516" s="1" t="s">
        <v>530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/>
      <c r="J516" s="2">
        <v>0</v>
      </c>
      <c r="K516" s="2"/>
      <c r="L516" s="2"/>
      <c r="M516" s="2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/>
      <c r="V516" s="2">
        <v>0</v>
      </c>
      <c r="W516" s="2"/>
      <c r="X516" s="2"/>
      <c r="Y516" s="2"/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/>
      <c r="AT516" s="2">
        <v>0</v>
      </c>
      <c r="AU516" s="2"/>
      <c r="AV516" s="2"/>
      <c r="AW516" s="2"/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/>
      <c r="BF516" s="2">
        <v>0</v>
      </c>
      <c r="BG516" s="2"/>
      <c r="BH516" s="2"/>
      <c r="BI516" s="2"/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/>
      <c r="CD516" s="2">
        <v>0</v>
      </c>
      <c r="CE516" s="2"/>
      <c r="CF516" s="2"/>
      <c r="CG516" s="2"/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/>
      <c r="CP516" s="2">
        <v>0</v>
      </c>
      <c r="CQ516" s="2"/>
      <c r="CR516" s="2"/>
      <c r="CS516" s="2"/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</row>
    <row r="517" spans="1:111" ht="15" x14ac:dyDescent="0.25">
      <c r="A517" s="1" t="s">
        <v>531</v>
      </c>
      <c r="B517" s="1" t="str">
        <f t="shared" si="9"/>
        <v>Obce spolu</v>
      </c>
      <c r="C517" s="1" t="s">
        <v>24</v>
      </c>
      <c r="D517" s="2">
        <v>376</v>
      </c>
      <c r="E517" s="2">
        <v>683</v>
      </c>
      <c r="F517" s="2">
        <v>463</v>
      </c>
      <c r="G517" s="2">
        <v>815</v>
      </c>
      <c r="H517" s="2">
        <v>2653</v>
      </c>
      <c r="I517" s="2">
        <v>7015</v>
      </c>
      <c r="J517" s="2">
        <v>12820</v>
      </c>
      <c r="K517" s="2">
        <v>14089</v>
      </c>
      <c r="L517" s="2">
        <v>9896</v>
      </c>
      <c r="M517" s="2">
        <v>5799</v>
      </c>
      <c r="N517" s="2">
        <v>1967</v>
      </c>
      <c r="O517" s="2">
        <v>1963</v>
      </c>
      <c r="P517" s="2">
        <v>314</v>
      </c>
      <c r="Q517" s="2">
        <v>610</v>
      </c>
      <c r="R517" s="2">
        <v>385</v>
      </c>
      <c r="S517" s="2">
        <v>722</v>
      </c>
      <c r="T517" s="2">
        <v>2456</v>
      </c>
      <c r="U517" s="2">
        <v>6276</v>
      </c>
      <c r="V517" s="2">
        <v>11387</v>
      </c>
      <c r="W517" s="2">
        <v>12573</v>
      </c>
      <c r="X517" s="2">
        <v>8372</v>
      </c>
      <c r="Y517" s="2">
        <v>4899</v>
      </c>
      <c r="Z517" s="2">
        <v>1560</v>
      </c>
      <c r="AA517" s="2">
        <v>1702</v>
      </c>
      <c r="AB517" s="2">
        <v>62</v>
      </c>
      <c r="AC517" s="2">
        <v>73</v>
      </c>
      <c r="AD517" s="2">
        <v>78</v>
      </c>
      <c r="AE517" s="2">
        <v>93</v>
      </c>
      <c r="AF517" s="2">
        <v>197</v>
      </c>
      <c r="AG517" s="2">
        <v>739</v>
      </c>
      <c r="AH517" s="2">
        <v>1433</v>
      </c>
      <c r="AI517" s="2">
        <v>1516</v>
      </c>
      <c r="AJ517" s="2">
        <v>1524</v>
      </c>
      <c r="AK517" s="2">
        <v>900</v>
      </c>
      <c r="AL517" s="2">
        <v>407</v>
      </c>
      <c r="AM517" s="2">
        <v>261</v>
      </c>
      <c r="AN517" s="2">
        <v>1284</v>
      </c>
      <c r="AO517" s="2">
        <v>3216</v>
      </c>
      <c r="AP517" s="2">
        <v>1935</v>
      </c>
      <c r="AQ517" s="2">
        <v>2180</v>
      </c>
      <c r="AR517" s="2">
        <v>7694</v>
      </c>
      <c r="AS517" s="2">
        <v>15426</v>
      </c>
      <c r="AT517" s="2">
        <v>38059</v>
      </c>
      <c r="AU517" s="2">
        <v>40776</v>
      </c>
      <c r="AV517" s="2">
        <v>21952</v>
      </c>
      <c r="AW517" s="2">
        <v>14573</v>
      </c>
      <c r="AX517" s="2">
        <v>6268</v>
      </c>
      <c r="AY517" s="2">
        <v>5600</v>
      </c>
      <c r="AZ517" s="2">
        <v>1085</v>
      </c>
      <c r="BA517" s="2">
        <v>2863</v>
      </c>
      <c r="BB517" s="2">
        <v>1507</v>
      </c>
      <c r="BC517" s="2">
        <v>1972</v>
      </c>
      <c r="BD517" s="2">
        <v>7261</v>
      </c>
      <c r="BE517" s="2">
        <v>13231</v>
      </c>
      <c r="BF517" s="2">
        <v>33843</v>
      </c>
      <c r="BG517" s="2">
        <v>36564</v>
      </c>
      <c r="BH517" s="2">
        <v>18210</v>
      </c>
      <c r="BI517" s="2">
        <v>12246</v>
      </c>
      <c r="BJ517" s="2">
        <v>5235</v>
      </c>
      <c r="BK517" s="2">
        <v>4845</v>
      </c>
      <c r="BL517" s="2">
        <v>199</v>
      </c>
      <c r="BM517" s="2">
        <v>353</v>
      </c>
      <c r="BN517" s="2">
        <v>428</v>
      </c>
      <c r="BO517" s="2">
        <v>208</v>
      </c>
      <c r="BP517" s="2">
        <v>433</v>
      </c>
      <c r="BQ517" s="2">
        <v>2195</v>
      </c>
      <c r="BR517" s="2">
        <v>4216</v>
      </c>
      <c r="BS517" s="2">
        <v>4212</v>
      </c>
      <c r="BT517" s="2">
        <v>3742</v>
      </c>
      <c r="BU517" s="2">
        <v>2327</v>
      </c>
      <c r="BV517" s="2">
        <v>1033</v>
      </c>
      <c r="BW517" s="2">
        <v>755</v>
      </c>
      <c r="BX517" s="2">
        <v>3.4</v>
      </c>
      <c r="BY517" s="2">
        <v>4.7</v>
      </c>
      <c r="BZ517" s="2">
        <v>4.2</v>
      </c>
      <c r="CA517" s="2">
        <v>2.7</v>
      </c>
      <c r="CB517" s="2">
        <v>2.9</v>
      </c>
      <c r="CC517" s="2">
        <v>2.2000000000000002</v>
      </c>
      <c r="CD517" s="2">
        <v>3</v>
      </c>
      <c r="CE517" s="2">
        <v>2.9</v>
      </c>
      <c r="CF517" s="2">
        <v>2.2000000000000002</v>
      </c>
      <c r="CG517" s="2">
        <v>2.5</v>
      </c>
      <c r="CH517" s="2">
        <v>3.2</v>
      </c>
      <c r="CI517" s="2">
        <v>2.9</v>
      </c>
      <c r="CJ517" s="2">
        <v>3.5</v>
      </c>
      <c r="CK517" s="2">
        <v>4.7</v>
      </c>
      <c r="CL517" s="2">
        <v>3.9</v>
      </c>
      <c r="CM517" s="2">
        <v>2.7</v>
      </c>
      <c r="CN517" s="2">
        <v>3</v>
      </c>
      <c r="CO517" s="2">
        <v>2.1</v>
      </c>
      <c r="CP517" s="2">
        <v>3</v>
      </c>
      <c r="CQ517" s="2">
        <v>2.9</v>
      </c>
      <c r="CR517" s="2">
        <v>2.2000000000000002</v>
      </c>
      <c r="CS517" s="2">
        <v>2.5</v>
      </c>
      <c r="CT517" s="2">
        <v>3.4</v>
      </c>
      <c r="CU517" s="2">
        <v>2.8</v>
      </c>
      <c r="CV517" s="2">
        <v>3.2</v>
      </c>
      <c r="CW517" s="2">
        <v>4.8</v>
      </c>
      <c r="CX517" s="2">
        <v>5.5</v>
      </c>
      <c r="CY517" s="2">
        <v>2.2000000000000002</v>
      </c>
      <c r="CZ517" s="2">
        <v>2.2000000000000002</v>
      </c>
      <c r="DA517" s="2">
        <v>3</v>
      </c>
      <c r="DB517" s="2">
        <v>2.9</v>
      </c>
      <c r="DC517" s="2">
        <v>2.8</v>
      </c>
      <c r="DD517" s="2">
        <v>2.5</v>
      </c>
      <c r="DE517" s="2">
        <v>2.6</v>
      </c>
      <c r="DF517" s="2">
        <v>2.5</v>
      </c>
      <c r="DG517" s="2">
        <v>2.9</v>
      </c>
    </row>
    <row r="518" spans="1:111" ht="15" x14ac:dyDescent="0.25">
      <c r="A518" s="1" t="s">
        <v>531</v>
      </c>
      <c r="B518" s="1" t="str">
        <f t="shared" si="9"/>
        <v>Banská Bystrica</v>
      </c>
      <c r="C518" s="1" t="s">
        <v>532</v>
      </c>
      <c r="D518" s="2">
        <v>235</v>
      </c>
      <c r="E518" s="2">
        <v>524</v>
      </c>
      <c r="F518" s="2">
        <v>371</v>
      </c>
      <c r="G518" s="2">
        <v>662</v>
      </c>
      <c r="H518" s="2">
        <v>1040</v>
      </c>
      <c r="I518" s="2">
        <v>2823</v>
      </c>
      <c r="J518" s="2">
        <v>4814</v>
      </c>
      <c r="K518" s="2">
        <v>4571</v>
      </c>
      <c r="L518" s="2">
        <v>3848</v>
      </c>
      <c r="M518" s="2">
        <v>1968</v>
      </c>
      <c r="N518" s="2">
        <v>1011</v>
      </c>
      <c r="O518" s="2">
        <v>535</v>
      </c>
      <c r="P518" s="2">
        <v>187</v>
      </c>
      <c r="Q518" s="2"/>
      <c r="R518" s="2"/>
      <c r="S518" s="2">
        <v>574</v>
      </c>
      <c r="T518" s="2">
        <v>861</v>
      </c>
      <c r="U518" s="2">
        <v>2342</v>
      </c>
      <c r="V518" s="2">
        <v>3945</v>
      </c>
      <c r="W518" s="2">
        <v>3581</v>
      </c>
      <c r="X518" s="2">
        <v>2829</v>
      </c>
      <c r="Y518" s="2">
        <v>1412</v>
      </c>
      <c r="Z518" s="2">
        <v>693</v>
      </c>
      <c r="AA518" s="2">
        <v>382</v>
      </c>
      <c r="AB518" s="2">
        <v>48</v>
      </c>
      <c r="AC518" s="2"/>
      <c r="AD518" s="2"/>
      <c r="AE518" s="2">
        <v>88</v>
      </c>
      <c r="AF518" s="2">
        <v>179</v>
      </c>
      <c r="AG518" s="2">
        <v>481</v>
      </c>
      <c r="AH518" s="2">
        <v>869</v>
      </c>
      <c r="AI518" s="2">
        <v>990</v>
      </c>
      <c r="AJ518" s="2">
        <v>1019</v>
      </c>
      <c r="AK518" s="2">
        <v>556</v>
      </c>
      <c r="AL518" s="2">
        <v>318</v>
      </c>
      <c r="AM518" s="2">
        <v>153</v>
      </c>
      <c r="AN518" s="2">
        <v>871</v>
      </c>
      <c r="AO518" s="2">
        <v>1996</v>
      </c>
      <c r="AP518" s="2">
        <v>1237</v>
      </c>
      <c r="AQ518" s="2">
        <v>1834</v>
      </c>
      <c r="AR518" s="2">
        <v>2395</v>
      </c>
      <c r="AS518" s="2">
        <v>4936</v>
      </c>
      <c r="AT518" s="2">
        <v>10134</v>
      </c>
      <c r="AU518" s="2">
        <v>10265</v>
      </c>
      <c r="AV518" s="2">
        <v>7250</v>
      </c>
      <c r="AW518" s="2">
        <v>3646</v>
      </c>
      <c r="AX518" s="2">
        <v>2085</v>
      </c>
      <c r="AY518" s="2">
        <v>1201</v>
      </c>
      <c r="AZ518" s="2">
        <v>703</v>
      </c>
      <c r="BA518" s="2"/>
      <c r="BB518" s="2"/>
      <c r="BC518" s="2">
        <v>1635</v>
      </c>
      <c r="BD518" s="2">
        <v>1993</v>
      </c>
      <c r="BE518" s="2">
        <v>3938</v>
      </c>
      <c r="BF518" s="2">
        <v>7845</v>
      </c>
      <c r="BG518" s="2">
        <v>7314</v>
      </c>
      <c r="BH518" s="2">
        <v>5211</v>
      </c>
      <c r="BI518" s="2">
        <v>2581</v>
      </c>
      <c r="BJ518" s="2">
        <v>1564</v>
      </c>
      <c r="BK518" s="2">
        <v>878</v>
      </c>
      <c r="BL518" s="2">
        <v>168</v>
      </c>
      <c r="BM518" s="2"/>
      <c r="BN518" s="2"/>
      <c r="BO518" s="2">
        <v>199</v>
      </c>
      <c r="BP518" s="2">
        <v>402</v>
      </c>
      <c r="BQ518" s="2">
        <v>998</v>
      </c>
      <c r="BR518" s="2">
        <v>2289</v>
      </c>
      <c r="BS518" s="2">
        <v>2951</v>
      </c>
      <c r="BT518" s="2">
        <v>2039</v>
      </c>
      <c r="BU518" s="2">
        <v>1065</v>
      </c>
      <c r="BV518" s="2">
        <v>521</v>
      </c>
      <c r="BW518" s="2">
        <v>323</v>
      </c>
      <c r="BX518" s="2">
        <v>3.7</v>
      </c>
      <c r="BY518" s="2">
        <v>3.8</v>
      </c>
      <c r="BZ518" s="2">
        <v>3.3</v>
      </c>
      <c r="CA518" s="2">
        <v>2.8</v>
      </c>
      <c r="CB518" s="2">
        <v>2.2999999999999998</v>
      </c>
      <c r="CC518" s="2">
        <v>1.7</v>
      </c>
      <c r="CD518" s="2">
        <v>2.1</v>
      </c>
      <c r="CE518" s="2">
        <v>2.2000000000000002</v>
      </c>
      <c r="CF518" s="2">
        <v>1.9</v>
      </c>
      <c r="CG518" s="2">
        <v>1.9</v>
      </c>
      <c r="CH518" s="2">
        <v>2.1</v>
      </c>
      <c r="CI518" s="2">
        <v>2.2000000000000002</v>
      </c>
      <c r="CJ518" s="2">
        <v>3.8</v>
      </c>
      <c r="CK518" s="2"/>
      <c r="CL518" s="2"/>
      <c r="CM518" s="2">
        <v>2.8</v>
      </c>
      <c r="CN518" s="2">
        <v>2.2999999999999998</v>
      </c>
      <c r="CO518" s="2">
        <v>1.7</v>
      </c>
      <c r="CP518" s="2">
        <v>2</v>
      </c>
      <c r="CQ518" s="2">
        <v>2</v>
      </c>
      <c r="CR518" s="2">
        <v>1.8</v>
      </c>
      <c r="CS518" s="2">
        <v>1.8</v>
      </c>
      <c r="CT518" s="2">
        <v>2.2999999999999998</v>
      </c>
      <c r="CU518" s="2">
        <v>2.2999999999999998</v>
      </c>
      <c r="CV518" s="2">
        <v>3.5</v>
      </c>
      <c r="CW518" s="2"/>
      <c r="CX518" s="2"/>
      <c r="CY518" s="2">
        <v>2.2999999999999998</v>
      </c>
      <c r="CZ518" s="2">
        <v>2.2000000000000002</v>
      </c>
      <c r="DA518" s="2">
        <v>2.1</v>
      </c>
      <c r="DB518" s="2">
        <v>2.6</v>
      </c>
      <c r="DC518" s="2">
        <v>3</v>
      </c>
      <c r="DD518" s="2">
        <v>2</v>
      </c>
      <c r="DE518" s="2">
        <v>1.9</v>
      </c>
      <c r="DF518" s="2">
        <v>1.6</v>
      </c>
      <c r="DG518" s="2">
        <v>2.1</v>
      </c>
    </row>
    <row r="519" spans="1:111" ht="15" x14ac:dyDescent="0.25">
      <c r="A519" s="1" t="s">
        <v>531</v>
      </c>
      <c r="B519" s="1" t="str">
        <f t="shared" si="9"/>
        <v>Badín</v>
      </c>
      <c r="C519" s="1" t="s">
        <v>533</v>
      </c>
      <c r="D519" s="2"/>
      <c r="E519" s="2">
        <v>0</v>
      </c>
      <c r="F519" s="2"/>
      <c r="G519" s="2"/>
      <c r="H519" s="2"/>
      <c r="I519" s="2"/>
      <c r="J519" s="2"/>
      <c r="K519" s="2"/>
      <c r="L519" s="2"/>
      <c r="M519" s="2"/>
      <c r="N519" s="2"/>
      <c r="O519" s="2">
        <v>0</v>
      </c>
      <c r="P519" s="2"/>
      <c r="Q519" s="2">
        <v>0</v>
      </c>
      <c r="R519" s="2"/>
      <c r="S519" s="2"/>
      <c r="T519" s="2"/>
      <c r="U519" s="2"/>
      <c r="V519" s="2"/>
      <c r="W519" s="2"/>
      <c r="X519" s="2"/>
      <c r="Y519" s="2"/>
      <c r="Z519" s="2"/>
      <c r="AA519" s="2">
        <v>0</v>
      </c>
      <c r="AB519" s="2"/>
      <c r="AC519" s="2">
        <v>0</v>
      </c>
      <c r="AD519" s="2">
        <v>0</v>
      </c>
      <c r="AE519" s="2">
        <v>0</v>
      </c>
      <c r="AF519" s="2">
        <v>0</v>
      </c>
      <c r="AG519" s="2"/>
      <c r="AH519" s="2"/>
      <c r="AI519" s="2"/>
      <c r="AJ519" s="2"/>
      <c r="AK519" s="2"/>
      <c r="AL519" s="2"/>
      <c r="AM519" s="2">
        <v>0</v>
      </c>
      <c r="AN519" s="2"/>
      <c r="AO519" s="2">
        <v>0</v>
      </c>
      <c r="AP519" s="2"/>
      <c r="AQ519" s="2"/>
      <c r="AR519" s="2"/>
      <c r="AS519" s="2"/>
      <c r="AT519" s="2"/>
      <c r="AU519" s="2"/>
      <c r="AV519" s="2"/>
      <c r="AW519" s="2"/>
      <c r="AX519" s="2"/>
      <c r="AY519" s="2">
        <v>0</v>
      </c>
      <c r="AZ519" s="2"/>
      <c r="BA519" s="2">
        <v>0</v>
      </c>
      <c r="BB519" s="2"/>
      <c r="BC519" s="2"/>
      <c r="BD519" s="2"/>
      <c r="BE519" s="2"/>
      <c r="BF519" s="2"/>
      <c r="BG519" s="2"/>
      <c r="BH519" s="2"/>
      <c r="BI519" s="2"/>
      <c r="BJ519" s="2"/>
      <c r="BK519" s="2">
        <v>0</v>
      </c>
      <c r="BL519" s="2"/>
      <c r="BM519" s="2">
        <v>0</v>
      </c>
      <c r="BN519" s="2">
        <v>0</v>
      </c>
      <c r="BO519" s="2">
        <v>0</v>
      </c>
      <c r="BP519" s="2">
        <v>0</v>
      </c>
      <c r="BQ519" s="2"/>
      <c r="BR519" s="2"/>
      <c r="BS519" s="2"/>
      <c r="BT519" s="2"/>
      <c r="BU519" s="2"/>
      <c r="BV519" s="2"/>
      <c r="BW519" s="2">
        <v>0</v>
      </c>
      <c r="BX519" s="2"/>
      <c r="BY519" s="2">
        <v>0</v>
      </c>
      <c r="BZ519" s="2"/>
      <c r="CA519" s="2"/>
      <c r="CB519" s="2"/>
      <c r="CC519" s="2"/>
      <c r="CD519" s="2"/>
      <c r="CE519" s="2"/>
      <c r="CF519" s="2"/>
      <c r="CG519" s="2"/>
      <c r="CH519" s="2"/>
      <c r="CI519" s="2">
        <v>0</v>
      </c>
      <c r="CJ519" s="2"/>
      <c r="CK519" s="2">
        <v>0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>
        <v>0</v>
      </c>
      <c r="CV519" s="2"/>
      <c r="CW519" s="2">
        <v>0</v>
      </c>
      <c r="CX519" s="2">
        <v>0</v>
      </c>
      <c r="CY519" s="2">
        <v>0</v>
      </c>
      <c r="CZ519" s="2">
        <v>0</v>
      </c>
      <c r="DA519" s="2"/>
      <c r="DB519" s="2"/>
      <c r="DC519" s="2"/>
      <c r="DD519" s="2"/>
      <c r="DE519" s="2"/>
      <c r="DF519" s="2"/>
      <c r="DG519" s="2">
        <v>0</v>
      </c>
    </row>
    <row r="520" spans="1:111" ht="15" x14ac:dyDescent="0.25">
      <c r="A520" s="1" t="s">
        <v>531</v>
      </c>
      <c r="B520" s="1" t="str">
        <f t="shared" si="9"/>
        <v>Dolný Harmanec</v>
      </c>
      <c r="C520" s="1" t="s">
        <v>534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/>
      <c r="K520" s="2"/>
      <c r="L520" s="2"/>
      <c r="M520" s="2"/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/>
      <c r="W520" s="2"/>
      <c r="X520" s="2"/>
      <c r="Y520" s="2"/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/>
      <c r="AI520" s="2"/>
      <c r="AJ520" s="2"/>
      <c r="AK520" s="2"/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/>
      <c r="AU520" s="2"/>
      <c r="AV520" s="2"/>
      <c r="AW520" s="2"/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/>
      <c r="BG520" s="2"/>
      <c r="BH520" s="2"/>
      <c r="BI520" s="2"/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/>
      <c r="BS520" s="2"/>
      <c r="BT520" s="2"/>
      <c r="BU520" s="2"/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/>
      <c r="CE520" s="2"/>
      <c r="CF520" s="2"/>
      <c r="CG520" s="2"/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/>
      <c r="CQ520" s="2"/>
      <c r="CR520" s="2"/>
      <c r="CS520" s="2"/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/>
      <c r="DC520" s="2"/>
      <c r="DD520" s="2"/>
      <c r="DE520" s="2"/>
      <c r="DF520" s="2">
        <v>0</v>
      </c>
      <c r="DG520" s="2">
        <v>0</v>
      </c>
    </row>
    <row r="521" spans="1:111" ht="15" x14ac:dyDescent="0.25">
      <c r="A521" s="1" t="s">
        <v>531</v>
      </c>
      <c r="B521" s="1" t="str">
        <f t="shared" si="9"/>
        <v>Donovaly</v>
      </c>
      <c r="C521" s="1" t="s">
        <v>535</v>
      </c>
      <c r="D521" s="2">
        <v>113</v>
      </c>
      <c r="E521" s="2"/>
      <c r="F521" s="2">
        <v>12</v>
      </c>
      <c r="G521" s="2">
        <v>90</v>
      </c>
      <c r="H521" s="2">
        <v>757</v>
      </c>
      <c r="I521" s="2">
        <v>1870</v>
      </c>
      <c r="J521" s="2">
        <v>4122</v>
      </c>
      <c r="K521" s="2">
        <v>5167</v>
      </c>
      <c r="L521" s="2">
        <v>3170</v>
      </c>
      <c r="M521" s="2">
        <v>1521</v>
      </c>
      <c r="N521" s="2">
        <v>314</v>
      </c>
      <c r="O521" s="2">
        <v>906</v>
      </c>
      <c r="P521" s="2"/>
      <c r="Q521" s="2"/>
      <c r="R521" s="2">
        <v>12</v>
      </c>
      <c r="S521" s="2">
        <v>85</v>
      </c>
      <c r="T521" s="2">
        <v>750</v>
      </c>
      <c r="U521" s="2">
        <v>1771</v>
      </c>
      <c r="V521" s="2">
        <v>3916</v>
      </c>
      <c r="W521" s="2">
        <v>4951</v>
      </c>
      <c r="X521" s="2">
        <v>2987</v>
      </c>
      <c r="Y521" s="2">
        <v>1454</v>
      </c>
      <c r="Z521" s="2">
        <v>299</v>
      </c>
      <c r="AA521" s="2">
        <v>839</v>
      </c>
      <c r="AB521" s="2"/>
      <c r="AC521" s="2">
        <v>0</v>
      </c>
      <c r="AD521" s="2">
        <v>0</v>
      </c>
      <c r="AE521" s="2">
        <v>5</v>
      </c>
      <c r="AF521" s="2">
        <v>7</v>
      </c>
      <c r="AG521" s="2">
        <v>99</v>
      </c>
      <c r="AH521" s="2">
        <v>206</v>
      </c>
      <c r="AI521" s="2">
        <v>216</v>
      </c>
      <c r="AJ521" s="2">
        <v>183</v>
      </c>
      <c r="AK521" s="2">
        <v>67</v>
      </c>
      <c r="AL521" s="2">
        <v>15</v>
      </c>
      <c r="AM521" s="2">
        <v>67</v>
      </c>
      <c r="AN521" s="2">
        <v>335</v>
      </c>
      <c r="AO521" s="2"/>
      <c r="AP521" s="2">
        <v>24</v>
      </c>
      <c r="AQ521" s="2">
        <v>127</v>
      </c>
      <c r="AR521" s="2">
        <v>1668</v>
      </c>
      <c r="AS521" s="2">
        <v>3782</v>
      </c>
      <c r="AT521" s="2">
        <v>13750</v>
      </c>
      <c r="AU521" s="2">
        <v>16790</v>
      </c>
      <c r="AV521" s="2">
        <v>5970</v>
      </c>
      <c r="AW521" s="2">
        <v>3524</v>
      </c>
      <c r="AX521" s="2">
        <v>608</v>
      </c>
      <c r="AY521" s="2">
        <v>2418</v>
      </c>
      <c r="AZ521" s="2"/>
      <c r="BA521" s="2"/>
      <c r="BB521" s="2">
        <v>24</v>
      </c>
      <c r="BC521" s="2">
        <v>118</v>
      </c>
      <c r="BD521" s="2">
        <v>1655</v>
      </c>
      <c r="BE521" s="2">
        <v>3587</v>
      </c>
      <c r="BF521" s="2">
        <v>13092</v>
      </c>
      <c r="BG521" s="2">
        <v>16156</v>
      </c>
      <c r="BH521" s="2">
        <v>5657</v>
      </c>
      <c r="BI521" s="2">
        <v>3368</v>
      </c>
      <c r="BJ521" s="2">
        <v>587</v>
      </c>
      <c r="BK521" s="2">
        <v>2237</v>
      </c>
      <c r="BL521" s="2"/>
      <c r="BM521" s="2">
        <v>0</v>
      </c>
      <c r="BN521" s="2">
        <v>0</v>
      </c>
      <c r="BO521" s="2">
        <v>9</v>
      </c>
      <c r="BP521" s="2">
        <v>13</v>
      </c>
      <c r="BQ521" s="2">
        <v>195</v>
      </c>
      <c r="BR521" s="2">
        <v>658</v>
      </c>
      <c r="BS521" s="2">
        <v>634</v>
      </c>
      <c r="BT521" s="2">
        <v>313</v>
      </c>
      <c r="BU521" s="2">
        <v>156</v>
      </c>
      <c r="BV521" s="2">
        <v>21</v>
      </c>
      <c r="BW521" s="2">
        <v>181</v>
      </c>
      <c r="BX521" s="2">
        <v>3</v>
      </c>
      <c r="BY521" s="2"/>
      <c r="BZ521" s="2">
        <v>2</v>
      </c>
      <c r="CA521" s="2">
        <v>1.4</v>
      </c>
      <c r="CB521" s="2">
        <v>2.2000000000000002</v>
      </c>
      <c r="CC521" s="2">
        <v>2</v>
      </c>
      <c r="CD521" s="2">
        <v>3.3</v>
      </c>
      <c r="CE521" s="2">
        <v>3.2</v>
      </c>
      <c r="CF521" s="2">
        <v>1.9</v>
      </c>
      <c r="CG521" s="2">
        <v>2.2999999999999998</v>
      </c>
      <c r="CH521" s="2">
        <v>1.9</v>
      </c>
      <c r="CI521" s="2">
        <v>2.7</v>
      </c>
      <c r="CJ521" s="2"/>
      <c r="CK521" s="2"/>
      <c r="CL521" s="2">
        <v>2</v>
      </c>
      <c r="CM521" s="2">
        <v>1.4</v>
      </c>
      <c r="CN521" s="2">
        <v>2.2000000000000002</v>
      </c>
      <c r="CO521" s="2">
        <v>2</v>
      </c>
      <c r="CP521" s="2">
        <v>3.3</v>
      </c>
      <c r="CQ521" s="2">
        <v>3.3</v>
      </c>
      <c r="CR521" s="2">
        <v>1.9</v>
      </c>
      <c r="CS521" s="2">
        <v>2.2999999999999998</v>
      </c>
      <c r="CT521" s="2">
        <v>2</v>
      </c>
      <c r="CU521" s="2">
        <v>2.7</v>
      </c>
      <c r="CV521" s="2"/>
      <c r="CW521" s="2">
        <v>0</v>
      </c>
      <c r="CX521" s="2">
        <v>0</v>
      </c>
      <c r="CY521" s="2">
        <v>1.8</v>
      </c>
      <c r="CZ521" s="2">
        <v>1.9</v>
      </c>
      <c r="DA521" s="2">
        <v>2</v>
      </c>
      <c r="DB521" s="2">
        <v>3.2</v>
      </c>
      <c r="DC521" s="2">
        <v>2.9</v>
      </c>
      <c r="DD521" s="2">
        <v>1.7</v>
      </c>
      <c r="DE521" s="2">
        <v>2.2999999999999998</v>
      </c>
      <c r="DF521" s="2">
        <v>1.4</v>
      </c>
      <c r="DG521" s="2">
        <v>2.7</v>
      </c>
    </row>
    <row r="522" spans="1:111" ht="15" x14ac:dyDescent="0.25">
      <c r="A522" s="1" t="s">
        <v>531</v>
      </c>
      <c r="B522" s="1" t="str">
        <f t="shared" si="9"/>
        <v>Horné Pršany</v>
      </c>
      <c r="C522" s="1" t="s">
        <v>536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/>
      <c r="K522" s="2">
        <v>0</v>
      </c>
      <c r="L522" s="2"/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/>
      <c r="W522" s="2">
        <v>0</v>
      </c>
      <c r="X522" s="2"/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/>
      <c r="AU522" s="2">
        <v>0</v>
      </c>
      <c r="AV522" s="2"/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/>
      <c r="BG522" s="2">
        <v>0</v>
      </c>
      <c r="BH522" s="2"/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/>
      <c r="CE522" s="2">
        <v>0</v>
      </c>
      <c r="CF522" s="2"/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/>
      <c r="CQ522" s="2">
        <v>0</v>
      </c>
      <c r="CR522" s="2"/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</row>
    <row r="523" spans="1:111" ht="15" x14ac:dyDescent="0.25">
      <c r="A523" s="1" t="s">
        <v>531</v>
      </c>
      <c r="B523" s="1" t="str">
        <f t="shared" ref="B523:B586" si="10">C523</f>
        <v>Hrochoť</v>
      </c>
      <c r="C523" s="1" t="s">
        <v>537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/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/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/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/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/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/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</row>
    <row r="524" spans="1:111" ht="15" x14ac:dyDescent="0.25">
      <c r="A524" s="1" t="s">
        <v>531</v>
      </c>
      <c r="B524" s="1" t="str">
        <f t="shared" si="10"/>
        <v>Brusno</v>
      </c>
      <c r="C524" s="1" t="s">
        <v>538</v>
      </c>
      <c r="D524" s="2">
        <v>0</v>
      </c>
      <c r="E524" s="2"/>
      <c r="F524" s="2"/>
      <c r="G524" s="2">
        <v>0</v>
      </c>
      <c r="H524" s="2"/>
      <c r="I524" s="2"/>
      <c r="J524" s="2"/>
      <c r="K524" s="2"/>
      <c r="L524" s="2"/>
      <c r="M524" s="2"/>
      <c r="N524" s="2"/>
      <c r="O524" s="2"/>
      <c r="P524" s="2">
        <v>0</v>
      </c>
      <c r="Q524" s="2"/>
      <c r="R524" s="2"/>
      <c r="S524" s="2">
        <v>0</v>
      </c>
      <c r="T524" s="2"/>
      <c r="U524" s="2"/>
      <c r="V524" s="2"/>
      <c r="W524" s="2"/>
      <c r="X524" s="2"/>
      <c r="Y524" s="2"/>
      <c r="Z524" s="2"/>
      <c r="AA524" s="2"/>
      <c r="AB524" s="2">
        <v>0</v>
      </c>
      <c r="AC524" s="2">
        <v>0</v>
      </c>
      <c r="AD524" s="2">
        <v>0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>
        <v>0</v>
      </c>
      <c r="AO524" s="2"/>
      <c r="AP524" s="2"/>
      <c r="AQ524" s="2">
        <v>0</v>
      </c>
      <c r="AR524" s="2"/>
      <c r="AS524" s="2"/>
      <c r="AT524" s="2"/>
      <c r="AU524" s="2"/>
      <c r="AV524" s="2"/>
      <c r="AW524" s="2"/>
      <c r="AX524" s="2"/>
      <c r="AY524" s="2"/>
      <c r="AZ524" s="2">
        <v>0</v>
      </c>
      <c r="BA524" s="2"/>
      <c r="BB524" s="2"/>
      <c r="BC524" s="2">
        <v>0</v>
      </c>
      <c r="BD524" s="2"/>
      <c r="BE524" s="2"/>
      <c r="BF524" s="2"/>
      <c r="BG524" s="2"/>
      <c r="BH524" s="2"/>
      <c r="BI524" s="2"/>
      <c r="BJ524" s="2"/>
      <c r="BK524" s="2"/>
      <c r="BL524" s="2">
        <v>0</v>
      </c>
      <c r="BM524" s="2">
        <v>0</v>
      </c>
      <c r="BN524" s="2">
        <v>0</v>
      </c>
      <c r="BO524" s="2">
        <v>0</v>
      </c>
      <c r="BP524" s="2"/>
      <c r="BQ524" s="2"/>
      <c r="BR524" s="2"/>
      <c r="BS524" s="2"/>
      <c r="BT524" s="2"/>
      <c r="BU524" s="2"/>
      <c r="BV524" s="2"/>
      <c r="BW524" s="2"/>
      <c r="BX524" s="2">
        <v>0</v>
      </c>
      <c r="BY524" s="2"/>
      <c r="BZ524" s="2"/>
      <c r="CA524" s="2">
        <v>0</v>
      </c>
      <c r="CB524" s="2"/>
      <c r="CC524" s="2"/>
      <c r="CD524" s="2"/>
      <c r="CE524" s="2"/>
      <c r="CF524" s="2"/>
      <c r="CG524" s="2"/>
      <c r="CH524" s="2"/>
      <c r="CI524" s="2"/>
      <c r="CJ524" s="2">
        <v>0</v>
      </c>
      <c r="CK524" s="2"/>
      <c r="CL524" s="2"/>
      <c r="CM524" s="2">
        <v>0</v>
      </c>
      <c r="CN524" s="2"/>
      <c r="CO524" s="2"/>
      <c r="CP524" s="2"/>
      <c r="CQ524" s="2"/>
      <c r="CR524" s="2"/>
      <c r="CS524" s="2"/>
      <c r="CT524" s="2"/>
      <c r="CU524" s="2"/>
      <c r="CV524" s="2">
        <v>0</v>
      </c>
      <c r="CW524" s="2">
        <v>0</v>
      </c>
      <c r="CX524" s="2">
        <v>0</v>
      </c>
      <c r="CY524" s="2">
        <v>0</v>
      </c>
      <c r="CZ524" s="2"/>
      <c r="DA524" s="2"/>
      <c r="DB524" s="2"/>
      <c r="DC524" s="2"/>
      <c r="DD524" s="2"/>
      <c r="DE524" s="2"/>
      <c r="DF524" s="2"/>
      <c r="DG524" s="2"/>
    </row>
    <row r="525" spans="1:111" ht="15" x14ac:dyDescent="0.25">
      <c r="A525" s="1" t="s">
        <v>531</v>
      </c>
      <c r="B525" s="1" t="str">
        <f t="shared" si="10"/>
        <v>Kordíky</v>
      </c>
      <c r="C525" s="1" t="s">
        <v>539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/>
      <c r="K525" s="2"/>
      <c r="L525" s="2"/>
      <c r="M525" s="2"/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/>
      <c r="W525" s="2"/>
      <c r="X525" s="2"/>
      <c r="Y525" s="2"/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/>
      <c r="AU525" s="2"/>
      <c r="AV525" s="2"/>
      <c r="AW525" s="2"/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/>
      <c r="BG525" s="2"/>
      <c r="BH525" s="2"/>
      <c r="BI525" s="2"/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/>
      <c r="CE525" s="2"/>
      <c r="CF525" s="2"/>
      <c r="CG525" s="2"/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/>
      <c r="CQ525" s="2"/>
      <c r="CR525" s="2"/>
      <c r="CS525" s="2"/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</row>
    <row r="526" spans="1:111" ht="15" x14ac:dyDescent="0.25">
      <c r="A526" s="1" t="s">
        <v>531</v>
      </c>
      <c r="B526" s="1" t="str">
        <f t="shared" si="10"/>
        <v>Králiky</v>
      </c>
      <c r="C526" s="1" t="s">
        <v>540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>
        <v>0</v>
      </c>
      <c r="O526" s="2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>
        <v>0</v>
      </c>
      <c r="AY526" s="2">
        <v>0</v>
      </c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>
        <v>0</v>
      </c>
      <c r="CI526" s="2">
        <v>0</v>
      </c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</row>
    <row r="527" spans="1:111" ht="15" x14ac:dyDescent="0.25">
      <c r="A527" s="1" t="s">
        <v>531</v>
      </c>
      <c r="B527" s="1" t="str">
        <f t="shared" si="10"/>
        <v>Ľubietová</v>
      </c>
      <c r="C527" s="1" t="s">
        <v>541</v>
      </c>
      <c r="D527" s="2"/>
      <c r="E527" s="2">
        <v>0</v>
      </c>
      <c r="F527" s="2">
        <v>0</v>
      </c>
      <c r="G527" s="2">
        <v>0</v>
      </c>
      <c r="H527" s="2"/>
      <c r="I527" s="2"/>
      <c r="J527" s="2">
        <v>261</v>
      </c>
      <c r="K527" s="2">
        <v>403</v>
      </c>
      <c r="L527" s="2"/>
      <c r="M527" s="2"/>
      <c r="N527" s="2"/>
      <c r="O527" s="2"/>
      <c r="P527" s="2"/>
      <c r="Q527" s="2">
        <v>0</v>
      </c>
      <c r="R527" s="2">
        <v>0</v>
      </c>
      <c r="S527" s="2">
        <v>0</v>
      </c>
      <c r="T527" s="2"/>
      <c r="U527" s="2"/>
      <c r="V527" s="2">
        <v>253</v>
      </c>
      <c r="W527" s="2">
        <v>398</v>
      </c>
      <c r="X527" s="2"/>
      <c r="Y527" s="2"/>
      <c r="Z527" s="2"/>
      <c r="AA527" s="2"/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/>
      <c r="AH527" s="2">
        <v>8</v>
      </c>
      <c r="AI527" s="2">
        <v>5</v>
      </c>
      <c r="AJ527" s="2"/>
      <c r="AK527" s="2">
        <v>0</v>
      </c>
      <c r="AL527" s="2">
        <v>0</v>
      </c>
      <c r="AM527" s="2">
        <v>0</v>
      </c>
      <c r="AN527" s="2"/>
      <c r="AO527" s="2">
        <v>0</v>
      </c>
      <c r="AP527" s="2">
        <v>0</v>
      </c>
      <c r="AQ527" s="2">
        <v>0</v>
      </c>
      <c r="AR527" s="2"/>
      <c r="AS527" s="2"/>
      <c r="AT527" s="2">
        <v>1859</v>
      </c>
      <c r="AU527" s="2">
        <v>1860</v>
      </c>
      <c r="AV527" s="2"/>
      <c r="AW527" s="2"/>
      <c r="AX527" s="2"/>
      <c r="AY527" s="2"/>
      <c r="AZ527" s="2"/>
      <c r="BA527" s="2">
        <v>0</v>
      </c>
      <c r="BB527" s="2">
        <v>0</v>
      </c>
      <c r="BC527" s="2">
        <v>0</v>
      </c>
      <c r="BD527" s="2"/>
      <c r="BE527" s="2"/>
      <c r="BF527" s="2">
        <v>1803</v>
      </c>
      <c r="BG527" s="2">
        <v>1843</v>
      </c>
      <c r="BH527" s="2"/>
      <c r="BI527" s="2"/>
      <c r="BJ527" s="2"/>
      <c r="BK527" s="2"/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/>
      <c r="BR527" s="2">
        <v>56</v>
      </c>
      <c r="BS527" s="2">
        <v>17</v>
      </c>
      <c r="BT527" s="2"/>
      <c r="BU527" s="2">
        <v>0</v>
      </c>
      <c r="BV527" s="2">
        <v>0</v>
      </c>
      <c r="BW527" s="2">
        <v>0</v>
      </c>
      <c r="BX527" s="2"/>
      <c r="BY527" s="2">
        <v>0</v>
      </c>
      <c r="BZ527" s="2">
        <v>0</v>
      </c>
      <c r="CA527" s="2">
        <v>0</v>
      </c>
      <c r="CB527" s="2"/>
      <c r="CC527" s="2"/>
      <c r="CD527" s="2">
        <v>7.1</v>
      </c>
      <c r="CE527" s="2">
        <v>4.5999999999999996</v>
      </c>
      <c r="CF527" s="2"/>
      <c r="CG527" s="2"/>
      <c r="CH527" s="2"/>
      <c r="CI527" s="2"/>
      <c r="CJ527" s="2"/>
      <c r="CK527" s="2">
        <v>0</v>
      </c>
      <c r="CL527" s="2">
        <v>0</v>
      </c>
      <c r="CM527" s="2">
        <v>0</v>
      </c>
      <c r="CN527" s="2"/>
      <c r="CO527" s="2"/>
      <c r="CP527" s="2">
        <v>7.1</v>
      </c>
      <c r="CQ527" s="2">
        <v>4.5999999999999996</v>
      </c>
      <c r="CR527" s="2"/>
      <c r="CS527" s="2"/>
      <c r="CT527" s="2"/>
      <c r="CU527" s="2"/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/>
      <c r="DB527" s="2">
        <v>7</v>
      </c>
      <c r="DC527" s="2">
        <v>3.4</v>
      </c>
      <c r="DD527" s="2"/>
      <c r="DE527" s="2">
        <v>0</v>
      </c>
      <c r="DF527" s="2">
        <v>0</v>
      </c>
      <c r="DG527" s="2">
        <v>0</v>
      </c>
    </row>
    <row r="528" spans="1:111" ht="15" x14ac:dyDescent="0.25">
      <c r="A528" s="1" t="s">
        <v>531</v>
      </c>
      <c r="B528" s="1" t="str">
        <f t="shared" si="10"/>
        <v>Lučatín</v>
      </c>
      <c r="C528" s="1" t="s">
        <v>542</v>
      </c>
      <c r="D528" s="2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>
        <v>0</v>
      </c>
      <c r="P528" s="2">
        <v>0</v>
      </c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0</v>
      </c>
      <c r="AB528" s="2">
        <v>0</v>
      </c>
      <c r="AC528" s="2"/>
      <c r="AD528" s="2"/>
      <c r="AE528" s="2">
        <v>0</v>
      </c>
      <c r="AF528" s="2">
        <v>0</v>
      </c>
      <c r="AG528" s="2">
        <v>0</v>
      </c>
      <c r="AH528" s="2">
        <v>0</v>
      </c>
      <c r="AI528" s="2"/>
      <c r="AJ528" s="2"/>
      <c r="AK528" s="2"/>
      <c r="AL528" s="2">
        <v>0</v>
      </c>
      <c r="AM528" s="2">
        <v>0</v>
      </c>
      <c r="AN528" s="2">
        <v>0</v>
      </c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>
        <v>0</v>
      </c>
      <c r="AZ528" s="2">
        <v>0</v>
      </c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>
        <v>0</v>
      </c>
      <c r="BL528" s="2">
        <v>0</v>
      </c>
      <c r="BM528" s="2"/>
      <c r="BN528" s="2"/>
      <c r="BO528" s="2">
        <v>0</v>
      </c>
      <c r="BP528" s="2">
        <v>0</v>
      </c>
      <c r="BQ528" s="2">
        <v>0</v>
      </c>
      <c r="BR528" s="2">
        <v>0</v>
      </c>
      <c r="BS528" s="2"/>
      <c r="BT528" s="2"/>
      <c r="BU528" s="2"/>
      <c r="BV528" s="2">
        <v>0</v>
      </c>
      <c r="BW528" s="2">
        <v>0</v>
      </c>
      <c r="BX528" s="2">
        <v>0</v>
      </c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>
        <v>0</v>
      </c>
      <c r="CJ528" s="2">
        <v>0</v>
      </c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>
        <v>0</v>
      </c>
      <c r="CV528" s="2">
        <v>0</v>
      </c>
      <c r="CW528" s="2"/>
      <c r="CX528" s="2"/>
      <c r="CY528" s="2">
        <v>0</v>
      </c>
      <c r="CZ528" s="2">
        <v>0</v>
      </c>
      <c r="DA528" s="2">
        <v>0</v>
      </c>
      <c r="DB528" s="2">
        <v>0</v>
      </c>
      <c r="DC528" s="2"/>
      <c r="DD528" s="2"/>
      <c r="DE528" s="2"/>
      <c r="DF528" s="2">
        <v>0</v>
      </c>
      <c r="DG528" s="2">
        <v>0</v>
      </c>
    </row>
    <row r="529" spans="1:111" ht="15" x14ac:dyDescent="0.25">
      <c r="A529" s="1" t="s">
        <v>531</v>
      </c>
      <c r="B529" s="1" t="str">
        <f t="shared" si="10"/>
        <v>Medzibrod</v>
      </c>
      <c r="C529" s="1" t="s">
        <v>543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/>
      <c r="K529" s="2">
        <v>0</v>
      </c>
      <c r="L529" s="2"/>
      <c r="M529" s="2"/>
      <c r="N529" s="2">
        <v>0</v>
      </c>
      <c r="O529" s="2"/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/>
      <c r="W529" s="2">
        <v>0</v>
      </c>
      <c r="X529" s="2"/>
      <c r="Y529" s="2"/>
      <c r="Z529" s="2">
        <v>0</v>
      </c>
      <c r="AA529" s="2"/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/>
      <c r="AU529" s="2">
        <v>0</v>
      </c>
      <c r="AV529" s="2"/>
      <c r="AW529" s="2"/>
      <c r="AX529" s="2">
        <v>0</v>
      </c>
      <c r="AY529" s="2"/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/>
      <c r="BG529" s="2">
        <v>0</v>
      </c>
      <c r="BH529" s="2"/>
      <c r="BI529" s="2"/>
      <c r="BJ529" s="2">
        <v>0</v>
      </c>
      <c r="BK529" s="2"/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/>
      <c r="CE529" s="2">
        <v>0</v>
      </c>
      <c r="CF529" s="2"/>
      <c r="CG529" s="2"/>
      <c r="CH529" s="2">
        <v>0</v>
      </c>
      <c r="CI529" s="2"/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/>
      <c r="CQ529" s="2">
        <v>0</v>
      </c>
      <c r="CR529" s="2"/>
      <c r="CS529" s="2"/>
      <c r="CT529" s="2">
        <v>0</v>
      </c>
      <c r="CU529" s="2"/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</row>
    <row r="530" spans="1:111" ht="15" x14ac:dyDescent="0.25">
      <c r="A530" s="1" t="s">
        <v>531</v>
      </c>
      <c r="B530" s="1" t="str">
        <f t="shared" si="10"/>
        <v>Poniky</v>
      </c>
      <c r="C530" s="1" t="s">
        <v>544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/>
      <c r="K530" s="2">
        <v>0</v>
      </c>
      <c r="L530" s="2"/>
      <c r="M530" s="2"/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/>
      <c r="W530" s="2">
        <v>0</v>
      </c>
      <c r="X530" s="2"/>
      <c r="Y530" s="2"/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/>
      <c r="AU530" s="2">
        <v>0</v>
      </c>
      <c r="AV530" s="2"/>
      <c r="AW530" s="2"/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/>
      <c r="BG530" s="2">
        <v>0</v>
      </c>
      <c r="BH530" s="2"/>
      <c r="BI530" s="2"/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/>
      <c r="CE530" s="2">
        <v>0</v>
      </c>
      <c r="CF530" s="2"/>
      <c r="CG530" s="2"/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/>
      <c r="CQ530" s="2">
        <v>0</v>
      </c>
      <c r="CR530" s="2"/>
      <c r="CS530" s="2"/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</row>
    <row r="531" spans="1:111" ht="15" x14ac:dyDescent="0.25">
      <c r="A531" s="1" t="s">
        <v>531</v>
      </c>
      <c r="B531" s="1" t="str">
        <f t="shared" si="10"/>
        <v>Riečka, okres Banská Bystrica</v>
      </c>
      <c r="C531" s="1" t="s">
        <v>545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/>
      <c r="J531" s="2"/>
      <c r="K531" s="2"/>
      <c r="L531" s="2"/>
      <c r="M531" s="2"/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/>
      <c r="V531" s="2"/>
      <c r="W531" s="2"/>
      <c r="X531" s="2"/>
      <c r="Y531" s="2"/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/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/>
      <c r="AT531" s="2"/>
      <c r="AU531" s="2"/>
      <c r="AV531" s="2"/>
      <c r="AW531" s="2"/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/>
      <c r="BF531" s="2"/>
      <c r="BG531" s="2"/>
      <c r="BH531" s="2"/>
      <c r="BI531" s="2"/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/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/>
      <c r="CD531" s="2"/>
      <c r="CE531" s="2"/>
      <c r="CF531" s="2"/>
      <c r="CG531" s="2"/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/>
      <c r="CP531" s="2"/>
      <c r="CQ531" s="2"/>
      <c r="CR531" s="2"/>
      <c r="CS531" s="2"/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/>
      <c r="DC531" s="2">
        <v>0</v>
      </c>
      <c r="DD531" s="2">
        <v>0</v>
      </c>
      <c r="DE531" s="2">
        <v>0</v>
      </c>
      <c r="DF531" s="2">
        <v>0</v>
      </c>
      <c r="DG531" s="2">
        <v>0</v>
      </c>
    </row>
    <row r="532" spans="1:111" ht="15" x14ac:dyDescent="0.25">
      <c r="A532" s="1" t="s">
        <v>531</v>
      </c>
      <c r="B532" s="1" t="str">
        <f t="shared" si="10"/>
        <v>Selce, okres Banská Bystrica</v>
      </c>
      <c r="C532" s="1" t="s">
        <v>546</v>
      </c>
      <c r="D532" s="2">
        <v>0</v>
      </c>
      <c r="E532" s="2">
        <v>0</v>
      </c>
      <c r="F532" s="2">
        <v>0</v>
      </c>
      <c r="G532" s="2">
        <v>0</v>
      </c>
      <c r="H532" s="2"/>
      <c r="I532" s="2"/>
      <c r="J532" s="2"/>
      <c r="K532" s="2"/>
      <c r="L532" s="2"/>
      <c r="M532" s="2"/>
      <c r="N532" s="2"/>
      <c r="O532" s="2"/>
      <c r="P532" s="2">
        <v>0</v>
      </c>
      <c r="Q532" s="2">
        <v>0</v>
      </c>
      <c r="R532" s="2">
        <v>0</v>
      </c>
      <c r="S532" s="2">
        <v>0</v>
      </c>
      <c r="T532" s="2"/>
      <c r="U532" s="2"/>
      <c r="V532" s="2"/>
      <c r="W532" s="2"/>
      <c r="X532" s="2"/>
      <c r="Y532" s="2"/>
      <c r="Z532" s="2"/>
      <c r="AA532" s="2"/>
      <c r="AB532" s="2">
        <v>0</v>
      </c>
      <c r="AC532" s="2">
        <v>0</v>
      </c>
      <c r="AD532" s="2">
        <v>0</v>
      </c>
      <c r="AE532" s="2">
        <v>0</v>
      </c>
      <c r="AF532" s="2"/>
      <c r="AG532" s="2"/>
      <c r="AH532" s="2"/>
      <c r="AI532" s="2">
        <v>0</v>
      </c>
      <c r="AJ532" s="2"/>
      <c r="AK532" s="2"/>
      <c r="AL532" s="2">
        <v>0</v>
      </c>
      <c r="AM532" s="2"/>
      <c r="AN532" s="2">
        <v>0</v>
      </c>
      <c r="AO532" s="2">
        <v>0</v>
      </c>
      <c r="AP532" s="2">
        <v>0</v>
      </c>
      <c r="AQ532" s="2">
        <v>0</v>
      </c>
      <c r="AR532" s="2"/>
      <c r="AS532" s="2"/>
      <c r="AT532" s="2"/>
      <c r="AU532" s="2"/>
      <c r="AV532" s="2"/>
      <c r="AW532" s="2"/>
      <c r="AX532" s="2"/>
      <c r="AY532" s="2"/>
      <c r="AZ532" s="2">
        <v>0</v>
      </c>
      <c r="BA532" s="2">
        <v>0</v>
      </c>
      <c r="BB532" s="2">
        <v>0</v>
      </c>
      <c r="BC532" s="2">
        <v>0</v>
      </c>
      <c r="BD532" s="2"/>
      <c r="BE532" s="2"/>
      <c r="BF532" s="2"/>
      <c r="BG532" s="2"/>
      <c r="BH532" s="2"/>
      <c r="BI532" s="2"/>
      <c r="BJ532" s="2"/>
      <c r="BK532" s="2"/>
      <c r="BL532" s="2">
        <v>0</v>
      </c>
      <c r="BM532" s="2">
        <v>0</v>
      </c>
      <c r="BN532" s="2">
        <v>0</v>
      </c>
      <c r="BO532" s="2">
        <v>0</v>
      </c>
      <c r="BP532" s="2"/>
      <c r="BQ532" s="2"/>
      <c r="BR532" s="2"/>
      <c r="BS532" s="2">
        <v>0</v>
      </c>
      <c r="BT532" s="2"/>
      <c r="BU532" s="2"/>
      <c r="BV532" s="2">
        <v>0</v>
      </c>
      <c r="BW532" s="2"/>
      <c r="BX532" s="2">
        <v>0</v>
      </c>
      <c r="BY532" s="2">
        <v>0</v>
      </c>
      <c r="BZ532" s="2">
        <v>0</v>
      </c>
      <c r="CA532" s="2">
        <v>0</v>
      </c>
      <c r="CB532" s="2"/>
      <c r="CC532" s="2"/>
      <c r="CD532" s="2"/>
      <c r="CE532" s="2"/>
      <c r="CF532" s="2"/>
      <c r="CG532" s="2"/>
      <c r="CH532" s="2"/>
      <c r="CI532" s="2"/>
      <c r="CJ532" s="2">
        <v>0</v>
      </c>
      <c r="CK532" s="2">
        <v>0</v>
      </c>
      <c r="CL532" s="2">
        <v>0</v>
      </c>
      <c r="CM532" s="2">
        <v>0</v>
      </c>
      <c r="CN532" s="2"/>
      <c r="CO532" s="2"/>
      <c r="CP532" s="2"/>
      <c r="CQ532" s="2"/>
      <c r="CR532" s="2"/>
      <c r="CS532" s="2"/>
      <c r="CT532" s="2"/>
      <c r="CU532" s="2"/>
      <c r="CV532" s="2">
        <v>0</v>
      </c>
      <c r="CW532" s="2">
        <v>0</v>
      </c>
      <c r="CX532" s="2">
        <v>0</v>
      </c>
      <c r="CY532" s="2">
        <v>0</v>
      </c>
      <c r="CZ532" s="2"/>
      <c r="DA532" s="2"/>
      <c r="DB532" s="2"/>
      <c r="DC532" s="2">
        <v>0</v>
      </c>
      <c r="DD532" s="2"/>
      <c r="DE532" s="2"/>
      <c r="DF532" s="2">
        <v>0</v>
      </c>
      <c r="DG532" s="2"/>
    </row>
    <row r="533" spans="1:111" ht="15" x14ac:dyDescent="0.25">
      <c r="A533" s="1" t="s">
        <v>531</v>
      </c>
      <c r="B533" s="1" t="str">
        <f t="shared" si="10"/>
        <v>Slovenská Ľupča</v>
      </c>
      <c r="C533" s="1" t="s">
        <v>547</v>
      </c>
      <c r="D533" s="2">
        <v>0</v>
      </c>
      <c r="E533" s="2">
        <v>0</v>
      </c>
      <c r="F533" s="2">
        <v>0</v>
      </c>
      <c r="G533" s="2">
        <v>0</v>
      </c>
      <c r="H533" s="2"/>
      <c r="I533" s="2"/>
      <c r="J533" s="2"/>
      <c r="K533" s="2"/>
      <c r="L533" s="2"/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/>
      <c r="U533" s="2"/>
      <c r="V533" s="2"/>
      <c r="W533" s="2"/>
      <c r="X533" s="2"/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/>
      <c r="AS533" s="2"/>
      <c r="AT533" s="2"/>
      <c r="AU533" s="2"/>
      <c r="AV533" s="2"/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/>
      <c r="BE533" s="2"/>
      <c r="BF533" s="2"/>
      <c r="BG533" s="2"/>
      <c r="BH533" s="2"/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/>
      <c r="CC533" s="2"/>
      <c r="CD533" s="2"/>
      <c r="CE533" s="2"/>
      <c r="CF533" s="2"/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/>
      <c r="CO533" s="2"/>
      <c r="CP533" s="2"/>
      <c r="CQ533" s="2"/>
      <c r="CR533" s="2"/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</row>
    <row r="534" spans="1:111" ht="15" x14ac:dyDescent="0.25">
      <c r="A534" s="1" t="s">
        <v>531</v>
      </c>
      <c r="B534" s="1" t="str">
        <f t="shared" si="10"/>
        <v>Staré Hory</v>
      </c>
      <c r="C534" s="1" t="s">
        <v>548</v>
      </c>
      <c r="D534" s="2"/>
      <c r="E534" s="2">
        <v>0</v>
      </c>
      <c r="F534" s="2"/>
      <c r="G534" s="2"/>
      <c r="H534" s="2">
        <v>131</v>
      </c>
      <c r="I534" s="2">
        <v>310</v>
      </c>
      <c r="J534" s="2">
        <v>313</v>
      </c>
      <c r="K534" s="2">
        <v>305</v>
      </c>
      <c r="L534" s="2">
        <v>214</v>
      </c>
      <c r="M534" s="2">
        <v>147</v>
      </c>
      <c r="N534" s="2"/>
      <c r="O534" s="2"/>
      <c r="P534" s="2"/>
      <c r="Q534" s="2">
        <v>0</v>
      </c>
      <c r="R534" s="2"/>
      <c r="S534" s="2"/>
      <c r="T534" s="2">
        <v>131</v>
      </c>
      <c r="U534" s="2">
        <v>310</v>
      </c>
      <c r="V534" s="2">
        <v>313</v>
      </c>
      <c r="W534" s="2">
        <v>305</v>
      </c>
      <c r="X534" s="2">
        <v>214</v>
      </c>
      <c r="Y534" s="2">
        <v>147</v>
      </c>
      <c r="Z534" s="2"/>
      <c r="AA534" s="2"/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/>
      <c r="AO534" s="2">
        <v>0</v>
      </c>
      <c r="AP534" s="2"/>
      <c r="AQ534" s="2"/>
      <c r="AR534" s="2">
        <v>278</v>
      </c>
      <c r="AS534" s="2">
        <v>509</v>
      </c>
      <c r="AT534" s="2">
        <v>1362</v>
      </c>
      <c r="AU534" s="2">
        <v>1408</v>
      </c>
      <c r="AV534" s="2">
        <v>486</v>
      </c>
      <c r="AW534" s="2">
        <v>383</v>
      </c>
      <c r="AX534" s="2"/>
      <c r="AY534" s="2"/>
      <c r="AZ534" s="2"/>
      <c r="BA534" s="2">
        <v>0</v>
      </c>
      <c r="BB534" s="2"/>
      <c r="BC534" s="2"/>
      <c r="BD534" s="2">
        <v>278</v>
      </c>
      <c r="BE534" s="2">
        <v>509</v>
      </c>
      <c r="BF534" s="2">
        <v>1362</v>
      </c>
      <c r="BG534" s="2">
        <v>1408</v>
      </c>
      <c r="BH534" s="2">
        <v>486</v>
      </c>
      <c r="BI534" s="2">
        <v>383</v>
      </c>
      <c r="BJ534" s="2"/>
      <c r="BK534" s="2"/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/>
      <c r="BY534" s="2">
        <v>0</v>
      </c>
      <c r="BZ534" s="2"/>
      <c r="CA534" s="2"/>
      <c r="CB534" s="2">
        <v>2.1</v>
      </c>
      <c r="CC534" s="2">
        <v>1.6</v>
      </c>
      <c r="CD534" s="2">
        <v>4.4000000000000004</v>
      </c>
      <c r="CE534" s="2">
        <v>4.5999999999999996</v>
      </c>
      <c r="CF534" s="2">
        <v>2.2999999999999998</v>
      </c>
      <c r="CG534" s="2">
        <v>2.6</v>
      </c>
      <c r="CH534" s="2"/>
      <c r="CI534" s="2"/>
      <c r="CJ534" s="2"/>
      <c r="CK534" s="2">
        <v>0</v>
      </c>
      <c r="CL534" s="2"/>
      <c r="CM534" s="2"/>
      <c r="CN534" s="2">
        <v>2.1</v>
      </c>
      <c r="CO534" s="2">
        <v>1.6</v>
      </c>
      <c r="CP534" s="2">
        <v>4.4000000000000004</v>
      </c>
      <c r="CQ534" s="2">
        <v>4.5999999999999996</v>
      </c>
      <c r="CR534" s="2">
        <v>2.2999999999999998</v>
      </c>
      <c r="CS534" s="2">
        <v>2.6</v>
      </c>
      <c r="CT534" s="2"/>
      <c r="CU534" s="2"/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</row>
    <row r="535" spans="1:111" ht="15" x14ac:dyDescent="0.25">
      <c r="A535" s="1" t="s">
        <v>531</v>
      </c>
      <c r="B535" s="1" t="str">
        <f t="shared" si="10"/>
        <v>Strelníky</v>
      </c>
      <c r="C535" s="1" t="s">
        <v>549</v>
      </c>
      <c r="D535" s="2">
        <v>0</v>
      </c>
      <c r="E535" s="2">
        <v>0</v>
      </c>
      <c r="F535" s="2">
        <v>0</v>
      </c>
      <c r="G535" s="2"/>
      <c r="H535" s="2"/>
      <c r="I535" s="2">
        <v>0</v>
      </c>
      <c r="J535" s="2">
        <v>0</v>
      </c>
      <c r="K535" s="2"/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/>
      <c r="T535" s="2"/>
      <c r="U535" s="2">
        <v>0</v>
      </c>
      <c r="V535" s="2">
        <v>0</v>
      </c>
      <c r="W535" s="2"/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/>
      <c r="AR535" s="2"/>
      <c r="AS535" s="2">
        <v>0</v>
      </c>
      <c r="AT535" s="2">
        <v>0</v>
      </c>
      <c r="AU535" s="2"/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/>
      <c r="BD535" s="2"/>
      <c r="BE535" s="2">
        <v>0</v>
      </c>
      <c r="BF535" s="2">
        <v>0</v>
      </c>
      <c r="BG535" s="2"/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/>
      <c r="CB535" s="2"/>
      <c r="CC535" s="2">
        <v>0</v>
      </c>
      <c r="CD535" s="2">
        <v>0</v>
      </c>
      <c r="CE535" s="2"/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/>
      <c r="CN535" s="2"/>
      <c r="CO535" s="2">
        <v>0</v>
      </c>
      <c r="CP535" s="2">
        <v>0</v>
      </c>
      <c r="CQ535" s="2"/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</row>
    <row r="536" spans="1:111" ht="15" x14ac:dyDescent="0.25">
      <c r="A536" s="1" t="s">
        <v>531</v>
      </c>
      <c r="B536" s="1" t="str">
        <f t="shared" si="10"/>
        <v>Špania Dolina</v>
      </c>
      <c r="C536" s="1" t="s">
        <v>550</v>
      </c>
      <c r="D536" s="2"/>
      <c r="E536" s="2">
        <v>0</v>
      </c>
      <c r="F536" s="2">
        <v>0</v>
      </c>
      <c r="G536" s="2">
        <v>0</v>
      </c>
      <c r="H536" s="2"/>
      <c r="I536" s="2"/>
      <c r="J536" s="2"/>
      <c r="K536" s="2"/>
      <c r="L536" s="2"/>
      <c r="M536" s="2"/>
      <c r="N536" s="2"/>
      <c r="O536" s="2"/>
      <c r="P536" s="2"/>
      <c r="Q536" s="2">
        <v>0</v>
      </c>
      <c r="R536" s="2">
        <v>0</v>
      </c>
      <c r="S536" s="2">
        <v>0</v>
      </c>
      <c r="T536" s="2"/>
      <c r="U536" s="2"/>
      <c r="V536" s="2"/>
      <c r="W536" s="2"/>
      <c r="X536" s="2"/>
      <c r="Y536" s="2"/>
      <c r="Z536" s="2"/>
      <c r="AA536" s="2"/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/>
      <c r="AH536" s="2"/>
      <c r="AI536" s="2"/>
      <c r="AJ536" s="2"/>
      <c r="AK536" s="2"/>
      <c r="AL536" s="2">
        <v>0</v>
      </c>
      <c r="AM536" s="2">
        <v>0</v>
      </c>
      <c r="AN536" s="2"/>
      <c r="AO536" s="2">
        <v>0</v>
      </c>
      <c r="AP536" s="2">
        <v>0</v>
      </c>
      <c r="AQ536" s="2">
        <v>0</v>
      </c>
      <c r="AR536" s="2"/>
      <c r="AS536" s="2"/>
      <c r="AT536" s="2"/>
      <c r="AU536" s="2"/>
      <c r="AV536" s="2"/>
      <c r="AW536" s="2"/>
      <c r="AX536" s="2"/>
      <c r="AY536" s="2"/>
      <c r="AZ536" s="2"/>
      <c r="BA536" s="2">
        <v>0</v>
      </c>
      <c r="BB536" s="2">
        <v>0</v>
      </c>
      <c r="BC536" s="2">
        <v>0</v>
      </c>
      <c r="BD536" s="2"/>
      <c r="BE536" s="2"/>
      <c r="BF536" s="2"/>
      <c r="BG536" s="2"/>
      <c r="BH536" s="2"/>
      <c r="BI536" s="2"/>
      <c r="BJ536" s="2"/>
      <c r="BK536" s="2"/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/>
      <c r="BR536" s="2"/>
      <c r="BS536" s="2"/>
      <c r="BT536" s="2"/>
      <c r="BU536" s="2"/>
      <c r="BV536" s="2">
        <v>0</v>
      </c>
      <c r="BW536" s="2">
        <v>0</v>
      </c>
      <c r="BX536" s="2"/>
      <c r="BY536" s="2">
        <v>0</v>
      </c>
      <c r="BZ536" s="2">
        <v>0</v>
      </c>
      <c r="CA536" s="2">
        <v>0</v>
      </c>
      <c r="CB536" s="2"/>
      <c r="CC536" s="2"/>
      <c r="CD536" s="2"/>
      <c r="CE536" s="2"/>
      <c r="CF536" s="2"/>
      <c r="CG536" s="2"/>
      <c r="CH536" s="2"/>
      <c r="CI536" s="2"/>
      <c r="CJ536" s="2"/>
      <c r="CK536" s="2">
        <v>0</v>
      </c>
      <c r="CL536" s="2">
        <v>0</v>
      </c>
      <c r="CM536" s="2">
        <v>0</v>
      </c>
      <c r="CN536" s="2"/>
      <c r="CO536" s="2"/>
      <c r="CP536" s="2"/>
      <c r="CQ536" s="2"/>
      <c r="CR536" s="2"/>
      <c r="CS536" s="2"/>
      <c r="CT536" s="2"/>
      <c r="CU536" s="2"/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/>
      <c r="DB536" s="2"/>
      <c r="DC536" s="2"/>
      <c r="DD536" s="2"/>
      <c r="DE536" s="2"/>
      <c r="DF536" s="2">
        <v>0</v>
      </c>
      <c r="DG536" s="2">
        <v>0</v>
      </c>
    </row>
    <row r="537" spans="1:111" ht="15" x14ac:dyDescent="0.25">
      <c r="A537" s="1" t="s">
        <v>531</v>
      </c>
      <c r="B537" s="1" t="str">
        <f t="shared" si="10"/>
        <v>Tajov</v>
      </c>
      <c r="C537" s="1" t="s">
        <v>551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/>
      <c r="J537" s="2"/>
      <c r="K537" s="2">
        <v>459</v>
      </c>
      <c r="L537" s="2"/>
      <c r="M537" s="2"/>
      <c r="N537" s="2"/>
      <c r="O537" s="2"/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/>
      <c r="V537" s="2"/>
      <c r="W537" s="2">
        <v>337</v>
      </c>
      <c r="X537" s="2"/>
      <c r="Y537" s="2"/>
      <c r="Z537" s="2"/>
      <c r="AA537" s="2"/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122</v>
      </c>
      <c r="AJ537" s="2"/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/>
      <c r="AT537" s="2"/>
      <c r="AU537" s="2">
        <v>587</v>
      </c>
      <c r="AV537" s="2"/>
      <c r="AW537" s="2"/>
      <c r="AX537" s="2"/>
      <c r="AY537" s="2"/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/>
      <c r="BF537" s="2"/>
      <c r="BG537" s="2">
        <v>441</v>
      </c>
      <c r="BH537" s="2"/>
      <c r="BI537" s="2"/>
      <c r="BJ537" s="2"/>
      <c r="BK537" s="2"/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146</v>
      </c>
      <c r="BT537" s="2"/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/>
      <c r="CD537" s="2"/>
      <c r="CE537" s="2">
        <v>1.3</v>
      </c>
      <c r="CF537" s="2"/>
      <c r="CG537" s="2"/>
      <c r="CH537" s="2"/>
      <c r="CI537" s="2"/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/>
      <c r="CP537" s="2"/>
      <c r="CQ537" s="2">
        <v>1.3</v>
      </c>
      <c r="CR537" s="2"/>
      <c r="CS537" s="2"/>
      <c r="CT537" s="2"/>
      <c r="CU537" s="2"/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1.2</v>
      </c>
      <c r="DD537" s="2"/>
      <c r="DE537" s="2">
        <v>0</v>
      </c>
      <c r="DF537" s="2">
        <v>0</v>
      </c>
      <c r="DG537" s="2">
        <v>0</v>
      </c>
    </row>
    <row r="538" spans="1:111" ht="15" x14ac:dyDescent="0.25">
      <c r="A538" s="1" t="s">
        <v>531</v>
      </c>
      <c r="B538" s="1" t="str">
        <f t="shared" si="10"/>
        <v>Turecká</v>
      </c>
      <c r="C538" s="1" t="s">
        <v>552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/>
      <c r="J538" s="2"/>
      <c r="K538" s="2"/>
      <c r="L538" s="2"/>
      <c r="M538" s="2"/>
      <c r="N538" s="2"/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/>
      <c r="V538" s="2"/>
      <c r="W538" s="2"/>
      <c r="X538" s="2"/>
      <c r="Y538" s="2"/>
      <c r="Z538" s="2"/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/>
      <c r="AJ538" s="2"/>
      <c r="AK538" s="2"/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/>
      <c r="AT538" s="2"/>
      <c r="AU538" s="2"/>
      <c r="AV538" s="2"/>
      <c r="AW538" s="2"/>
      <c r="AX538" s="2"/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/>
      <c r="BF538" s="2"/>
      <c r="BG538" s="2"/>
      <c r="BH538" s="2"/>
      <c r="BI538" s="2"/>
      <c r="BJ538" s="2"/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/>
      <c r="BT538" s="2"/>
      <c r="BU538" s="2"/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/>
      <c r="CD538" s="2"/>
      <c r="CE538" s="2"/>
      <c r="CF538" s="2"/>
      <c r="CG538" s="2"/>
      <c r="CH538" s="2"/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/>
      <c r="CP538" s="2"/>
      <c r="CQ538" s="2"/>
      <c r="CR538" s="2"/>
      <c r="CS538" s="2"/>
      <c r="CT538" s="2"/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/>
      <c r="DD538" s="2"/>
      <c r="DE538" s="2"/>
      <c r="DF538" s="2">
        <v>0</v>
      </c>
      <c r="DG538" s="2">
        <v>0</v>
      </c>
    </row>
    <row r="539" spans="1:111" ht="15" x14ac:dyDescent="0.25">
      <c r="A539" s="1" t="s">
        <v>531</v>
      </c>
      <c r="B539" s="1" t="str">
        <f t="shared" si="10"/>
        <v>Kynceľová</v>
      </c>
      <c r="C539" s="1" t="s">
        <v>553</v>
      </c>
      <c r="D539" s="2">
        <v>0</v>
      </c>
      <c r="E539" s="2">
        <v>0</v>
      </c>
      <c r="F539" s="2">
        <v>0</v>
      </c>
      <c r="G539" s="2">
        <v>0</v>
      </c>
      <c r="H539" s="2"/>
      <c r="I539" s="2"/>
      <c r="J539" s="2"/>
      <c r="K539" s="2"/>
      <c r="L539" s="2"/>
      <c r="M539" s="2"/>
      <c r="N539" s="2">
        <v>0</v>
      </c>
      <c r="O539" s="2"/>
      <c r="P539" s="2">
        <v>0</v>
      </c>
      <c r="Q539" s="2">
        <v>0</v>
      </c>
      <c r="R539" s="2">
        <v>0</v>
      </c>
      <c r="S539" s="2">
        <v>0</v>
      </c>
      <c r="T539" s="2"/>
      <c r="U539" s="2"/>
      <c r="V539" s="2"/>
      <c r="W539" s="2"/>
      <c r="X539" s="2"/>
      <c r="Y539" s="2"/>
      <c r="Z539" s="2">
        <v>0</v>
      </c>
      <c r="AA539" s="2"/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/>
      <c r="AJ539" s="2"/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/>
      <c r="AS539" s="2"/>
      <c r="AT539" s="2"/>
      <c r="AU539" s="2"/>
      <c r="AV539" s="2"/>
      <c r="AW539" s="2"/>
      <c r="AX539" s="2">
        <v>0</v>
      </c>
      <c r="AY539" s="2"/>
      <c r="AZ539" s="2">
        <v>0</v>
      </c>
      <c r="BA539" s="2">
        <v>0</v>
      </c>
      <c r="BB539" s="2">
        <v>0</v>
      </c>
      <c r="BC539" s="2">
        <v>0</v>
      </c>
      <c r="BD539" s="2"/>
      <c r="BE539" s="2"/>
      <c r="BF539" s="2"/>
      <c r="BG539" s="2"/>
      <c r="BH539" s="2"/>
      <c r="BI539" s="2"/>
      <c r="BJ539" s="2">
        <v>0</v>
      </c>
      <c r="BK539" s="2"/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/>
      <c r="BT539" s="2"/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/>
      <c r="CC539" s="2"/>
      <c r="CD539" s="2"/>
      <c r="CE539" s="2"/>
      <c r="CF539" s="2"/>
      <c r="CG539" s="2"/>
      <c r="CH539" s="2">
        <v>0</v>
      </c>
      <c r="CI539" s="2"/>
      <c r="CJ539" s="2">
        <v>0</v>
      </c>
      <c r="CK539" s="2">
        <v>0</v>
      </c>
      <c r="CL539" s="2">
        <v>0</v>
      </c>
      <c r="CM539" s="2">
        <v>0</v>
      </c>
      <c r="CN539" s="2"/>
      <c r="CO539" s="2"/>
      <c r="CP539" s="2"/>
      <c r="CQ539" s="2"/>
      <c r="CR539" s="2"/>
      <c r="CS539" s="2"/>
      <c r="CT539" s="2">
        <v>0</v>
      </c>
      <c r="CU539" s="2"/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/>
      <c r="DD539" s="2"/>
      <c r="DE539" s="2">
        <v>0</v>
      </c>
      <c r="DF539" s="2">
        <v>0</v>
      </c>
      <c r="DG539" s="2">
        <v>0</v>
      </c>
    </row>
    <row r="540" spans="1:111" ht="15" x14ac:dyDescent="0.25">
      <c r="A540" s="1" t="s">
        <v>531</v>
      </c>
      <c r="B540" s="1" t="str">
        <f t="shared" si="10"/>
        <v>Malachov</v>
      </c>
      <c r="C540" s="1" t="s">
        <v>554</v>
      </c>
      <c r="D540" s="2">
        <v>0</v>
      </c>
      <c r="E540" s="2">
        <v>0</v>
      </c>
      <c r="F540" s="2">
        <v>0</v>
      </c>
      <c r="G540" s="2">
        <v>0</v>
      </c>
      <c r="H540" s="2"/>
      <c r="I540" s="2"/>
      <c r="J540" s="2"/>
      <c r="K540" s="2"/>
      <c r="L540" s="2"/>
      <c r="M540" s="2"/>
      <c r="N540" s="2">
        <v>0</v>
      </c>
      <c r="O540" s="2"/>
      <c r="P540" s="2">
        <v>0</v>
      </c>
      <c r="Q540" s="2">
        <v>0</v>
      </c>
      <c r="R540" s="2">
        <v>0</v>
      </c>
      <c r="S540" s="2">
        <v>0</v>
      </c>
      <c r="T540" s="2"/>
      <c r="U540" s="2"/>
      <c r="V540" s="2"/>
      <c r="W540" s="2"/>
      <c r="X540" s="2"/>
      <c r="Y540" s="2"/>
      <c r="Z540" s="2">
        <v>0</v>
      </c>
      <c r="AA540" s="2"/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/>
      <c r="AS540" s="2"/>
      <c r="AT540" s="2"/>
      <c r="AU540" s="2"/>
      <c r="AV540" s="2"/>
      <c r="AW540" s="2"/>
      <c r="AX540" s="2">
        <v>0</v>
      </c>
      <c r="AY540" s="2"/>
      <c r="AZ540" s="2">
        <v>0</v>
      </c>
      <c r="BA540" s="2">
        <v>0</v>
      </c>
      <c r="BB540" s="2">
        <v>0</v>
      </c>
      <c r="BC540" s="2">
        <v>0</v>
      </c>
      <c r="BD540" s="2"/>
      <c r="BE540" s="2"/>
      <c r="BF540" s="2"/>
      <c r="BG540" s="2"/>
      <c r="BH540" s="2"/>
      <c r="BI540" s="2"/>
      <c r="BJ540" s="2">
        <v>0</v>
      </c>
      <c r="BK540" s="2"/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/>
      <c r="CC540" s="2"/>
      <c r="CD540" s="2"/>
      <c r="CE540" s="2"/>
      <c r="CF540" s="2"/>
      <c r="CG540" s="2"/>
      <c r="CH540" s="2">
        <v>0</v>
      </c>
      <c r="CI540" s="2"/>
      <c r="CJ540" s="2">
        <v>0</v>
      </c>
      <c r="CK540" s="2">
        <v>0</v>
      </c>
      <c r="CL540" s="2">
        <v>0</v>
      </c>
      <c r="CM540" s="2">
        <v>0</v>
      </c>
      <c r="CN540" s="2"/>
      <c r="CO540" s="2"/>
      <c r="CP540" s="2"/>
      <c r="CQ540" s="2"/>
      <c r="CR540" s="2"/>
      <c r="CS540" s="2"/>
      <c r="CT540" s="2">
        <v>0</v>
      </c>
      <c r="CU540" s="2"/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</row>
    <row r="541" spans="1:111" ht="15" x14ac:dyDescent="0.25">
      <c r="A541" s="1" t="s">
        <v>555</v>
      </c>
      <c r="B541" s="1" t="str">
        <f t="shared" si="10"/>
        <v>Obce spolu</v>
      </c>
      <c r="C541" s="1" t="s">
        <v>24</v>
      </c>
      <c r="D541" s="2"/>
      <c r="E541" s="2">
        <v>115</v>
      </c>
      <c r="F541" s="2">
        <v>62</v>
      </c>
      <c r="G541" s="2"/>
      <c r="H541" s="2">
        <v>1839</v>
      </c>
      <c r="I541" s="2">
        <v>3176</v>
      </c>
      <c r="J541" s="2">
        <v>6533</v>
      </c>
      <c r="K541" s="2">
        <v>7264</v>
      </c>
      <c r="L541" s="2">
        <v>3842</v>
      </c>
      <c r="M541" s="2">
        <v>2787</v>
      </c>
      <c r="N541" s="2">
        <v>633</v>
      </c>
      <c r="O541" s="2">
        <v>361</v>
      </c>
      <c r="P541" s="2"/>
      <c r="Q541" s="2">
        <v>88</v>
      </c>
      <c r="R541" s="2">
        <v>62</v>
      </c>
      <c r="S541" s="2"/>
      <c r="T541" s="2">
        <v>1823</v>
      </c>
      <c r="U541" s="2"/>
      <c r="V541" s="2"/>
      <c r="W541" s="2">
        <v>6893</v>
      </c>
      <c r="X541" s="2"/>
      <c r="Y541" s="2">
        <v>2478</v>
      </c>
      <c r="Z541" s="2">
        <v>591</v>
      </c>
      <c r="AA541" s="2">
        <v>332</v>
      </c>
      <c r="AB541" s="2">
        <v>0</v>
      </c>
      <c r="AC541" s="2">
        <v>27</v>
      </c>
      <c r="AD541" s="2">
        <v>0</v>
      </c>
      <c r="AE541" s="2"/>
      <c r="AF541" s="2">
        <v>16</v>
      </c>
      <c r="AG541" s="2"/>
      <c r="AH541" s="2"/>
      <c r="AI541" s="2">
        <v>371</v>
      </c>
      <c r="AJ541" s="2"/>
      <c r="AK541" s="2">
        <v>309</v>
      </c>
      <c r="AL541" s="2">
        <v>42</v>
      </c>
      <c r="AM541" s="2">
        <v>29</v>
      </c>
      <c r="AN541" s="2"/>
      <c r="AO541" s="2">
        <v>276</v>
      </c>
      <c r="AP541" s="2">
        <v>213</v>
      </c>
      <c r="AQ541" s="2"/>
      <c r="AR541" s="2">
        <v>3704</v>
      </c>
      <c r="AS541" s="2">
        <v>5956</v>
      </c>
      <c r="AT541" s="2">
        <v>13861</v>
      </c>
      <c r="AU541" s="2">
        <v>16226</v>
      </c>
      <c r="AV541" s="2">
        <v>7717</v>
      </c>
      <c r="AW541" s="2">
        <v>5537</v>
      </c>
      <c r="AX541" s="2">
        <v>1199</v>
      </c>
      <c r="AY541" s="2">
        <v>951</v>
      </c>
      <c r="AZ541" s="2"/>
      <c r="BA541" s="2">
        <v>218</v>
      </c>
      <c r="BB541" s="2">
        <v>213</v>
      </c>
      <c r="BC541" s="2"/>
      <c r="BD541" s="2">
        <v>3682</v>
      </c>
      <c r="BE541" s="2"/>
      <c r="BF541" s="2"/>
      <c r="BG541" s="2">
        <v>15363</v>
      </c>
      <c r="BH541" s="2"/>
      <c r="BI541" s="2">
        <v>4736</v>
      </c>
      <c r="BJ541" s="2">
        <v>1111</v>
      </c>
      <c r="BK541" s="2">
        <v>878</v>
      </c>
      <c r="BL541" s="2">
        <v>0</v>
      </c>
      <c r="BM541" s="2">
        <v>58</v>
      </c>
      <c r="BN541" s="2">
        <v>0</v>
      </c>
      <c r="BO541" s="2"/>
      <c r="BP541" s="2">
        <v>22</v>
      </c>
      <c r="BQ541" s="2"/>
      <c r="BR541" s="2"/>
      <c r="BS541" s="2">
        <v>863</v>
      </c>
      <c r="BT541" s="2"/>
      <c r="BU541" s="2">
        <v>801</v>
      </c>
      <c r="BV541" s="2">
        <v>88</v>
      </c>
      <c r="BW541" s="2">
        <v>73</v>
      </c>
      <c r="BX541" s="2"/>
      <c r="BY541" s="2">
        <v>2.4</v>
      </c>
      <c r="BZ541" s="2">
        <v>3.4</v>
      </c>
      <c r="CA541" s="2"/>
      <c r="CB541" s="2">
        <v>2</v>
      </c>
      <c r="CC541" s="2">
        <v>1.9</v>
      </c>
      <c r="CD541" s="2">
        <v>2.1</v>
      </c>
      <c r="CE541" s="2">
        <v>2.2000000000000002</v>
      </c>
      <c r="CF541" s="2">
        <v>2</v>
      </c>
      <c r="CG541" s="2">
        <v>2</v>
      </c>
      <c r="CH541" s="2">
        <v>1.9</v>
      </c>
      <c r="CI541" s="2">
        <v>2.6</v>
      </c>
      <c r="CJ541" s="2"/>
      <c r="CK541" s="2">
        <v>2.5</v>
      </c>
      <c r="CL541" s="2">
        <v>3.4</v>
      </c>
      <c r="CM541" s="2"/>
      <c r="CN541" s="2">
        <v>2</v>
      </c>
      <c r="CO541" s="2"/>
      <c r="CP541" s="2"/>
      <c r="CQ541" s="2">
        <v>2.2000000000000002</v>
      </c>
      <c r="CR541" s="2"/>
      <c r="CS541" s="2">
        <v>1.9</v>
      </c>
      <c r="CT541" s="2">
        <v>1.9</v>
      </c>
      <c r="CU541" s="2">
        <v>2.6</v>
      </c>
      <c r="CV541" s="2">
        <v>0</v>
      </c>
      <c r="CW541" s="2">
        <v>2.1</v>
      </c>
      <c r="CX541" s="2">
        <v>0</v>
      </c>
      <c r="CY541" s="2"/>
      <c r="CZ541" s="2">
        <v>1.4</v>
      </c>
      <c r="DA541" s="2"/>
      <c r="DB541" s="2"/>
      <c r="DC541" s="2">
        <v>2.2999999999999998</v>
      </c>
      <c r="DD541" s="2"/>
      <c r="DE541" s="2">
        <v>2.6</v>
      </c>
      <c r="DF541" s="2">
        <v>2.1</v>
      </c>
      <c r="DG541" s="2">
        <v>2.5</v>
      </c>
    </row>
    <row r="542" spans="1:111" ht="15" x14ac:dyDescent="0.25">
      <c r="A542" s="1" t="s">
        <v>555</v>
      </c>
      <c r="B542" s="1" t="str">
        <f t="shared" si="10"/>
        <v>Svätý Anton</v>
      </c>
      <c r="C542" s="1" t="s">
        <v>556</v>
      </c>
      <c r="D542" s="2">
        <v>0</v>
      </c>
      <c r="E542" s="2">
        <v>0</v>
      </c>
      <c r="F542" s="2">
        <v>0</v>
      </c>
      <c r="G542" s="2"/>
      <c r="H542" s="2"/>
      <c r="I542" s="2"/>
      <c r="J542" s="2"/>
      <c r="K542" s="2"/>
      <c r="L542" s="2"/>
      <c r="M542" s="2"/>
      <c r="N542" s="2"/>
      <c r="O542" s="2"/>
      <c r="P542" s="2">
        <v>0</v>
      </c>
      <c r="Q542" s="2">
        <v>0</v>
      </c>
      <c r="R542" s="2">
        <v>0</v>
      </c>
      <c r="S542" s="2"/>
      <c r="T542" s="2"/>
      <c r="U542" s="2"/>
      <c r="V542" s="2"/>
      <c r="W542" s="2"/>
      <c r="X542" s="2"/>
      <c r="Y542" s="2"/>
      <c r="Z542" s="2"/>
      <c r="AA542" s="2"/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>
        <v>0</v>
      </c>
      <c r="BA542" s="2">
        <v>0</v>
      </c>
      <c r="BB542" s="2">
        <v>0</v>
      </c>
      <c r="BC542" s="2"/>
      <c r="BD542" s="2"/>
      <c r="BE542" s="2"/>
      <c r="BF542" s="2"/>
      <c r="BG542" s="2"/>
      <c r="BH542" s="2"/>
      <c r="BI542" s="2"/>
      <c r="BJ542" s="2"/>
      <c r="BK542" s="2"/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/>
      <c r="CB542" s="2"/>
      <c r="CC542" s="2"/>
      <c r="CD542" s="2"/>
      <c r="CE542" s="2"/>
      <c r="CF542" s="2"/>
      <c r="CG542" s="2"/>
      <c r="CH542" s="2"/>
      <c r="CI542" s="2"/>
      <c r="CJ542" s="2">
        <v>0</v>
      </c>
      <c r="CK542" s="2">
        <v>0</v>
      </c>
      <c r="CL542" s="2">
        <v>0</v>
      </c>
      <c r="CM542" s="2"/>
      <c r="CN542" s="2"/>
      <c r="CO542" s="2"/>
      <c r="CP542" s="2"/>
      <c r="CQ542" s="2"/>
      <c r="CR542" s="2"/>
      <c r="CS542" s="2"/>
      <c r="CT542" s="2"/>
      <c r="CU542" s="2"/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</row>
    <row r="543" spans="1:111" ht="15" x14ac:dyDescent="0.25">
      <c r="A543" s="1" t="s">
        <v>555</v>
      </c>
      <c r="B543" s="1" t="str">
        <f t="shared" si="10"/>
        <v>Banská Belá</v>
      </c>
      <c r="C543" s="1" t="s">
        <v>557</v>
      </c>
      <c r="D543" s="2">
        <v>0</v>
      </c>
      <c r="E543" s="2">
        <v>0</v>
      </c>
      <c r="F543" s="2">
        <v>0</v>
      </c>
      <c r="G543" s="2"/>
      <c r="H543" s="2"/>
      <c r="I543" s="2"/>
      <c r="J543" s="2"/>
      <c r="K543" s="2"/>
      <c r="L543" s="2"/>
      <c r="M543" s="2"/>
      <c r="N543" s="2"/>
      <c r="O543" s="2"/>
      <c r="P543" s="2">
        <v>0</v>
      </c>
      <c r="Q543" s="2">
        <v>0</v>
      </c>
      <c r="R543" s="2">
        <v>0</v>
      </c>
      <c r="S543" s="2"/>
      <c r="T543" s="2"/>
      <c r="U543" s="2"/>
      <c r="V543" s="2"/>
      <c r="W543" s="2"/>
      <c r="X543" s="2"/>
      <c r="Y543" s="2"/>
      <c r="Z543" s="2"/>
      <c r="AA543" s="2"/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/>
      <c r="AK543" s="2">
        <v>0</v>
      </c>
      <c r="AL543" s="2">
        <v>0</v>
      </c>
      <c r="AM543" s="2"/>
      <c r="AN543" s="2">
        <v>0</v>
      </c>
      <c r="AO543" s="2">
        <v>0</v>
      </c>
      <c r="AP543" s="2">
        <v>0</v>
      </c>
      <c r="AQ543" s="2"/>
      <c r="AR543" s="2"/>
      <c r="AS543" s="2"/>
      <c r="AT543" s="2"/>
      <c r="AU543" s="2"/>
      <c r="AV543" s="2"/>
      <c r="AW543" s="2"/>
      <c r="AX543" s="2"/>
      <c r="AY543" s="2"/>
      <c r="AZ543" s="2">
        <v>0</v>
      </c>
      <c r="BA543" s="2">
        <v>0</v>
      </c>
      <c r="BB543" s="2">
        <v>0</v>
      </c>
      <c r="BC543" s="2"/>
      <c r="BD543" s="2"/>
      <c r="BE543" s="2"/>
      <c r="BF543" s="2"/>
      <c r="BG543" s="2"/>
      <c r="BH543" s="2"/>
      <c r="BI543" s="2"/>
      <c r="BJ543" s="2"/>
      <c r="BK543" s="2"/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/>
      <c r="BU543" s="2">
        <v>0</v>
      </c>
      <c r="BV543" s="2">
        <v>0</v>
      </c>
      <c r="BW543" s="2"/>
      <c r="BX543" s="2">
        <v>0</v>
      </c>
      <c r="BY543" s="2">
        <v>0</v>
      </c>
      <c r="BZ543" s="2">
        <v>0</v>
      </c>
      <c r="CA543" s="2"/>
      <c r="CB543" s="2"/>
      <c r="CC543" s="2"/>
      <c r="CD543" s="2"/>
      <c r="CE543" s="2"/>
      <c r="CF543" s="2"/>
      <c r="CG543" s="2"/>
      <c r="CH543" s="2"/>
      <c r="CI543" s="2"/>
      <c r="CJ543" s="2">
        <v>0</v>
      </c>
      <c r="CK543" s="2">
        <v>0</v>
      </c>
      <c r="CL543" s="2">
        <v>0</v>
      </c>
      <c r="CM543" s="2"/>
      <c r="CN543" s="2"/>
      <c r="CO543" s="2"/>
      <c r="CP543" s="2"/>
      <c r="CQ543" s="2"/>
      <c r="CR543" s="2"/>
      <c r="CS543" s="2"/>
      <c r="CT543" s="2"/>
      <c r="CU543" s="2"/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/>
      <c r="DE543" s="2">
        <v>0</v>
      </c>
      <c r="DF543" s="2">
        <v>0</v>
      </c>
      <c r="DG543" s="2"/>
    </row>
    <row r="544" spans="1:111" ht="15" x14ac:dyDescent="0.25">
      <c r="A544" s="1" t="s">
        <v>555</v>
      </c>
      <c r="B544" s="1" t="str">
        <f t="shared" si="10"/>
        <v>Banská Štiavnica</v>
      </c>
      <c r="C544" s="1" t="s">
        <v>558</v>
      </c>
      <c r="D544" s="2"/>
      <c r="E544" s="2">
        <v>115</v>
      </c>
      <c r="F544" s="2">
        <v>62</v>
      </c>
      <c r="G544" s="2">
        <v>192</v>
      </c>
      <c r="H544" s="2">
        <v>1582</v>
      </c>
      <c r="I544" s="2">
        <v>2526</v>
      </c>
      <c r="J544" s="2">
        <v>5225</v>
      </c>
      <c r="K544" s="2">
        <v>5754</v>
      </c>
      <c r="L544" s="2">
        <v>3214</v>
      </c>
      <c r="M544" s="2">
        <v>2297</v>
      </c>
      <c r="N544" s="2">
        <v>550</v>
      </c>
      <c r="O544" s="2">
        <v>256</v>
      </c>
      <c r="P544" s="2"/>
      <c r="Q544" s="2">
        <v>88</v>
      </c>
      <c r="R544" s="2">
        <v>62</v>
      </c>
      <c r="S544" s="2"/>
      <c r="T544" s="2">
        <v>1566</v>
      </c>
      <c r="U544" s="2"/>
      <c r="V544" s="2">
        <v>5107</v>
      </c>
      <c r="W544" s="2"/>
      <c r="X544" s="2"/>
      <c r="Y544" s="2">
        <v>2018</v>
      </c>
      <c r="Z544" s="2">
        <v>512</v>
      </c>
      <c r="AA544" s="2"/>
      <c r="AB544" s="2">
        <v>0</v>
      </c>
      <c r="AC544" s="2">
        <v>27</v>
      </c>
      <c r="AD544" s="2">
        <v>0</v>
      </c>
      <c r="AE544" s="2"/>
      <c r="AF544" s="2">
        <v>16</v>
      </c>
      <c r="AG544" s="2"/>
      <c r="AH544" s="2">
        <v>118</v>
      </c>
      <c r="AI544" s="2"/>
      <c r="AJ544" s="2"/>
      <c r="AK544" s="2">
        <v>279</v>
      </c>
      <c r="AL544" s="2">
        <v>38</v>
      </c>
      <c r="AM544" s="2"/>
      <c r="AN544" s="2"/>
      <c r="AO544" s="2">
        <v>276</v>
      </c>
      <c r="AP544" s="2">
        <v>213</v>
      </c>
      <c r="AQ544" s="2">
        <v>345</v>
      </c>
      <c r="AR544" s="2">
        <v>2988</v>
      </c>
      <c r="AS544" s="2">
        <v>4943</v>
      </c>
      <c r="AT544" s="2">
        <v>11596</v>
      </c>
      <c r="AU544" s="2">
        <v>13560</v>
      </c>
      <c r="AV544" s="2">
        <v>6226</v>
      </c>
      <c r="AW544" s="2">
        <v>4506</v>
      </c>
      <c r="AX544" s="2">
        <v>1049</v>
      </c>
      <c r="AY544" s="2">
        <v>616</v>
      </c>
      <c r="AZ544" s="2"/>
      <c r="BA544" s="2">
        <v>218</v>
      </c>
      <c r="BB544" s="2">
        <v>213</v>
      </c>
      <c r="BC544" s="2"/>
      <c r="BD544" s="2">
        <v>2966</v>
      </c>
      <c r="BE544" s="2"/>
      <c r="BF544" s="2">
        <v>11392</v>
      </c>
      <c r="BG544" s="2"/>
      <c r="BH544" s="2"/>
      <c r="BI544" s="2">
        <v>3903</v>
      </c>
      <c r="BJ544" s="2">
        <v>989</v>
      </c>
      <c r="BK544" s="2"/>
      <c r="BL544" s="2">
        <v>0</v>
      </c>
      <c r="BM544" s="2">
        <v>58</v>
      </c>
      <c r="BN544" s="2">
        <v>0</v>
      </c>
      <c r="BO544" s="2"/>
      <c r="BP544" s="2">
        <v>22</v>
      </c>
      <c r="BQ544" s="2"/>
      <c r="BR544" s="2">
        <v>204</v>
      </c>
      <c r="BS544" s="2"/>
      <c r="BT544" s="2"/>
      <c r="BU544" s="2">
        <v>603</v>
      </c>
      <c r="BV544" s="2">
        <v>60</v>
      </c>
      <c r="BW544" s="2"/>
      <c r="BX544" s="2"/>
      <c r="BY544" s="2">
        <v>2.4</v>
      </c>
      <c r="BZ544" s="2">
        <v>3.4</v>
      </c>
      <c r="CA544" s="2">
        <v>1.8</v>
      </c>
      <c r="CB544" s="2">
        <v>1.9</v>
      </c>
      <c r="CC544" s="2">
        <v>2</v>
      </c>
      <c r="CD544" s="2">
        <v>2.2000000000000002</v>
      </c>
      <c r="CE544" s="2">
        <v>2.4</v>
      </c>
      <c r="CF544" s="2">
        <v>1.9</v>
      </c>
      <c r="CG544" s="2">
        <v>2</v>
      </c>
      <c r="CH544" s="2">
        <v>1.9</v>
      </c>
      <c r="CI544" s="2">
        <v>2.4</v>
      </c>
      <c r="CJ544" s="2"/>
      <c r="CK544" s="2">
        <v>2.5</v>
      </c>
      <c r="CL544" s="2">
        <v>3.4</v>
      </c>
      <c r="CM544" s="2"/>
      <c r="CN544" s="2">
        <v>1.9</v>
      </c>
      <c r="CO544" s="2"/>
      <c r="CP544" s="2">
        <v>2.2000000000000002</v>
      </c>
      <c r="CQ544" s="2"/>
      <c r="CR544" s="2"/>
      <c r="CS544" s="2">
        <v>1.9</v>
      </c>
      <c r="CT544" s="2">
        <v>1.9</v>
      </c>
      <c r="CU544" s="2"/>
      <c r="CV544" s="2">
        <v>0</v>
      </c>
      <c r="CW544" s="2">
        <v>2.1</v>
      </c>
      <c r="CX544" s="2">
        <v>0</v>
      </c>
      <c r="CY544" s="2"/>
      <c r="CZ544" s="2">
        <v>1.4</v>
      </c>
      <c r="DA544" s="2"/>
      <c r="DB544" s="2">
        <v>1.7</v>
      </c>
      <c r="DC544" s="2"/>
      <c r="DD544" s="2"/>
      <c r="DE544" s="2">
        <v>2.2000000000000002</v>
      </c>
      <c r="DF544" s="2">
        <v>1.6</v>
      </c>
      <c r="DG544" s="2"/>
    </row>
    <row r="545" spans="1:111" ht="15" x14ac:dyDescent="0.25">
      <c r="A545" s="1" t="s">
        <v>555</v>
      </c>
      <c r="B545" s="1" t="str">
        <f t="shared" si="10"/>
        <v>Banský Studenec</v>
      </c>
      <c r="C545" s="1" t="s">
        <v>559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/>
      <c r="J545" s="2"/>
      <c r="K545" s="2"/>
      <c r="L545" s="2"/>
      <c r="M545" s="2">
        <v>0</v>
      </c>
      <c r="N545" s="2">
        <v>0</v>
      </c>
      <c r="O545" s="2"/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/>
      <c r="V545" s="2"/>
      <c r="W545" s="2"/>
      <c r="X545" s="2"/>
      <c r="Y545" s="2">
        <v>0</v>
      </c>
      <c r="Z545" s="2">
        <v>0</v>
      </c>
      <c r="AA545" s="2"/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/>
      <c r="AI545" s="2"/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/>
      <c r="AT545" s="2"/>
      <c r="AU545" s="2"/>
      <c r="AV545" s="2"/>
      <c r="AW545" s="2">
        <v>0</v>
      </c>
      <c r="AX545" s="2">
        <v>0</v>
      </c>
      <c r="AY545" s="2"/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/>
      <c r="BF545" s="2"/>
      <c r="BG545" s="2"/>
      <c r="BH545" s="2"/>
      <c r="BI545" s="2">
        <v>0</v>
      </c>
      <c r="BJ545" s="2">
        <v>0</v>
      </c>
      <c r="BK545" s="2"/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/>
      <c r="BS545" s="2"/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/>
      <c r="CD545" s="2"/>
      <c r="CE545" s="2"/>
      <c r="CF545" s="2"/>
      <c r="CG545" s="2">
        <v>0</v>
      </c>
      <c r="CH545" s="2">
        <v>0</v>
      </c>
      <c r="CI545" s="2"/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/>
      <c r="CP545" s="2"/>
      <c r="CQ545" s="2"/>
      <c r="CR545" s="2"/>
      <c r="CS545" s="2">
        <v>0</v>
      </c>
      <c r="CT545" s="2">
        <v>0</v>
      </c>
      <c r="CU545" s="2"/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/>
      <c r="DC545" s="2"/>
      <c r="DD545" s="2">
        <v>0</v>
      </c>
      <c r="DE545" s="2">
        <v>0</v>
      </c>
      <c r="DF545" s="2">
        <v>0</v>
      </c>
      <c r="DG545" s="2">
        <v>0</v>
      </c>
    </row>
    <row r="546" spans="1:111" ht="15" x14ac:dyDescent="0.25">
      <c r="A546" s="1" t="s">
        <v>555</v>
      </c>
      <c r="B546" s="1" t="str">
        <f t="shared" si="10"/>
        <v>Ilija</v>
      </c>
      <c r="C546" s="1" t="s">
        <v>560</v>
      </c>
      <c r="D546" s="2">
        <v>0</v>
      </c>
      <c r="E546" s="2">
        <v>0</v>
      </c>
      <c r="F546" s="2">
        <v>0</v>
      </c>
      <c r="G546" s="2">
        <v>0</v>
      </c>
      <c r="H546" s="2"/>
      <c r="I546" s="2"/>
      <c r="J546" s="2"/>
      <c r="K546" s="2"/>
      <c r="L546" s="2"/>
      <c r="M546" s="2"/>
      <c r="N546" s="2"/>
      <c r="O546" s="2"/>
      <c r="P546" s="2">
        <v>0</v>
      </c>
      <c r="Q546" s="2">
        <v>0</v>
      </c>
      <c r="R546" s="2">
        <v>0</v>
      </c>
      <c r="S546" s="2">
        <v>0</v>
      </c>
      <c r="T546" s="2"/>
      <c r="U546" s="2"/>
      <c r="V546" s="2"/>
      <c r="W546" s="2"/>
      <c r="X546" s="2"/>
      <c r="Y546" s="2"/>
      <c r="Z546" s="2"/>
      <c r="AA546" s="2"/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/>
      <c r="AS546" s="2"/>
      <c r="AT546" s="2"/>
      <c r="AU546" s="2"/>
      <c r="AV546" s="2"/>
      <c r="AW546" s="2"/>
      <c r="AX546" s="2"/>
      <c r="AY546" s="2"/>
      <c r="AZ546" s="2">
        <v>0</v>
      </c>
      <c r="BA546" s="2">
        <v>0</v>
      </c>
      <c r="BB546" s="2">
        <v>0</v>
      </c>
      <c r="BC546" s="2">
        <v>0</v>
      </c>
      <c r="BD546" s="2"/>
      <c r="BE546" s="2"/>
      <c r="BF546" s="2"/>
      <c r="BG546" s="2"/>
      <c r="BH546" s="2"/>
      <c r="BI546" s="2"/>
      <c r="BJ546" s="2"/>
      <c r="BK546" s="2"/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/>
      <c r="CC546" s="2"/>
      <c r="CD546" s="2"/>
      <c r="CE546" s="2"/>
      <c r="CF546" s="2"/>
      <c r="CG546" s="2"/>
      <c r="CH546" s="2"/>
      <c r="CI546" s="2"/>
      <c r="CJ546" s="2">
        <v>0</v>
      </c>
      <c r="CK546" s="2">
        <v>0</v>
      </c>
      <c r="CL546" s="2">
        <v>0</v>
      </c>
      <c r="CM546" s="2">
        <v>0</v>
      </c>
      <c r="CN546" s="2"/>
      <c r="CO546" s="2"/>
      <c r="CP546" s="2"/>
      <c r="CQ546" s="2"/>
      <c r="CR546" s="2"/>
      <c r="CS546" s="2"/>
      <c r="CT546" s="2"/>
      <c r="CU546" s="2"/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</row>
    <row r="547" spans="1:111" ht="15" x14ac:dyDescent="0.25">
      <c r="A547" s="1" t="s">
        <v>555</v>
      </c>
      <c r="B547" s="1" t="str">
        <f t="shared" si="10"/>
        <v>Podhorie, okres Banská Štiavnica</v>
      </c>
      <c r="C547" s="1" t="s">
        <v>561</v>
      </c>
      <c r="D547" s="2">
        <v>0</v>
      </c>
      <c r="E547" s="2">
        <v>0</v>
      </c>
      <c r="F547" s="2">
        <v>0</v>
      </c>
      <c r="G547" s="2">
        <v>0</v>
      </c>
      <c r="H547" s="2"/>
      <c r="I547" s="2"/>
      <c r="J547" s="2"/>
      <c r="K547" s="2"/>
      <c r="L547" s="2"/>
      <c r="M547" s="2"/>
      <c r="N547" s="2">
        <v>0</v>
      </c>
      <c r="O547" s="2"/>
      <c r="P547" s="2">
        <v>0</v>
      </c>
      <c r="Q547" s="2">
        <v>0</v>
      </c>
      <c r="R547" s="2">
        <v>0</v>
      </c>
      <c r="S547" s="2">
        <v>0</v>
      </c>
      <c r="T547" s="2"/>
      <c r="U547" s="2"/>
      <c r="V547" s="2"/>
      <c r="W547" s="2"/>
      <c r="X547" s="2"/>
      <c r="Y547" s="2"/>
      <c r="Z547" s="2">
        <v>0</v>
      </c>
      <c r="AA547" s="2"/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/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/>
      <c r="AS547" s="2"/>
      <c r="AT547" s="2"/>
      <c r="AU547" s="2"/>
      <c r="AV547" s="2"/>
      <c r="AW547" s="2"/>
      <c r="AX547" s="2">
        <v>0</v>
      </c>
      <c r="AY547" s="2"/>
      <c r="AZ547" s="2">
        <v>0</v>
      </c>
      <c r="BA547" s="2">
        <v>0</v>
      </c>
      <c r="BB547" s="2">
        <v>0</v>
      </c>
      <c r="BC547" s="2">
        <v>0</v>
      </c>
      <c r="BD547" s="2"/>
      <c r="BE547" s="2"/>
      <c r="BF547" s="2"/>
      <c r="BG547" s="2"/>
      <c r="BH547" s="2"/>
      <c r="BI547" s="2"/>
      <c r="BJ547" s="2">
        <v>0</v>
      </c>
      <c r="BK547" s="2"/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/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/>
      <c r="CC547" s="2"/>
      <c r="CD547" s="2"/>
      <c r="CE547" s="2"/>
      <c r="CF547" s="2"/>
      <c r="CG547" s="2"/>
      <c r="CH547" s="2">
        <v>0</v>
      </c>
      <c r="CI547" s="2"/>
      <c r="CJ547" s="2">
        <v>0</v>
      </c>
      <c r="CK547" s="2">
        <v>0</v>
      </c>
      <c r="CL547" s="2">
        <v>0</v>
      </c>
      <c r="CM547" s="2">
        <v>0</v>
      </c>
      <c r="CN547" s="2"/>
      <c r="CO547" s="2"/>
      <c r="CP547" s="2"/>
      <c r="CQ547" s="2"/>
      <c r="CR547" s="2"/>
      <c r="CS547" s="2"/>
      <c r="CT547" s="2">
        <v>0</v>
      </c>
      <c r="CU547" s="2"/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/>
      <c r="DC547" s="2">
        <v>0</v>
      </c>
      <c r="DD547" s="2">
        <v>0</v>
      </c>
      <c r="DE547" s="2">
        <v>0</v>
      </c>
      <c r="DF547" s="2">
        <v>0</v>
      </c>
      <c r="DG547" s="2">
        <v>0</v>
      </c>
    </row>
    <row r="548" spans="1:111" ht="15" x14ac:dyDescent="0.25">
      <c r="A548" s="1" t="s">
        <v>555</v>
      </c>
      <c r="B548" s="1" t="str">
        <f t="shared" si="10"/>
        <v>Štiavnické Bane</v>
      </c>
      <c r="C548" s="1" t="s">
        <v>562</v>
      </c>
      <c r="D548" s="2"/>
      <c r="E548" s="2">
        <v>0</v>
      </c>
      <c r="F548" s="2">
        <v>0</v>
      </c>
      <c r="G548" s="2"/>
      <c r="H548" s="2">
        <v>17</v>
      </c>
      <c r="I548" s="2">
        <v>92</v>
      </c>
      <c r="J548" s="2">
        <v>190</v>
      </c>
      <c r="K548" s="2">
        <v>150</v>
      </c>
      <c r="L548" s="2">
        <v>210</v>
      </c>
      <c r="M548" s="2">
        <v>107</v>
      </c>
      <c r="N548" s="2">
        <v>16</v>
      </c>
      <c r="O548" s="2">
        <v>32</v>
      </c>
      <c r="P548" s="2"/>
      <c r="Q548" s="2">
        <v>0</v>
      </c>
      <c r="R548" s="2">
        <v>0</v>
      </c>
      <c r="S548" s="2"/>
      <c r="T548" s="2">
        <v>17</v>
      </c>
      <c r="U548" s="2">
        <v>84</v>
      </c>
      <c r="V548" s="2">
        <v>190</v>
      </c>
      <c r="W548" s="2">
        <v>123</v>
      </c>
      <c r="X548" s="2">
        <v>195</v>
      </c>
      <c r="Y548" s="2">
        <v>77</v>
      </c>
      <c r="Z548" s="2">
        <v>12</v>
      </c>
      <c r="AA548" s="2">
        <v>32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8</v>
      </c>
      <c r="AH548" s="2">
        <v>0</v>
      </c>
      <c r="AI548" s="2">
        <v>27</v>
      </c>
      <c r="AJ548" s="2">
        <v>15</v>
      </c>
      <c r="AK548" s="2">
        <v>30</v>
      </c>
      <c r="AL548" s="2">
        <v>4</v>
      </c>
      <c r="AM548" s="2">
        <v>0</v>
      </c>
      <c r="AN548" s="2"/>
      <c r="AO548" s="2">
        <v>0</v>
      </c>
      <c r="AP548" s="2">
        <v>0</v>
      </c>
      <c r="AQ548" s="2"/>
      <c r="AR548" s="2">
        <v>34</v>
      </c>
      <c r="AS548" s="2">
        <v>205</v>
      </c>
      <c r="AT548" s="2">
        <v>514</v>
      </c>
      <c r="AU548" s="2">
        <v>589</v>
      </c>
      <c r="AV548" s="2">
        <v>662</v>
      </c>
      <c r="AW548" s="2">
        <v>394</v>
      </c>
      <c r="AX548" s="2">
        <v>56</v>
      </c>
      <c r="AY548" s="2">
        <v>140</v>
      </c>
      <c r="AZ548" s="2"/>
      <c r="BA548" s="2">
        <v>0</v>
      </c>
      <c r="BB548" s="2">
        <v>0</v>
      </c>
      <c r="BC548" s="2"/>
      <c r="BD548" s="2">
        <v>34</v>
      </c>
      <c r="BE548" s="2">
        <v>164</v>
      </c>
      <c r="BF548" s="2">
        <v>514</v>
      </c>
      <c r="BG548" s="2">
        <v>400</v>
      </c>
      <c r="BH548" s="2">
        <v>594</v>
      </c>
      <c r="BI548" s="2">
        <v>196</v>
      </c>
      <c r="BJ548" s="2">
        <v>28</v>
      </c>
      <c r="BK548" s="2">
        <v>140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41</v>
      </c>
      <c r="BR548" s="2">
        <v>0</v>
      </c>
      <c r="BS548" s="2">
        <v>189</v>
      </c>
      <c r="BT548" s="2">
        <v>68</v>
      </c>
      <c r="BU548" s="2">
        <v>198</v>
      </c>
      <c r="BV548" s="2">
        <v>28</v>
      </c>
      <c r="BW548" s="2">
        <v>0</v>
      </c>
      <c r="BX548" s="2"/>
      <c r="BY548" s="2">
        <v>0</v>
      </c>
      <c r="BZ548" s="2">
        <v>0</v>
      </c>
      <c r="CA548" s="2"/>
      <c r="CB548" s="2">
        <v>2</v>
      </c>
      <c r="CC548" s="2">
        <v>2.2000000000000002</v>
      </c>
      <c r="CD548" s="2">
        <v>2.7</v>
      </c>
      <c r="CE548" s="2">
        <v>3.9</v>
      </c>
      <c r="CF548" s="2">
        <v>3.2</v>
      </c>
      <c r="CG548" s="2">
        <v>3.7</v>
      </c>
      <c r="CH548" s="2">
        <v>3.5</v>
      </c>
      <c r="CI548" s="2">
        <v>4.4000000000000004</v>
      </c>
      <c r="CJ548" s="2"/>
      <c r="CK548" s="2">
        <v>0</v>
      </c>
      <c r="CL548" s="2">
        <v>0</v>
      </c>
      <c r="CM548" s="2"/>
      <c r="CN548" s="2">
        <v>2</v>
      </c>
      <c r="CO548" s="2">
        <v>2</v>
      </c>
      <c r="CP548" s="2">
        <v>2.7</v>
      </c>
      <c r="CQ548" s="2">
        <v>3.3</v>
      </c>
      <c r="CR548" s="2">
        <v>3</v>
      </c>
      <c r="CS548" s="2">
        <v>2.5</v>
      </c>
      <c r="CT548" s="2">
        <v>2.2999999999999998</v>
      </c>
      <c r="CU548" s="2">
        <v>4.4000000000000004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5.0999999999999996</v>
      </c>
      <c r="DB548" s="2">
        <v>0</v>
      </c>
      <c r="DC548" s="2">
        <v>7</v>
      </c>
      <c r="DD548" s="2">
        <v>4.5</v>
      </c>
      <c r="DE548" s="2">
        <v>6.6</v>
      </c>
      <c r="DF548" s="2">
        <v>7</v>
      </c>
      <c r="DG548" s="2">
        <v>0</v>
      </c>
    </row>
    <row r="549" spans="1:111" ht="15" x14ac:dyDescent="0.25">
      <c r="A549" s="1" t="s">
        <v>563</v>
      </c>
      <c r="B549" s="1" t="str">
        <f t="shared" si="10"/>
        <v>Obce spolu</v>
      </c>
      <c r="C549" s="1" t="s">
        <v>24</v>
      </c>
      <c r="D549" s="2">
        <v>162</v>
      </c>
      <c r="E549" s="2">
        <v>490</v>
      </c>
      <c r="F549" s="2">
        <v>214</v>
      </c>
      <c r="G549" s="2">
        <v>624</v>
      </c>
      <c r="H549" s="2">
        <v>2908</v>
      </c>
      <c r="I549" s="2">
        <v>5340</v>
      </c>
      <c r="J549" s="2">
        <v>14135</v>
      </c>
      <c r="K549" s="2">
        <v>13665</v>
      </c>
      <c r="L549" s="2">
        <v>9127</v>
      </c>
      <c r="M549" s="2">
        <v>5631</v>
      </c>
      <c r="N549" s="2">
        <v>896</v>
      </c>
      <c r="O549" s="2">
        <v>2377</v>
      </c>
      <c r="P549" s="2">
        <v>146</v>
      </c>
      <c r="Q549" s="2">
        <v>421</v>
      </c>
      <c r="R549" s="2">
        <v>202</v>
      </c>
      <c r="S549" s="2">
        <v>593</v>
      </c>
      <c r="T549" s="2">
        <v>2813</v>
      </c>
      <c r="U549" s="2">
        <v>5078</v>
      </c>
      <c r="V549" s="2">
        <v>13322</v>
      </c>
      <c r="W549" s="2">
        <v>12674</v>
      </c>
      <c r="X549" s="2">
        <v>8338</v>
      </c>
      <c r="Y549" s="2">
        <v>5333</v>
      </c>
      <c r="Z549" s="2">
        <v>803</v>
      </c>
      <c r="AA549" s="2">
        <v>2217</v>
      </c>
      <c r="AB549" s="2">
        <v>16</v>
      </c>
      <c r="AC549" s="2">
        <v>69</v>
      </c>
      <c r="AD549" s="2">
        <v>12</v>
      </c>
      <c r="AE549" s="2">
        <v>31</v>
      </c>
      <c r="AF549" s="2">
        <v>95</v>
      </c>
      <c r="AG549" s="2">
        <v>262</v>
      </c>
      <c r="AH549" s="2">
        <v>813</v>
      </c>
      <c r="AI549" s="2">
        <v>991</v>
      </c>
      <c r="AJ549" s="2">
        <v>789</v>
      </c>
      <c r="AK549" s="2">
        <v>298</v>
      </c>
      <c r="AL549" s="2">
        <v>93</v>
      </c>
      <c r="AM549" s="2">
        <v>160</v>
      </c>
      <c r="AN549" s="2">
        <v>456</v>
      </c>
      <c r="AO549" s="2">
        <v>1546</v>
      </c>
      <c r="AP549" s="2">
        <v>445</v>
      </c>
      <c r="AQ549" s="2">
        <v>1394</v>
      </c>
      <c r="AR549" s="2">
        <v>5690</v>
      </c>
      <c r="AS549" s="2">
        <v>10828</v>
      </c>
      <c r="AT549" s="2">
        <v>43164</v>
      </c>
      <c r="AU549" s="2">
        <v>41378</v>
      </c>
      <c r="AV549" s="2">
        <v>21981</v>
      </c>
      <c r="AW549" s="2">
        <v>11684</v>
      </c>
      <c r="AX549" s="2">
        <v>1988</v>
      </c>
      <c r="AY549" s="2">
        <v>6304</v>
      </c>
      <c r="AZ549" s="2">
        <v>343</v>
      </c>
      <c r="BA549" s="2">
        <v>843</v>
      </c>
      <c r="BB549" s="2">
        <v>415</v>
      </c>
      <c r="BC549" s="2">
        <v>1312</v>
      </c>
      <c r="BD549" s="2">
        <v>5480</v>
      </c>
      <c r="BE549" s="2">
        <v>10254</v>
      </c>
      <c r="BF549" s="2">
        <v>41077</v>
      </c>
      <c r="BG549" s="2">
        <v>38753</v>
      </c>
      <c r="BH549" s="2">
        <v>19581</v>
      </c>
      <c r="BI549" s="2">
        <v>11090</v>
      </c>
      <c r="BJ549" s="2">
        <v>1763</v>
      </c>
      <c r="BK549" s="2">
        <v>5819</v>
      </c>
      <c r="BL549" s="2">
        <v>113</v>
      </c>
      <c r="BM549" s="2">
        <v>703</v>
      </c>
      <c r="BN549" s="2">
        <v>30</v>
      </c>
      <c r="BO549" s="2">
        <v>82</v>
      </c>
      <c r="BP549" s="2">
        <v>210</v>
      </c>
      <c r="BQ549" s="2">
        <v>574</v>
      </c>
      <c r="BR549" s="2">
        <v>2087</v>
      </c>
      <c r="BS549" s="2">
        <v>2625</v>
      </c>
      <c r="BT549" s="2">
        <v>2400</v>
      </c>
      <c r="BU549" s="2">
        <v>594</v>
      </c>
      <c r="BV549" s="2">
        <v>225</v>
      </c>
      <c r="BW549" s="2">
        <v>485</v>
      </c>
      <c r="BX549" s="2">
        <v>2.8</v>
      </c>
      <c r="BY549" s="2">
        <v>3.2</v>
      </c>
      <c r="BZ549" s="2">
        <v>2.1</v>
      </c>
      <c r="CA549" s="2">
        <v>2.2000000000000002</v>
      </c>
      <c r="CB549" s="2">
        <v>2</v>
      </c>
      <c r="CC549" s="2">
        <v>2</v>
      </c>
      <c r="CD549" s="2">
        <v>3.1</v>
      </c>
      <c r="CE549" s="2">
        <v>3</v>
      </c>
      <c r="CF549" s="2">
        <v>2.4</v>
      </c>
      <c r="CG549" s="2">
        <v>2.1</v>
      </c>
      <c r="CH549" s="2">
        <v>2.2000000000000002</v>
      </c>
      <c r="CI549" s="2">
        <v>2.7</v>
      </c>
      <c r="CJ549" s="2">
        <v>2.2999999999999998</v>
      </c>
      <c r="CK549" s="2">
        <v>2</v>
      </c>
      <c r="CL549" s="2">
        <v>2.1</v>
      </c>
      <c r="CM549" s="2">
        <v>2.2000000000000002</v>
      </c>
      <c r="CN549" s="2">
        <v>1.9</v>
      </c>
      <c r="CO549" s="2">
        <v>2</v>
      </c>
      <c r="CP549" s="2">
        <v>3.1</v>
      </c>
      <c r="CQ549" s="2">
        <v>3.1</v>
      </c>
      <c r="CR549" s="2">
        <v>2.2999999999999998</v>
      </c>
      <c r="CS549" s="2">
        <v>2.1</v>
      </c>
      <c r="CT549" s="2">
        <v>2.2000000000000002</v>
      </c>
      <c r="CU549" s="2">
        <v>2.6</v>
      </c>
      <c r="CV549" s="2">
        <v>7.1</v>
      </c>
      <c r="CW549" s="2">
        <v>10.199999999999999</v>
      </c>
      <c r="CX549" s="2">
        <v>2.5</v>
      </c>
      <c r="CY549" s="2">
        <v>2.6</v>
      </c>
      <c r="CZ549" s="2">
        <v>2.2000000000000002</v>
      </c>
      <c r="DA549" s="2">
        <v>2.2000000000000002</v>
      </c>
      <c r="DB549" s="2">
        <v>2.6</v>
      </c>
      <c r="DC549" s="2">
        <v>2.6</v>
      </c>
      <c r="DD549" s="2">
        <v>3</v>
      </c>
      <c r="DE549" s="2">
        <v>2</v>
      </c>
      <c r="DF549" s="2">
        <v>2.4</v>
      </c>
      <c r="DG549" s="2">
        <v>3</v>
      </c>
    </row>
    <row r="550" spans="1:111" ht="15" x14ac:dyDescent="0.25">
      <c r="A550" s="1" t="s">
        <v>563</v>
      </c>
      <c r="B550" s="1" t="str">
        <f t="shared" si="10"/>
        <v>Braväcovo</v>
      </c>
      <c r="C550" s="1" t="s">
        <v>564</v>
      </c>
      <c r="D550" s="2">
        <v>0</v>
      </c>
      <c r="E550" s="2">
        <v>0</v>
      </c>
      <c r="F550" s="2">
        <v>0</v>
      </c>
      <c r="G550" s="2">
        <v>0</v>
      </c>
      <c r="H550" s="2"/>
      <c r="I550" s="2"/>
      <c r="J550" s="2"/>
      <c r="K550" s="2"/>
      <c r="L550" s="2"/>
      <c r="M550" s="2"/>
      <c r="N550" s="2"/>
      <c r="O550" s="2"/>
      <c r="P550" s="2">
        <v>0</v>
      </c>
      <c r="Q550" s="2">
        <v>0</v>
      </c>
      <c r="R550" s="2">
        <v>0</v>
      </c>
      <c r="S550" s="2">
        <v>0</v>
      </c>
      <c r="T550" s="2"/>
      <c r="U550" s="2"/>
      <c r="V550" s="2"/>
      <c r="W550" s="2"/>
      <c r="X550" s="2"/>
      <c r="Y550" s="2"/>
      <c r="Z550" s="2"/>
      <c r="AA550" s="2"/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/>
      <c r="AH550" s="2"/>
      <c r="AI550" s="2"/>
      <c r="AJ550" s="2"/>
      <c r="AK550" s="2"/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/>
      <c r="AS550" s="2"/>
      <c r="AT550" s="2"/>
      <c r="AU550" s="2"/>
      <c r="AV550" s="2"/>
      <c r="AW550" s="2"/>
      <c r="AX550" s="2"/>
      <c r="AY550" s="2"/>
      <c r="AZ550" s="2">
        <v>0</v>
      </c>
      <c r="BA550" s="2">
        <v>0</v>
      </c>
      <c r="BB550" s="2">
        <v>0</v>
      </c>
      <c r="BC550" s="2">
        <v>0</v>
      </c>
      <c r="BD550" s="2"/>
      <c r="BE550" s="2"/>
      <c r="BF550" s="2"/>
      <c r="BG550" s="2"/>
      <c r="BH550" s="2"/>
      <c r="BI550" s="2"/>
      <c r="BJ550" s="2"/>
      <c r="BK550" s="2"/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/>
      <c r="BR550" s="2"/>
      <c r="BS550" s="2"/>
      <c r="BT550" s="2"/>
      <c r="BU550" s="2"/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/>
      <c r="CC550" s="2"/>
      <c r="CD550" s="2"/>
      <c r="CE550" s="2"/>
      <c r="CF550" s="2"/>
      <c r="CG550" s="2"/>
      <c r="CH550" s="2"/>
      <c r="CI550" s="2"/>
      <c r="CJ550" s="2">
        <v>0</v>
      </c>
      <c r="CK550" s="2">
        <v>0</v>
      </c>
      <c r="CL550" s="2">
        <v>0</v>
      </c>
      <c r="CM550" s="2">
        <v>0</v>
      </c>
      <c r="CN550" s="2"/>
      <c r="CO550" s="2"/>
      <c r="CP550" s="2"/>
      <c r="CQ550" s="2"/>
      <c r="CR550" s="2"/>
      <c r="CS550" s="2"/>
      <c r="CT550" s="2"/>
      <c r="CU550" s="2"/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/>
      <c r="DB550" s="2"/>
      <c r="DC550" s="2"/>
      <c r="DD550" s="2"/>
      <c r="DE550" s="2"/>
      <c r="DF550" s="2">
        <v>0</v>
      </c>
      <c r="DG550" s="2">
        <v>0</v>
      </c>
    </row>
    <row r="551" spans="1:111" ht="15" x14ac:dyDescent="0.25">
      <c r="A551" s="1" t="s">
        <v>563</v>
      </c>
      <c r="B551" s="1" t="str">
        <f t="shared" si="10"/>
        <v>Brezno</v>
      </c>
      <c r="C551" s="1" t="s">
        <v>565</v>
      </c>
      <c r="D551" s="2"/>
      <c r="E551" s="2">
        <v>44</v>
      </c>
      <c r="F551" s="2"/>
      <c r="G551" s="2"/>
      <c r="H551" s="2">
        <v>242</v>
      </c>
      <c r="I551" s="2">
        <v>457</v>
      </c>
      <c r="J551" s="2">
        <v>1223</v>
      </c>
      <c r="K551" s="2">
        <v>1234</v>
      </c>
      <c r="L551" s="2">
        <v>648</v>
      </c>
      <c r="M551" s="2">
        <v>449</v>
      </c>
      <c r="N551" s="2">
        <v>154</v>
      </c>
      <c r="O551" s="2">
        <v>161</v>
      </c>
      <c r="P551" s="2"/>
      <c r="Q551" s="2">
        <v>42</v>
      </c>
      <c r="R551" s="2"/>
      <c r="S551" s="2"/>
      <c r="T551" s="2"/>
      <c r="U551" s="2">
        <v>409</v>
      </c>
      <c r="V551" s="2">
        <v>1012</v>
      </c>
      <c r="W551" s="2">
        <v>976</v>
      </c>
      <c r="X551" s="2">
        <v>494</v>
      </c>
      <c r="Y551" s="2">
        <v>359</v>
      </c>
      <c r="Z551" s="2">
        <v>90</v>
      </c>
      <c r="AA551" s="2">
        <v>132</v>
      </c>
      <c r="AB551" s="2"/>
      <c r="AC551" s="2">
        <v>2</v>
      </c>
      <c r="AD551" s="2"/>
      <c r="AE551" s="2"/>
      <c r="AF551" s="2"/>
      <c r="AG551" s="2">
        <v>48</v>
      </c>
      <c r="AH551" s="2">
        <v>211</v>
      </c>
      <c r="AI551" s="2">
        <v>258</v>
      </c>
      <c r="AJ551" s="2">
        <v>154</v>
      </c>
      <c r="AK551" s="2">
        <v>90</v>
      </c>
      <c r="AL551" s="2">
        <v>64</v>
      </c>
      <c r="AM551" s="2">
        <v>29</v>
      </c>
      <c r="AN551" s="2"/>
      <c r="AO551" s="2">
        <v>100</v>
      </c>
      <c r="AP551" s="2"/>
      <c r="AQ551" s="2"/>
      <c r="AR551" s="2">
        <v>458</v>
      </c>
      <c r="AS551" s="2">
        <v>868</v>
      </c>
      <c r="AT551" s="2">
        <v>2866</v>
      </c>
      <c r="AU551" s="2">
        <v>2854</v>
      </c>
      <c r="AV551" s="2">
        <v>1026</v>
      </c>
      <c r="AW551" s="2">
        <v>657</v>
      </c>
      <c r="AX551" s="2">
        <v>404</v>
      </c>
      <c r="AY551" s="2">
        <v>350</v>
      </c>
      <c r="AZ551" s="2"/>
      <c r="BA551" s="2">
        <v>92</v>
      </c>
      <c r="BB551" s="2"/>
      <c r="BC551" s="2"/>
      <c r="BD551" s="2"/>
      <c r="BE551" s="2">
        <v>753</v>
      </c>
      <c r="BF551" s="2">
        <v>2517</v>
      </c>
      <c r="BG551" s="2">
        <v>2184</v>
      </c>
      <c r="BH551" s="2">
        <v>791</v>
      </c>
      <c r="BI551" s="2">
        <v>523</v>
      </c>
      <c r="BJ551" s="2">
        <v>253</v>
      </c>
      <c r="BK551" s="2">
        <v>300</v>
      </c>
      <c r="BL551" s="2"/>
      <c r="BM551" s="2">
        <v>8</v>
      </c>
      <c r="BN551" s="2"/>
      <c r="BO551" s="2"/>
      <c r="BP551" s="2"/>
      <c r="BQ551" s="2">
        <v>115</v>
      </c>
      <c r="BR551" s="2">
        <v>349</v>
      </c>
      <c r="BS551" s="2">
        <v>670</v>
      </c>
      <c r="BT551" s="2">
        <v>235</v>
      </c>
      <c r="BU551" s="2">
        <v>134</v>
      </c>
      <c r="BV551" s="2">
        <v>151</v>
      </c>
      <c r="BW551" s="2">
        <v>50</v>
      </c>
      <c r="BX551" s="2"/>
      <c r="BY551" s="2">
        <v>2.2999999999999998</v>
      </c>
      <c r="BZ551" s="2"/>
      <c r="CA551" s="2"/>
      <c r="CB551" s="2">
        <v>1.9</v>
      </c>
      <c r="CC551" s="2">
        <v>1.9</v>
      </c>
      <c r="CD551" s="2">
        <v>2.2999999999999998</v>
      </c>
      <c r="CE551" s="2">
        <v>2.2999999999999998</v>
      </c>
      <c r="CF551" s="2">
        <v>1.6</v>
      </c>
      <c r="CG551" s="2">
        <v>1.5</v>
      </c>
      <c r="CH551" s="2">
        <v>2.6</v>
      </c>
      <c r="CI551" s="2">
        <v>2.2000000000000002</v>
      </c>
      <c r="CJ551" s="2"/>
      <c r="CK551" s="2">
        <v>2.2000000000000002</v>
      </c>
      <c r="CL551" s="2"/>
      <c r="CM551" s="2"/>
      <c r="CN551" s="2"/>
      <c r="CO551" s="2">
        <v>1.8</v>
      </c>
      <c r="CP551" s="2">
        <v>2.5</v>
      </c>
      <c r="CQ551" s="2">
        <v>2.2000000000000002</v>
      </c>
      <c r="CR551" s="2">
        <v>1.6</v>
      </c>
      <c r="CS551" s="2">
        <v>1.5</v>
      </c>
      <c r="CT551" s="2">
        <v>2.8</v>
      </c>
      <c r="CU551" s="2">
        <v>2.2999999999999998</v>
      </c>
      <c r="CV551" s="2"/>
      <c r="CW551" s="2">
        <v>4</v>
      </c>
      <c r="CX551" s="2"/>
      <c r="CY551" s="2"/>
      <c r="CZ551" s="2"/>
      <c r="DA551" s="2">
        <v>2.4</v>
      </c>
      <c r="DB551" s="2">
        <v>1.7</v>
      </c>
      <c r="DC551" s="2">
        <v>2.6</v>
      </c>
      <c r="DD551" s="2">
        <v>1.5</v>
      </c>
      <c r="DE551" s="2">
        <v>1.5</v>
      </c>
      <c r="DF551" s="2">
        <v>2.4</v>
      </c>
      <c r="DG551" s="2">
        <v>1.7</v>
      </c>
    </row>
    <row r="552" spans="1:111" ht="15" x14ac:dyDescent="0.25">
      <c r="A552" s="1" t="s">
        <v>563</v>
      </c>
      <c r="B552" s="1" t="str">
        <f t="shared" si="10"/>
        <v>Čierny Balog</v>
      </c>
      <c r="C552" s="1" t="s">
        <v>566</v>
      </c>
      <c r="D552" s="2">
        <v>0</v>
      </c>
      <c r="E552" s="2">
        <v>0</v>
      </c>
      <c r="F552" s="2">
        <v>0</v>
      </c>
      <c r="G552" s="2"/>
      <c r="H552" s="2"/>
      <c r="I552" s="2"/>
      <c r="J552" s="2">
        <v>160</v>
      </c>
      <c r="K552" s="2">
        <v>133</v>
      </c>
      <c r="L552" s="2"/>
      <c r="M552" s="2"/>
      <c r="N552" s="2"/>
      <c r="O552" s="2"/>
      <c r="P552" s="2">
        <v>0</v>
      </c>
      <c r="Q552" s="2">
        <v>0</v>
      </c>
      <c r="R552" s="2">
        <v>0</v>
      </c>
      <c r="S552" s="2"/>
      <c r="T552" s="2"/>
      <c r="U552" s="2"/>
      <c r="V552" s="2">
        <v>160</v>
      </c>
      <c r="W552" s="2">
        <v>133</v>
      </c>
      <c r="X552" s="2"/>
      <c r="Y552" s="2"/>
      <c r="Z552" s="2"/>
      <c r="AA552" s="2"/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/>
      <c r="AR552" s="2"/>
      <c r="AS552" s="2"/>
      <c r="AT552" s="2">
        <v>804</v>
      </c>
      <c r="AU552" s="2">
        <v>589</v>
      </c>
      <c r="AV552" s="2"/>
      <c r="AW552" s="2"/>
      <c r="AX552" s="2"/>
      <c r="AY552" s="2"/>
      <c r="AZ552" s="2">
        <v>0</v>
      </c>
      <c r="BA552" s="2">
        <v>0</v>
      </c>
      <c r="BB552" s="2">
        <v>0</v>
      </c>
      <c r="BC552" s="2"/>
      <c r="BD552" s="2"/>
      <c r="BE552" s="2"/>
      <c r="BF552" s="2">
        <v>804</v>
      </c>
      <c r="BG552" s="2">
        <v>589</v>
      </c>
      <c r="BH552" s="2"/>
      <c r="BI552" s="2"/>
      <c r="BJ552" s="2"/>
      <c r="BK552" s="2"/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/>
      <c r="CB552" s="2"/>
      <c r="CC552" s="2"/>
      <c r="CD552" s="2">
        <v>5</v>
      </c>
      <c r="CE552" s="2">
        <v>4.4000000000000004</v>
      </c>
      <c r="CF552" s="2"/>
      <c r="CG552" s="2"/>
      <c r="CH552" s="2"/>
      <c r="CI552" s="2"/>
      <c r="CJ552" s="2">
        <v>0</v>
      </c>
      <c r="CK552" s="2">
        <v>0</v>
      </c>
      <c r="CL552" s="2">
        <v>0</v>
      </c>
      <c r="CM552" s="2"/>
      <c r="CN552" s="2"/>
      <c r="CO552" s="2"/>
      <c r="CP552" s="2">
        <v>5</v>
      </c>
      <c r="CQ552" s="2">
        <v>4.4000000000000004</v>
      </c>
      <c r="CR552" s="2"/>
      <c r="CS552" s="2"/>
      <c r="CT552" s="2"/>
      <c r="CU552" s="2"/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</row>
    <row r="553" spans="1:111" ht="15" x14ac:dyDescent="0.25">
      <c r="A553" s="1" t="s">
        <v>563</v>
      </c>
      <c r="B553" s="1" t="str">
        <f t="shared" si="10"/>
        <v>Dolná Lehota</v>
      </c>
      <c r="C553" s="1" t="s">
        <v>567</v>
      </c>
      <c r="D553" s="2"/>
      <c r="E553" s="2"/>
      <c r="F553" s="2">
        <v>0</v>
      </c>
      <c r="G553" s="2"/>
      <c r="H553" s="2">
        <v>57</v>
      </c>
      <c r="I553" s="2">
        <v>113</v>
      </c>
      <c r="J553" s="2">
        <v>129</v>
      </c>
      <c r="K553" s="2">
        <v>261</v>
      </c>
      <c r="L553" s="2">
        <v>110</v>
      </c>
      <c r="M553" s="2">
        <v>44</v>
      </c>
      <c r="N553" s="2">
        <v>13</v>
      </c>
      <c r="O553" s="2">
        <v>21</v>
      </c>
      <c r="P553" s="2"/>
      <c r="Q553" s="2"/>
      <c r="R553" s="2">
        <v>0</v>
      </c>
      <c r="S553" s="2"/>
      <c r="T553" s="2">
        <v>57</v>
      </c>
      <c r="U553" s="2">
        <v>113</v>
      </c>
      <c r="V553" s="2">
        <v>129</v>
      </c>
      <c r="W553" s="2">
        <v>261</v>
      </c>
      <c r="X553" s="2">
        <v>110</v>
      </c>
      <c r="Y553" s="2">
        <v>44</v>
      </c>
      <c r="Z553" s="2">
        <v>13</v>
      </c>
      <c r="AA553" s="2">
        <v>21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/>
      <c r="AO553" s="2"/>
      <c r="AP553" s="2">
        <v>0</v>
      </c>
      <c r="AQ553" s="2"/>
      <c r="AR553" s="2">
        <v>136</v>
      </c>
      <c r="AS553" s="2">
        <v>308</v>
      </c>
      <c r="AT553" s="2">
        <v>470</v>
      </c>
      <c r="AU553" s="2">
        <v>879</v>
      </c>
      <c r="AV553" s="2">
        <v>424</v>
      </c>
      <c r="AW553" s="2">
        <v>91</v>
      </c>
      <c r="AX553" s="2">
        <v>32</v>
      </c>
      <c r="AY553" s="2">
        <v>43</v>
      </c>
      <c r="AZ553" s="2"/>
      <c r="BA553" s="2"/>
      <c r="BB553" s="2">
        <v>0</v>
      </c>
      <c r="BC553" s="2"/>
      <c r="BD553" s="2">
        <v>136</v>
      </c>
      <c r="BE553" s="2">
        <v>308</v>
      </c>
      <c r="BF553" s="2">
        <v>470</v>
      </c>
      <c r="BG553" s="2">
        <v>879</v>
      </c>
      <c r="BH553" s="2">
        <v>424</v>
      </c>
      <c r="BI553" s="2">
        <v>91</v>
      </c>
      <c r="BJ553" s="2">
        <v>32</v>
      </c>
      <c r="BK553" s="2">
        <v>43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/>
      <c r="BY553" s="2"/>
      <c r="BZ553" s="2">
        <v>0</v>
      </c>
      <c r="CA553" s="2"/>
      <c r="CB553" s="2">
        <v>2.4</v>
      </c>
      <c r="CC553" s="2">
        <v>2.7</v>
      </c>
      <c r="CD553" s="2">
        <v>3.6</v>
      </c>
      <c r="CE553" s="2">
        <v>3.4</v>
      </c>
      <c r="CF553" s="2">
        <v>3.9</v>
      </c>
      <c r="CG553" s="2">
        <v>2.1</v>
      </c>
      <c r="CH553" s="2">
        <v>2.5</v>
      </c>
      <c r="CI553" s="2">
        <v>2</v>
      </c>
      <c r="CJ553" s="2"/>
      <c r="CK553" s="2"/>
      <c r="CL553" s="2">
        <v>0</v>
      </c>
      <c r="CM553" s="2"/>
      <c r="CN553" s="2">
        <v>2.4</v>
      </c>
      <c r="CO553" s="2">
        <v>2.7</v>
      </c>
      <c r="CP553" s="2">
        <v>3.6</v>
      </c>
      <c r="CQ553" s="2">
        <v>3.4</v>
      </c>
      <c r="CR553" s="2">
        <v>3.9</v>
      </c>
      <c r="CS553" s="2">
        <v>2.1</v>
      </c>
      <c r="CT553" s="2">
        <v>2.5</v>
      </c>
      <c r="CU553" s="2">
        <v>2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</row>
    <row r="554" spans="1:111" ht="15" x14ac:dyDescent="0.25">
      <c r="A554" s="1" t="s">
        <v>563</v>
      </c>
      <c r="B554" s="1" t="str">
        <f t="shared" si="10"/>
        <v>Heľpa</v>
      </c>
      <c r="C554" s="1" t="s">
        <v>568</v>
      </c>
      <c r="D554" s="2">
        <v>0</v>
      </c>
      <c r="E554" s="2">
        <v>0</v>
      </c>
      <c r="F554" s="2"/>
      <c r="G554" s="2"/>
      <c r="H554" s="2"/>
      <c r="I554" s="2"/>
      <c r="J554" s="2">
        <v>329</v>
      </c>
      <c r="K554" s="2">
        <v>374</v>
      </c>
      <c r="L554" s="2"/>
      <c r="M554" s="2">
        <v>57</v>
      </c>
      <c r="N554" s="2">
        <v>42</v>
      </c>
      <c r="O554" s="2"/>
      <c r="P554" s="2">
        <v>0</v>
      </c>
      <c r="Q554" s="2">
        <v>0</v>
      </c>
      <c r="R554" s="2"/>
      <c r="S554" s="2"/>
      <c r="T554" s="2"/>
      <c r="U554" s="2"/>
      <c r="V554" s="2">
        <v>315</v>
      </c>
      <c r="W554" s="2">
        <v>362</v>
      </c>
      <c r="X554" s="2"/>
      <c r="Y554" s="2">
        <v>53</v>
      </c>
      <c r="Z554" s="2"/>
      <c r="AA554" s="2"/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/>
      <c r="AH554" s="2">
        <v>14</v>
      </c>
      <c r="AI554" s="2">
        <v>12</v>
      </c>
      <c r="AJ554" s="2"/>
      <c r="AK554" s="2">
        <v>4</v>
      </c>
      <c r="AL554" s="2"/>
      <c r="AM554" s="2">
        <v>0</v>
      </c>
      <c r="AN554" s="2">
        <v>0</v>
      </c>
      <c r="AO554" s="2">
        <v>0</v>
      </c>
      <c r="AP554" s="2"/>
      <c r="AQ554" s="2"/>
      <c r="AR554" s="2"/>
      <c r="AS554" s="2"/>
      <c r="AT554" s="2">
        <v>1322</v>
      </c>
      <c r="AU554" s="2">
        <v>1078</v>
      </c>
      <c r="AV554" s="2"/>
      <c r="AW554" s="2">
        <v>256</v>
      </c>
      <c r="AX554" s="2">
        <v>66</v>
      </c>
      <c r="AY554" s="2"/>
      <c r="AZ554" s="2">
        <v>0</v>
      </c>
      <c r="BA554" s="2">
        <v>0</v>
      </c>
      <c r="BB554" s="2"/>
      <c r="BC554" s="2"/>
      <c r="BD554" s="2"/>
      <c r="BE554" s="2"/>
      <c r="BF554" s="2">
        <v>1280</v>
      </c>
      <c r="BG554" s="2">
        <v>1036</v>
      </c>
      <c r="BH554" s="2"/>
      <c r="BI554" s="2">
        <v>240</v>
      </c>
      <c r="BJ554" s="2"/>
      <c r="BK554" s="2"/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/>
      <c r="BR554" s="2">
        <v>42</v>
      </c>
      <c r="BS554" s="2">
        <v>42</v>
      </c>
      <c r="BT554" s="2"/>
      <c r="BU554" s="2">
        <v>16</v>
      </c>
      <c r="BV554" s="2"/>
      <c r="BW554" s="2">
        <v>0</v>
      </c>
      <c r="BX554" s="2">
        <v>0</v>
      </c>
      <c r="BY554" s="2">
        <v>0</v>
      </c>
      <c r="BZ554" s="2"/>
      <c r="CA554" s="2"/>
      <c r="CB554" s="2"/>
      <c r="CC554" s="2"/>
      <c r="CD554" s="2">
        <v>4</v>
      </c>
      <c r="CE554" s="2">
        <v>2.9</v>
      </c>
      <c r="CF554" s="2"/>
      <c r="CG554" s="2">
        <v>4.5</v>
      </c>
      <c r="CH554" s="2">
        <v>1.6</v>
      </c>
      <c r="CI554" s="2"/>
      <c r="CJ554" s="2">
        <v>0</v>
      </c>
      <c r="CK554" s="2">
        <v>0</v>
      </c>
      <c r="CL554" s="2"/>
      <c r="CM554" s="2"/>
      <c r="CN554" s="2"/>
      <c r="CO554" s="2"/>
      <c r="CP554" s="2">
        <v>4.0999999999999996</v>
      </c>
      <c r="CQ554" s="2">
        <v>2.9</v>
      </c>
      <c r="CR554" s="2"/>
      <c r="CS554" s="2">
        <v>4.5</v>
      </c>
      <c r="CT554" s="2"/>
      <c r="CU554" s="2"/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/>
      <c r="DB554" s="2">
        <v>3</v>
      </c>
      <c r="DC554" s="2">
        <v>3.5</v>
      </c>
      <c r="DD554" s="2"/>
      <c r="DE554" s="2">
        <v>4</v>
      </c>
      <c r="DF554" s="2"/>
      <c r="DG554" s="2">
        <v>0</v>
      </c>
    </row>
    <row r="555" spans="1:111" ht="15" x14ac:dyDescent="0.25">
      <c r="A555" s="1" t="s">
        <v>563</v>
      </c>
      <c r="B555" s="1" t="str">
        <f t="shared" si="10"/>
        <v>Horná Lehota, okres Brezno</v>
      </c>
      <c r="C555" s="1" t="s">
        <v>569</v>
      </c>
      <c r="D555" s="2">
        <v>117</v>
      </c>
      <c r="E555" s="2">
        <v>388</v>
      </c>
      <c r="F555" s="2"/>
      <c r="G555" s="2">
        <v>440</v>
      </c>
      <c r="H555" s="2">
        <v>1956</v>
      </c>
      <c r="I555" s="2">
        <v>3234</v>
      </c>
      <c r="J555" s="2">
        <v>6180</v>
      </c>
      <c r="K555" s="2">
        <v>5990</v>
      </c>
      <c r="L555" s="2">
        <v>4537</v>
      </c>
      <c r="M555" s="2">
        <v>3172</v>
      </c>
      <c r="N555" s="2">
        <v>538</v>
      </c>
      <c r="O555" s="2">
        <v>1603</v>
      </c>
      <c r="P555" s="2">
        <v>110</v>
      </c>
      <c r="Q555" s="2">
        <v>343</v>
      </c>
      <c r="R555" s="2"/>
      <c r="S555" s="2">
        <v>429</v>
      </c>
      <c r="T555" s="2">
        <v>1894</v>
      </c>
      <c r="U555" s="2">
        <v>3095</v>
      </c>
      <c r="V555" s="2">
        <v>5784</v>
      </c>
      <c r="W555" s="2">
        <v>5514</v>
      </c>
      <c r="X555" s="2">
        <v>4263</v>
      </c>
      <c r="Y555" s="2">
        <v>3040</v>
      </c>
      <c r="Z555" s="2">
        <v>519</v>
      </c>
      <c r="AA555" s="2">
        <v>1488</v>
      </c>
      <c r="AB555" s="2">
        <v>7</v>
      </c>
      <c r="AC555" s="2">
        <v>45</v>
      </c>
      <c r="AD555" s="2"/>
      <c r="AE555" s="2">
        <v>11</v>
      </c>
      <c r="AF555" s="2">
        <v>62</v>
      </c>
      <c r="AG555" s="2">
        <v>139</v>
      </c>
      <c r="AH555" s="2">
        <v>396</v>
      </c>
      <c r="AI555" s="2">
        <v>476</v>
      </c>
      <c r="AJ555" s="2">
        <v>274</v>
      </c>
      <c r="AK555" s="2">
        <v>132</v>
      </c>
      <c r="AL555" s="2">
        <v>19</v>
      </c>
      <c r="AM555" s="2">
        <v>115</v>
      </c>
      <c r="AN555" s="2">
        <v>234</v>
      </c>
      <c r="AO555" s="2">
        <v>1121</v>
      </c>
      <c r="AP555" s="2"/>
      <c r="AQ555" s="2">
        <v>986</v>
      </c>
      <c r="AR555" s="2">
        <v>3664</v>
      </c>
      <c r="AS555" s="2">
        <v>5942</v>
      </c>
      <c r="AT555" s="2">
        <v>16543</v>
      </c>
      <c r="AU555" s="2">
        <v>16579</v>
      </c>
      <c r="AV555" s="2">
        <v>8716</v>
      </c>
      <c r="AW555" s="2">
        <v>6419</v>
      </c>
      <c r="AX555" s="2">
        <v>1158</v>
      </c>
      <c r="AY555" s="2">
        <v>4084</v>
      </c>
      <c r="AZ555" s="2">
        <v>224</v>
      </c>
      <c r="BA555" s="2">
        <v>624</v>
      </c>
      <c r="BB555" s="2"/>
      <c r="BC555" s="2">
        <v>974</v>
      </c>
      <c r="BD555" s="2">
        <v>3565</v>
      </c>
      <c r="BE555" s="2">
        <v>5663</v>
      </c>
      <c r="BF555" s="2">
        <v>15448</v>
      </c>
      <c r="BG555" s="2">
        <v>15433</v>
      </c>
      <c r="BH555" s="2">
        <v>8139</v>
      </c>
      <c r="BI555" s="2">
        <v>6151</v>
      </c>
      <c r="BJ555" s="2">
        <v>1112</v>
      </c>
      <c r="BK555" s="2">
        <v>3758</v>
      </c>
      <c r="BL555" s="2">
        <v>10</v>
      </c>
      <c r="BM555" s="2">
        <v>497</v>
      </c>
      <c r="BN555" s="2"/>
      <c r="BO555" s="2">
        <v>12</v>
      </c>
      <c r="BP555" s="2">
        <v>99</v>
      </c>
      <c r="BQ555" s="2">
        <v>279</v>
      </c>
      <c r="BR555" s="2">
        <v>1095</v>
      </c>
      <c r="BS555" s="2">
        <v>1146</v>
      </c>
      <c r="BT555" s="2">
        <v>577</v>
      </c>
      <c r="BU555" s="2">
        <v>268</v>
      </c>
      <c r="BV555" s="2">
        <v>46</v>
      </c>
      <c r="BW555" s="2">
        <v>326</v>
      </c>
      <c r="BX555" s="2">
        <v>2</v>
      </c>
      <c r="BY555" s="2">
        <v>2.9</v>
      </c>
      <c r="BZ555" s="2"/>
      <c r="CA555" s="2">
        <v>2.2000000000000002</v>
      </c>
      <c r="CB555" s="2">
        <v>1.9</v>
      </c>
      <c r="CC555" s="2">
        <v>1.8</v>
      </c>
      <c r="CD555" s="2">
        <v>2.7</v>
      </c>
      <c r="CE555" s="2">
        <v>2.8</v>
      </c>
      <c r="CF555" s="2">
        <v>1.9</v>
      </c>
      <c r="CG555" s="2">
        <v>2</v>
      </c>
      <c r="CH555" s="2">
        <v>2.2000000000000002</v>
      </c>
      <c r="CI555" s="2">
        <v>2.5</v>
      </c>
      <c r="CJ555" s="2">
        <v>2</v>
      </c>
      <c r="CK555" s="2">
        <v>1.8</v>
      </c>
      <c r="CL555" s="2"/>
      <c r="CM555" s="2">
        <v>2.2999999999999998</v>
      </c>
      <c r="CN555" s="2">
        <v>1.9</v>
      </c>
      <c r="CO555" s="2">
        <v>1.8</v>
      </c>
      <c r="CP555" s="2">
        <v>2.7</v>
      </c>
      <c r="CQ555" s="2">
        <v>2.8</v>
      </c>
      <c r="CR555" s="2">
        <v>1.9</v>
      </c>
      <c r="CS555" s="2">
        <v>2</v>
      </c>
      <c r="CT555" s="2">
        <v>2.1</v>
      </c>
      <c r="CU555" s="2">
        <v>2.5</v>
      </c>
      <c r="CV555" s="2">
        <v>1.4</v>
      </c>
      <c r="CW555" s="2">
        <v>11</v>
      </c>
      <c r="CX555" s="2"/>
      <c r="CY555" s="2">
        <v>1.1000000000000001</v>
      </c>
      <c r="CZ555" s="2">
        <v>1.6</v>
      </c>
      <c r="DA555" s="2">
        <v>2</v>
      </c>
      <c r="DB555" s="2">
        <v>2.8</v>
      </c>
      <c r="DC555" s="2">
        <v>2.4</v>
      </c>
      <c r="DD555" s="2">
        <v>2.1</v>
      </c>
      <c r="DE555" s="2">
        <v>2</v>
      </c>
      <c r="DF555" s="2">
        <v>2.4</v>
      </c>
      <c r="DG555" s="2">
        <v>2.8</v>
      </c>
    </row>
    <row r="556" spans="1:111" ht="15" x14ac:dyDescent="0.25">
      <c r="A556" s="1" t="s">
        <v>563</v>
      </c>
      <c r="B556" s="1" t="str">
        <f t="shared" si="10"/>
        <v>Hronec</v>
      </c>
      <c r="C556" s="1" t="s">
        <v>570</v>
      </c>
      <c r="D556" s="2">
        <v>0</v>
      </c>
      <c r="E556" s="2">
        <v>0</v>
      </c>
      <c r="F556" s="2">
        <v>0</v>
      </c>
      <c r="G556" s="2">
        <v>0</v>
      </c>
      <c r="H556" s="2"/>
      <c r="I556" s="2"/>
      <c r="J556" s="2"/>
      <c r="K556" s="2"/>
      <c r="L556" s="2"/>
      <c r="M556" s="2"/>
      <c r="N556" s="2"/>
      <c r="O556" s="2"/>
      <c r="P556" s="2">
        <v>0</v>
      </c>
      <c r="Q556" s="2">
        <v>0</v>
      </c>
      <c r="R556" s="2">
        <v>0</v>
      </c>
      <c r="S556" s="2">
        <v>0</v>
      </c>
      <c r="T556" s="2"/>
      <c r="U556" s="2"/>
      <c r="V556" s="2"/>
      <c r="W556" s="2"/>
      <c r="X556" s="2"/>
      <c r="Y556" s="2"/>
      <c r="Z556" s="2"/>
      <c r="AA556" s="2"/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/>
      <c r="AS556" s="2"/>
      <c r="AT556" s="2"/>
      <c r="AU556" s="2"/>
      <c r="AV556" s="2"/>
      <c r="AW556" s="2"/>
      <c r="AX556" s="2"/>
      <c r="AY556" s="2"/>
      <c r="AZ556" s="2">
        <v>0</v>
      </c>
      <c r="BA556" s="2">
        <v>0</v>
      </c>
      <c r="BB556" s="2">
        <v>0</v>
      </c>
      <c r="BC556" s="2">
        <v>0</v>
      </c>
      <c r="BD556" s="2"/>
      <c r="BE556" s="2"/>
      <c r="BF556" s="2"/>
      <c r="BG556" s="2"/>
      <c r="BH556" s="2"/>
      <c r="BI556" s="2"/>
      <c r="BJ556" s="2"/>
      <c r="BK556" s="2"/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/>
      <c r="CC556" s="2"/>
      <c r="CD556" s="2"/>
      <c r="CE556" s="2"/>
      <c r="CF556" s="2"/>
      <c r="CG556" s="2"/>
      <c r="CH556" s="2"/>
      <c r="CI556" s="2"/>
      <c r="CJ556" s="2">
        <v>0</v>
      </c>
      <c r="CK556" s="2">
        <v>0</v>
      </c>
      <c r="CL556" s="2">
        <v>0</v>
      </c>
      <c r="CM556" s="2">
        <v>0</v>
      </c>
      <c r="CN556" s="2"/>
      <c r="CO556" s="2"/>
      <c r="CP556" s="2"/>
      <c r="CQ556" s="2"/>
      <c r="CR556" s="2"/>
      <c r="CS556" s="2"/>
      <c r="CT556" s="2"/>
      <c r="CU556" s="2"/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</row>
    <row r="557" spans="1:111" ht="15" x14ac:dyDescent="0.25">
      <c r="A557" s="1" t="s">
        <v>563</v>
      </c>
      <c r="B557" s="1" t="str">
        <f t="shared" si="10"/>
        <v>Jarabá</v>
      </c>
      <c r="C557" s="1" t="s">
        <v>571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/>
      <c r="J557" s="2">
        <v>0</v>
      </c>
      <c r="K557" s="2"/>
      <c r="L557" s="2"/>
      <c r="M557" s="2"/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/>
      <c r="V557" s="2">
        <v>0</v>
      </c>
      <c r="W557" s="2"/>
      <c r="X557" s="2"/>
      <c r="Y557" s="2"/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/>
      <c r="AT557" s="2">
        <v>0</v>
      </c>
      <c r="AU557" s="2"/>
      <c r="AV557" s="2"/>
      <c r="AW557" s="2"/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/>
      <c r="BF557" s="2">
        <v>0</v>
      </c>
      <c r="BG557" s="2"/>
      <c r="BH557" s="2"/>
      <c r="BI557" s="2"/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/>
      <c r="CD557" s="2">
        <v>0</v>
      </c>
      <c r="CE557" s="2"/>
      <c r="CF557" s="2"/>
      <c r="CG557" s="2"/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/>
      <c r="CP557" s="2">
        <v>0</v>
      </c>
      <c r="CQ557" s="2"/>
      <c r="CR557" s="2"/>
      <c r="CS557" s="2"/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</row>
    <row r="558" spans="1:111" ht="15" x14ac:dyDescent="0.25">
      <c r="A558" s="1" t="s">
        <v>563</v>
      </c>
      <c r="B558" s="1" t="str">
        <f t="shared" si="10"/>
        <v>Jasenie</v>
      </c>
      <c r="C558" s="1" t="s">
        <v>572</v>
      </c>
      <c r="D558" s="2">
        <v>0</v>
      </c>
      <c r="E558" s="2">
        <v>0</v>
      </c>
      <c r="F558" s="2">
        <v>0</v>
      </c>
      <c r="G558" s="2"/>
      <c r="H558" s="2"/>
      <c r="I558" s="2"/>
      <c r="J558" s="2"/>
      <c r="K558" s="2"/>
      <c r="L558" s="2"/>
      <c r="M558" s="2"/>
      <c r="N558" s="2">
        <v>0</v>
      </c>
      <c r="O558" s="2"/>
      <c r="P558" s="2">
        <v>0</v>
      </c>
      <c r="Q558" s="2">
        <v>0</v>
      </c>
      <c r="R558" s="2">
        <v>0</v>
      </c>
      <c r="S558" s="2"/>
      <c r="T558" s="2"/>
      <c r="U558" s="2"/>
      <c r="V558" s="2"/>
      <c r="W558" s="2"/>
      <c r="X558" s="2"/>
      <c r="Y558" s="2"/>
      <c r="Z558" s="2">
        <v>0</v>
      </c>
      <c r="AA558" s="2"/>
      <c r="AB558" s="2">
        <v>0</v>
      </c>
      <c r="AC558" s="2">
        <v>0</v>
      </c>
      <c r="AD558" s="2">
        <v>0</v>
      </c>
      <c r="AE558" s="2">
        <v>0</v>
      </c>
      <c r="AF558" s="2"/>
      <c r="AG558" s="2">
        <v>0</v>
      </c>
      <c r="AH558" s="2"/>
      <c r="AI558" s="2">
        <v>0</v>
      </c>
      <c r="AJ558" s="2"/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/>
      <c r="AR558" s="2"/>
      <c r="AS558" s="2"/>
      <c r="AT558" s="2"/>
      <c r="AU558" s="2"/>
      <c r="AV558" s="2"/>
      <c r="AW558" s="2"/>
      <c r="AX558" s="2">
        <v>0</v>
      </c>
      <c r="AY558" s="2"/>
      <c r="AZ558" s="2">
        <v>0</v>
      </c>
      <c r="BA558" s="2">
        <v>0</v>
      </c>
      <c r="BB558" s="2">
        <v>0</v>
      </c>
      <c r="BC558" s="2"/>
      <c r="BD558" s="2"/>
      <c r="BE558" s="2"/>
      <c r="BF558" s="2"/>
      <c r="BG558" s="2"/>
      <c r="BH558" s="2"/>
      <c r="BI558" s="2"/>
      <c r="BJ558" s="2">
        <v>0</v>
      </c>
      <c r="BK558" s="2"/>
      <c r="BL558" s="2">
        <v>0</v>
      </c>
      <c r="BM558" s="2">
        <v>0</v>
      </c>
      <c r="BN558" s="2">
        <v>0</v>
      </c>
      <c r="BO558" s="2">
        <v>0</v>
      </c>
      <c r="BP558" s="2"/>
      <c r="BQ558" s="2">
        <v>0</v>
      </c>
      <c r="BR558" s="2"/>
      <c r="BS558" s="2">
        <v>0</v>
      </c>
      <c r="BT558" s="2"/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/>
      <c r="CB558" s="2"/>
      <c r="CC558" s="2"/>
      <c r="CD558" s="2"/>
      <c r="CE558" s="2"/>
      <c r="CF558" s="2"/>
      <c r="CG558" s="2"/>
      <c r="CH558" s="2">
        <v>0</v>
      </c>
      <c r="CI558" s="2"/>
      <c r="CJ558" s="2">
        <v>0</v>
      </c>
      <c r="CK558" s="2">
        <v>0</v>
      </c>
      <c r="CL558" s="2">
        <v>0</v>
      </c>
      <c r="CM558" s="2"/>
      <c r="CN558" s="2"/>
      <c r="CO558" s="2"/>
      <c r="CP558" s="2"/>
      <c r="CQ558" s="2"/>
      <c r="CR558" s="2"/>
      <c r="CS558" s="2"/>
      <c r="CT558" s="2">
        <v>0</v>
      </c>
      <c r="CU558" s="2"/>
      <c r="CV558" s="2">
        <v>0</v>
      </c>
      <c r="CW558" s="2">
        <v>0</v>
      </c>
      <c r="CX558" s="2">
        <v>0</v>
      </c>
      <c r="CY558" s="2">
        <v>0</v>
      </c>
      <c r="CZ558" s="2"/>
      <c r="DA558" s="2">
        <v>0</v>
      </c>
      <c r="DB558" s="2"/>
      <c r="DC558" s="2">
        <v>0</v>
      </c>
      <c r="DD558" s="2"/>
      <c r="DE558" s="2">
        <v>0</v>
      </c>
      <c r="DF558" s="2">
        <v>0</v>
      </c>
      <c r="DG558" s="2">
        <v>0</v>
      </c>
    </row>
    <row r="559" spans="1:111" ht="15" x14ac:dyDescent="0.25">
      <c r="A559" s="1" t="s">
        <v>563</v>
      </c>
      <c r="B559" s="1" t="str">
        <f t="shared" si="10"/>
        <v>Michalová</v>
      </c>
      <c r="C559" s="1" t="s">
        <v>573</v>
      </c>
      <c r="D559" s="2">
        <v>0</v>
      </c>
      <c r="E559" s="2">
        <v>0</v>
      </c>
      <c r="F559" s="2">
        <v>0</v>
      </c>
      <c r="G559" s="2"/>
      <c r="H559" s="2"/>
      <c r="I559" s="2"/>
      <c r="J559" s="2"/>
      <c r="K559" s="2"/>
      <c r="L559" s="2"/>
      <c r="M559" s="2"/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/>
      <c r="T559" s="2"/>
      <c r="U559" s="2"/>
      <c r="V559" s="2"/>
      <c r="W559" s="2"/>
      <c r="X559" s="2"/>
      <c r="Y559" s="2"/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/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/>
      <c r="AR559" s="2"/>
      <c r="AS559" s="2"/>
      <c r="AT559" s="2"/>
      <c r="AU559" s="2"/>
      <c r="AV559" s="2"/>
      <c r="AW559" s="2"/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/>
      <c r="BD559" s="2"/>
      <c r="BE559" s="2"/>
      <c r="BF559" s="2"/>
      <c r="BG559" s="2"/>
      <c r="BH559" s="2"/>
      <c r="BI559" s="2"/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/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/>
      <c r="CB559" s="2"/>
      <c r="CC559" s="2"/>
      <c r="CD559" s="2"/>
      <c r="CE559" s="2"/>
      <c r="CF559" s="2"/>
      <c r="CG559" s="2"/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/>
      <c r="CN559" s="2"/>
      <c r="CO559" s="2"/>
      <c r="CP559" s="2"/>
      <c r="CQ559" s="2"/>
      <c r="CR559" s="2"/>
      <c r="CS559" s="2"/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/>
      <c r="DE559" s="2">
        <v>0</v>
      </c>
      <c r="DF559" s="2">
        <v>0</v>
      </c>
      <c r="DG559" s="2">
        <v>0</v>
      </c>
    </row>
    <row r="560" spans="1:111" ht="15" x14ac:dyDescent="0.25">
      <c r="A560" s="1" t="s">
        <v>563</v>
      </c>
      <c r="B560" s="1" t="str">
        <f t="shared" si="10"/>
        <v>Mýto pod Ďumbierom</v>
      </c>
      <c r="C560" s="1" t="s">
        <v>574</v>
      </c>
      <c r="D560" s="2"/>
      <c r="E560" s="2">
        <v>0</v>
      </c>
      <c r="F560" s="2"/>
      <c r="G560" s="2"/>
      <c r="H560" s="2">
        <v>169</v>
      </c>
      <c r="I560" s="2">
        <v>492</v>
      </c>
      <c r="J560" s="2">
        <v>1397</v>
      </c>
      <c r="K560" s="2">
        <v>1530</v>
      </c>
      <c r="L560" s="2">
        <v>586</v>
      </c>
      <c r="M560" s="2">
        <v>389</v>
      </c>
      <c r="N560" s="2">
        <v>28</v>
      </c>
      <c r="O560" s="2">
        <v>86</v>
      </c>
      <c r="P560" s="2"/>
      <c r="Q560" s="2">
        <v>0</v>
      </c>
      <c r="R560" s="2"/>
      <c r="S560" s="2"/>
      <c r="T560" s="2">
        <v>166</v>
      </c>
      <c r="U560" s="2">
        <v>479</v>
      </c>
      <c r="V560" s="2">
        <v>1346</v>
      </c>
      <c r="W560" s="2">
        <v>1445</v>
      </c>
      <c r="X560" s="2">
        <v>563</v>
      </c>
      <c r="Y560" s="2">
        <v>372</v>
      </c>
      <c r="Z560" s="2">
        <v>22</v>
      </c>
      <c r="AA560" s="2">
        <v>83</v>
      </c>
      <c r="AB560" s="2">
        <v>0</v>
      </c>
      <c r="AC560" s="2">
        <v>0</v>
      </c>
      <c r="AD560" s="2">
        <v>0</v>
      </c>
      <c r="AE560" s="2">
        <v>0</v>
      </c>
      <c r="AF560" s="2">
        <v>3</v>
      </c>
      <c r="AG560" s="2">
        <v>13</v>
      </c>
      <c r="AH560" s="2">
        <v>51</v>
      </c>
      <c r="AI560" s="2">
        <v>85</v>
      </c>
      <c r="AJ560" s="2">
        <v>23</v>
      </c>
      <c r="AK560" s="2">
        <v>17</v>
      </c>
      <c r="AL560" s="2">
        <v>6</v>
      </c>
      <c r="AM560" s="2">
        <v>3</v>
      </c>
      <c r="AN560" s="2"/>
      <c r="AO560" s="2">
        <v>0</v>
      </c>
      <c r="AP560" s="2"/>
      <c r="AQ560" s="2"/>
      <c r="AR560" s="2">
        <v>434</v>
      </c>
      <c r="AS560" s="2">
        <v>1151</v>
      </c>
      <c r="AT560" s="2">
        <v>4650</v>
      </c>
      <c r="AU560" s="2">
        <v>4405</v>
      </c>
      <c r="AV560" s="2">
        <v>1360</v>
      </c>
      <c r="AW560" s="2">
        <v>805</v>
      </c>
      <c r="AX560" s="2">
        <v>48</v>
      </c>
      <c r="AY560" s="2">
        <v>258</v>
      </c>
      <c r="AZ560" s="2"/>
      <c r="BA560" s="2">
        <v>0</v>
      </c>
      <c r="BB560" s="2"/>
      <c r="BC560" s="2"/>
      <c r="BD560" s="2">
        <v>425</v>
      </c>
      <c r="BE560" s="2">
        <v>1122</v>
      </c>
      <c r="BF560" s="2">
        <v>4427</v>
      </c>
      <c r="BG560" s="2">
        <v>4147</v>
      </c>
      <c r="BH560" s="2">
        <v>1318</v>
      </c>
      <c r="BI560" s="2">
        <v>780</v>
      </c>
      <c r="BJ560" s="2">
        <v>36</v>
      </c>
      <c r="BK560" s="2">
        <v>243</v>
      </c>
      <c r="BL560" s="2">
        <v>0</v>
      </c>
      <c r="BM560" s="2">
        <v>0</v>
      </c>
      <c r="BN560" s="2">
        <v>0</v>
      </c>
      <c r="BO560" s="2">
        <v>0</v>
      </c>
      <c r="BP560" s="2">
        <v>9</v>
      </c>
      <c r="BQ560" s="2">
        <v>29</v>
      </c>
      <c r="BR560" s="2">
        <v>223</v>
      </c>
      <c r="BS560" s="2">
        <v>258</v>
      </c>
      <c r="BT560" s="2">
        <v>42</v>
      </c>
      <c r="BU560" s="2">
        <v>25</v>
      </c>
      <c r="BV560" s="2">
        <v>12</v>
      </c>
      <c r="BW560" s="2">
        <v>15</v>
      </c>
      <c r="BX560" s="2"/>
      <c r="BY560" s="2">
        <v>0</v>
      </c>
      <c r="BZ560" s="2"/>
      <c r="CA560" s="2"/>
      <c r="CB560" s="2">
        <v>2.6</v>
      </c>
      <c r="CC560" s="2">
        <v>2.2999999999999998</v>
      </c>
      <c r="CD560" s="2">
        <v>3.3</v>
      </c>
      <c r="CE560" s="2">
        <v>2.9</v>
      </c>
      <c r="CF560" s="2">
        <v>2.2999999999999998</v>
      </c>
      <c r="CG560" s="2">
        <v>2.1</v>
      </c>
      <c r="CH560" s="2">
        <v>1.7</v>
      </c>
      <c r="CI560" s="2">
        <v>3</v>
      </c>
      <c r="CJ560" s="2"/>
      <c r="CK560" s="2">
        <v>0</v>
      </c>
      <c r="CL560" s="2"/>
      <c r="CM560" s="2"/>
      <c r="CN560" s="2">
        <v>2.6</v>
      </c>
      <c r="CO560" s="2">
        <v>2.2999999999999998</v>
      </c>
      <c r="CP560" s="2">
        <v>3.3</v>
      </c>
      <c r="CQ560" s="2">
        <v>2.9</v>
      </c>
      <c r="CR560" s="2">
        <v>2.2999999999999998</v>
      </c>
      <c r="CS560" s="2">
        <v>2.1</v>
      </c>
      <c r="CT560" s="2">
        <v>1.6</v>
      </c>
      <c r="CU560" s="2">
        <v>2.9</v>
      </c>
      <c r="CV560" s="2">
        <v>0</v>
      </c>
      <c r="CW560" s="2">
        <v>0</v>
      </c>
      <c r="CX560" s="2">
        <v>0</v>
      </c>
      <c r="CY560" s="2">
        <v>0</v>
      </c>
      <c r="CZ560" s="2">
        <v>3</v>
      </c>
      <c r="DA560" s="2">
        <v>2.2000000000000002</v>
      </c>
      <c r="DB560" s="2">
        <v>4.4000000000000004</v>
      </c>
      <c r="DC560" s="2">
        <v>3</v>
      </c>
      <c r="DD560" s="2">
        <v>1.8</v>
      </c>
      <c r="DE560" s="2">
        <v>1.5</v>
      </c>
      <c r="DF560" s="2">
        <v>2</v>
      </c>
      <c r="DG560" s="2">
        <v>5</v>
      </c>
    </row>
    <row r="561" spans="1:111" ht="15" x14ac:dyDescent="0.25">
      <c r="A561" s="1" t="s">
        <v>563</v>
      </c>
      <c r="B561" s="1" t="str">
        <f t="shared" si="10"/>
        <v>Nemecká</v>
      </c>
      <c r="C561" s="1" t="s">
        <v>575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/>
      <c r="K561" s="2"/>
      <c r="L561" s="2"/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/>
      <c r="W561" s="2"/>
      <c r="X561" s="2"/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/>
      <c r="AI561" s="2"/>
      <c r="AJ561" s="2"/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/>
      <c r="AU561" s="2"/>
      <c r="AV561" s="2"/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/>
      <c r="BG561" s="2"/>
      <c r="BH561" s="2"/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/>
      <c r="BS561" s="2"/>
      <c r="BT561" s="2"/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/>
      <c r="CE561" s="2"/>
      <c r="CF561" s="2"/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/>
      <c r="CQ561" s="2"/>
      <c r="CR561" s="2"/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/>
      <c r="DC561" s="2"/>
      <c r="DD561" s="2"/>
      <c r="DE561" s="2">
        <v>0</v>
      </c>
      <c r="DF561" s="2">
        <v>0</v>
      </c>
      <c r="DG561" s="2">
        <v>0</v>
      </c>
    </row>
    <row r="562" spans="1:111" ht="15" x14ac:dyDescent="0.25">
      <c r="A562" s="1" t="s">
        <v>563</v>
      </c>
      <c r="B562" s="1" t="str">
        <f t="shared" si="10"/>
        <v>Osrblie</v>
      </c>
      <c r="C562" s="1" t="s">
        <v>576</v>
      </c>
      <c r="D562" s="2">
        <v>0</v>
      </c>
      <c r="E562" s="2">
        <v>0</v>
      </c>
      <c r="F562" s="2">
        <v>0</v>
      </c>
      <c r="G562" s="2">
        <v>0</v>
      </c>
      <c r="H562" s="2"/>
      <c r="I562" s="2"/>
      <c r="J562" s="2">
        <v>90</v>
      </c>
      <c r="K562" s="2">
        <v>135</v>
      </c>
      <c r="L562" s="2"/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/>
      <c r="U562" s="2"/>
      <c r="V562" s="2">
        <v>90</v>
      </c>
      <c r="W562" s="2">
        <v>135</v>
      </c>
      <c r="X562" s="2"/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/>
      <c r="AS562" s="2"/>
      <c r="AT562" s="2">
        <v>281</v>
      </c>
      <c r="AU562" s="2">
        <v>346</v>
      </c>
      <c r="AV562" s="2"/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/>
      <c r="BE562" s="2"/>
      <c r="BF562" s="2">
        <v>281</v>
      </c>
      <c r="BG562" s="2">
        <v>346</v>
      </c>
      <c r="BH562" s="2"/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/>
      <c r="CC562" s="2"/>
      <c r="CD562" s="2">
        <v>3.1</v>
      </c>
      <c r="CE562" s="2">
        <v>2.6</v>
      </c>
      <c r="CF562" s="2"/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/>
      <c r="CO562" s="2"/>
      <c r="CP562" s="2">
        <v>3.1</v>
      </c>
      <c r="CQ562" s="2">
        <v>2.6</v>
      </c>
      <c r="CR562" s="2"/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</row>
    <row r="563" spans="1:111" ht="15" x14ac:dyDescent="0.25">
      <c r="A563" s="1" t="s">
        <v>563</v>
      </c>
      <c r="B563" s="1" t="str">
        <f t="shared" si="10"/>
        <v>Podbrezová</v>
      </c>
      <c r="C563" s="1" t="s">
        <v>577</v>
      </c>
      <c r="D563" s="2"/>
      <c r="E563" s="2"/>
      <c r="F563" s="2">
        <v>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/>
      <c r="AI563" s="2"/>
      <c r="AJ563" s="2"/>
      <c r="AK563" s="2">
        <v>0</v>
      </c>
      <c r="AL563" s="2">
        <v>0</v>
      </c>
      <c r="AM563" s="2">
        <v>0</v>
      </c>
      <c r="AN563" s="2"/>
      <c r="AO563" s="2"/>
      <c r="AP563" s="2">
        <v>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>
        <v>0</v>
      </c>
      <c r="BC563" s="2"/>
      <c r="BD563" s="2"/>
      <c r="BE563" s="2"/>
      <c r="BF563" s="2"/>
      <c r="BG563" s="2"/>
      <c r="BH563" s="2"/>
      <c r="BI563" s="2"/>
      <c r="BJ563" s="2"/>
      <c r="BK563" s="2"/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/>
      <c r="BS563" s="2"/>
      <c r="BT563" s="2"/>
      <c r="BU563" s="2">
        <v>0</v>
      </c>
      <c r="BV563" s="2">
        <v>0</v>
      </c>
      <c r="BW563" s="2">
        <v>0</v>
      </c>
      <c r="BX563" s="2"/>
      <c r="BY563" s="2"/>
      <c r="BZ563" s="2">
        <v>0</v>
      </c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>
        <v>0</v>
      </c>
      <c r="CM563" s="2"/>
      <c r="CN563" s="2"/>
      <c r="CO563" s="2"/>
      <c r="CP563" s="2"/>
      <c r="CQ563" s="2"/>
      <c r="CR563" s="2"/>
      <c r="CS563" s="2"/>
      <c r="CT563" s="2"/>
      <c r="CU563" s="2"/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/>
      <c r="DC563" s="2"/>
      <c r="DD563" s="2"/>
      <c r="DE563" s="2">
        <v>0</v>
      </c>
      <c r="DF563" s="2">
        <v>0</v>
      </c>
      <c r="DG563" s="2">
        <v>0</v>
      </c>
    </row>
    <row r="564" spans="1:111" ht="15" x14ac:dyDescent="0.25">
      <c r="A564" s="1" t="s">
        <v>563</v>
      </c>
      <c r="B564" s="1" t="str">
        <f t="shared" si="10"/>
        <v>Pohorelá</v>
      </c>
      <c r="C564" s="1" t="s">
        <v>578</v>
      </c>
      <c r="D564" s="2">
        <v>0</v>
      </c>
      <c r="E564" s="2">
        <v>0</v>
      </c>
      <c r="F564" s="2">
        <v>0</v>
      </c>
      <c r="G564" s="2">
        <v>0</v>
      </c>
      <c r="H564" s="2"/>
      <c r="I564" s="2"/>
      <c r="J564" s="2">
        <v>127</v>
      </c>
      <c r="K564" s="2">
        <v>100</v>
      </c>
      <c r="L564" s="2">
        <v>48</v>
      </c>
      <c r="M564" s="2"/>
      <c r="N564" s="2"/>
      <c r="O564" s="2"/>
      <c r="P564" s="2">
        <v>0</v>
      </c>
      <c r="Q564" s="2">
        <v>0</v>
      </c>
      <c r="R564" s="2">
        <v>0</v>
      </c>
      <c r="S564" s="2">
        <v>0</v>
      </c>
      <c r="T564" s="2"/>
      <c r="U564" s="2"/>
      <c r="V564" s="2">
        <v>127</v>
      </c>
      <c r="W564" s="2">
        <v>100</v>
      </c>
      <c r="X564" s="2">
        <v>48</v>
      </c>
      <c r="Y564" s="2"/>
      <c r="Z564" s="2"/>
      <c r="AA564" s="2"/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/>
      <c r="AS564" s="2"/>
      <c r="AT564" s="2">
        <v>207</v>
      </c>
      <c r="AU564" s="2">
        <v>293</v>
      </c>
      <c r="AV564" s="2">
        <v>120</v>
      </c>
      <c r="AW564" s="2"/>
      <c r="AX564" s="2"/>
      <c r="AY564" s="2"/>
      <c r="AZ564" s="2">
        <v>0</v>
      </c>
      <c r="BA564" s="2">
        <v>0</v>
      </c>
      <c r="BB564" s="2">
        <v>0</v>
      </c>
      <c r="BC564" s="2">
        <v>0</v>
      </c>
      <c r="BD564" s="2"/>
      <c r="BE564" s="2"/>
      <c r="BF564" s="2">
        <v>207</v>
      </c>
      <c r="BG564" s="2">
        <v>293</v>
      </c>
      <c r="BH564" s="2">
        <v>120</v>
      </c>
      <c r="BI564" s="2"/>
      <c r="BJ564" s="2"/>
      <c r="BK564" s="2"/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/>
      <c r="CC564" s="2"/>
      <c r="CD564" s="2">
        <v>1.6</v>
      </c>
      <c r="CE564" s="2">
        <v>2.9</v>
      </c>
      <c r="CF564" s="2">
        <v>2.5</v>
      </c>
      <c r="CG564" s="2"/>
      <c r="CH564" s="2"/>
      <c r="CI564" s="2"/>
      <c r="CJ564" s="2">
        <v>0</v>
      </c>
      <c r="CK564" s="2">
        <v>0</v>
      </c>
      <c r="CL564" s="2">
        <v>0</v>
      </c>
      <c r="CM564" s="2">
        <v>0</v>
      </c>
      <c r="CN564" s="2"/>
      <c r="CO564" s="2"/>
      <c r="CP564" s="2">
        <v>1.6</v>
      </c>
      <c r="CQ564" s="2">
        <v>2.9</v>
      </c>
      <c r="CR564" s="2">
        <v>2.5</v>
      </c>
      <c r="CS564" s="2"/>
      <c r="CT564" s="2"/>
      <c r="CU564" s="2"/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</row>
    <row r="565" spans="1:111" ht="15" x14ac:dyDescent="0.25">
      <c r="A565" s="1" t="s">
        <v>563</v>
      </c>
      <c r="B565" s="1" t="str">
        <f t="shared" si="10"/>
        <v>Pohronská Polhora</v>
      </c>
      <c r="C565" s="1" t="s">
        <v>579</v>
      </c>
      <c r="D565" s="2">
        <v>0</v>
      </c>
      <c r="E565" s="2">
        <v>0</v>
      </c>
      <c r="F565" s="2">
        <v>0</v>
      </c>
      <c r="G565" s="2"/>
      <c r="H565" s="2">
        <v>0</v>
      </c>
      <c r="I565" s="2">
        <v>0</v>
      </c>
      <c r="J565" s="2"/>
      <c r="K565" s="2"/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/>
      <c r="T565" s="2">
        <v>0</v>
      </c>
      <c r="U565" s="2">
        <v>0</v>
      </c>
      <c r="V565" s="2"/>
      <c r="W565" s="2"/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/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/>
      <c r="AR565" s="2">
        <v>0</v>
      </c>
      <c r="AS565" s="2">
        <v>0</v>
      </c>
      <c r="AT565" s="2"/>
      <c r="AU565" s="2"/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/>
      <c r="BD565" s="2">
        <v>0</v>
      </c>
      <c r="BE565" s="2">
        <v>0</v>
      </c>
      <c r="BF565" s="2"/>
      <c r="BG565" s="2"/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/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/>
      <c r="CB565" s="2">
        <v>0</v>
      </c>
      <c r="CC565" s="2">
        <v>0</v>
      </c>
      <c r="CD565" s="2"/>
      <c r="CE565" s="2"/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/>
      <c r="CN565" s="2">
        <v>0</v>
      </c>
      <c r="CO565" s="2">
        <v>0</v>
      </c>
      <c r="CP565" s="2"/>
      <c r="CQ565" s="2"/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/>
      <c r="DC565" s="2">
        <v>0</v>
      </c>
      <c r="DD565" s="2">
        <v>0</v>
      </c>
      <c r="DE565" s="2">
        <v>0</v>
      </c>
      <c r="DF565" s="2">
        <v>0</v>
      </c>
      <c r="DG565" s="2">
        <v>0</v>
      </c>
    </row>
    <row r="566" spans="1:111" ht="15" x14ac:dyDescent="0.25">
      <c r="A566" s="1" t="s">
        <v>563</v>
      </c>
      <c r="B566" s="1" t="str">
        <f t="shared" si="10"/>
        <v>Polomka</v>
      </c>
      <c r="C566" s="1" t="s">
        <v>580</v>
      </c>
      <c r="D566" s="2"/>
      <c r="E566" s="2">
        <v>0</v>
      </c>
      <c r="F566" s="2"/>
      <c r="G566" s="2"/>
      <c r="H566" s="2">
        <v>0</v>
      </c>
      <c r="I566" s="2">
        <v>0</v>
      </c>
      <c r="J566" s="2"/>
      <c r="K566" s="2"/>
      <c r="L566" s="2"/>
      <c r="M566" s="2"/>
      <c r="N566" s="2">
        <v>0</v>
      </c>
      <c r="O566" s="2"/>
      <c r="P566" s="2"/>
      <c r="Q566" s="2">
        <v>0</v>
      </c>
      <c r="R566" s="2"/>
      <c r="S566" s="2"/>
      <c r="T566" s="2">
        <v>0</v>
      </c>
      <c r="U566" s="2">
        <v>0</v>
      </c>
      <c r="V566" s="2"/>
      <c r="W566" s="2"/>
      <c r="X566" s="2"/>
      <c r="Y566" s="2"/>
      <c r="Z566" s="2">
        <v>0</v>
      </c>
      <c r="AA566" s="2"/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/>
      <c r="AI566" s="2"/>
      <c r="AJ566" s="2"/>
      <c r="AK566" s="2"/>
      <c r="AL566" s="2">
        <v>0</v>
      </c>
      <c r="AM566" s="2">
        <v>0</v>
      </c>
      <c r="AN566" s="2"/>
      <c r="AO566" s="2">
        <v>0</v>
      </c>
      <c r="AP566" s="2"/>
      <c r="AQ566" s="2"/>
      <c r="AR566" s="2">
        <v>0</v>
      </c>
      <c r="AS566" s="2">
        <v>0</v>
      </c>
      <c r="AT566" s="2"/>
      <c r="AU566" s="2"/>
      <c r="AV566" s="2"/>
      <c r="AW566" s="2"/>
      <c r="AX566" s="2">
        <v>0</v>
      </c>
      <c r="AY566" s="2"/>
      <c r="AZ566" s="2"/>
      <c r="BA566" s="2">
        <v>0</v>
      </c>
      <c r="BB566" s="2"/>
      <c r="BC566" s="2"/>
      <c r="BD566" s="2">
        <v>0</v>
      </c>
      <c r="BE566" s="2">
        <v>0</v>
      </c>
      <c r="BF566" s="2"/>
      <c r="BG566" s="2"/>
      <c r="BH566" s="2"/>
      <c r="BI566" s="2"/>
      <c r="BJ566" s="2">
        <v>0</v>
      </c>
      <c r="BK566" s="2"/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/>
      <c r="BS566" s="2"/>
      <c r="BT566" s="2"/>
      <c r="BU566" s="2"/>
      <c r="BV566" s="2">
        <v>0</v>
      </c>
      <c r="BW566" s="2">
        <v>0</v>
      </c>
      <c r="BX566" s="2"/>
      <c r="BY566" s="2">
        <v>0</v>
      </c>
      <c r="BZ566" s="2"/>
      <c r="CA566" s="2"/>
      <c r="CB566" s="2">
        <v>0</v>
      </c>
      <c r="CC566" s="2">
        <v>0</v>
      </c>
      <c r="CD566" s="2"/>
      <c r="CE566" s="2"/>
      <c r="CF566" s="2"/>
      <c r="CG566" s="2"/>
      <c r="CH566" s="2">
        <v>0</v>
      </c>
      <c r="CI566" s="2"/>
      <c r="CJ566" s="2"/>
      <c r="CK566" s="2">
        <v>0</v>
      </c>
      <c r="CL566" s="2"/>
      <c r="CM566" s="2"/>
      <c r="CN566" s="2">
        <v>0</v>
      </c>
      <c r="CO566" s="2">
        <v>0</v>
      </c>
      <c r="CP566" s="2"/>
      <c r="CQ566" s="2"/>
      <c r="CR566" s="2"/>
      <c r="CS566" s="2"/>
      <c r="CT566" s="2">
        <v>0</v>
      </c>
      <c r="CU566" s="2"/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/>
      <c r="DC566" s="2"/>
      <c r="DD566" s="2"/>
      <c r="DE566" s="2"/>
      <c r="DF566" s="2">
        <v>0</v>
      </c>
      <c r="DG566" s="2">
        <v>0</v>
      </c>
    </row>
    <row r="567" spans="1:111" ht="15" x14ac:dyDescent="0.25">
      <c r="A567" s="1" t="s">
        <v>563</v>
      </c>
      <c r="B567" s="1" t="str">
        <f t="shared" si="10"/>
        <v>Sihla</v>
      </c>
      <c r="C567" s="1" t="s">
        <v>581</v>
      </c>
      <c r="D567" s="2">
        <v>0</v>
      </c>
      <c r="E567" s="2">
        <v>0</v>
      </c>
      <c r="F567" s="2">
        <v>0</v>
      </c>
      <c r="G567" s="2">
        <v>0</v>
      </c>
      <c r="H567" s="2"/>
      <c r="I567" s="2"/>
      <c r="J567" s="2"/>
      <c r="K567" s="2"/>
      <c r="L567" s="2"/>
      <c r="M567" s="2"/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/>
      <c r="U567" s="2"/>
      <c r="V567" s="2"/>
      <c r="W567" s="2"/>
      <c r="X567" s="2"/>
      <c r="Y567" s="2"/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/>
      <c r="AS567" s="2"/>
      <c r="AT567" s="2"/>
      <c r="AU567" s="2"/>
      <c r="AV567" s="2"/>
      <c r="AW567" s="2"/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/>
      <c r="BE567" s="2"/>
      <c r="BF567" s="2"/>
      <c r="BG567" s="2"/>
      <c r="BH567" s="2"/>
      <c r="BI567" s="2"/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/>
      <c r="CC567" s="2"/>
      <c r="CD567" s="2"/>
      <c r="CE567" s="2"/>
      <c r="CF567" s="2"/>
      <c r="CG567" s="2"/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/>
      <c r="CO567" s="2"/>
      <c r="CP567" s="2"/>
      <c r="CQ567" s="2"/>
      <c r="CR567" s="2"/>
      <c r="CS567" s="2"/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</row>
    <row r="568" spans="1:111" ht="15" x14ac:dyDescent="0.25">
      <c r="A568" s="1" t="s">
        <v>563</v>
      </c>
      <c r="B568" s="1" t="str">
        <f t="shared" si="10"/>
        <v>Telgárt</v>
      </c>
      <c r="C568" s="1" t="s">
        <v>582</v>
      </c>
      <c r="D568" s="2">
        <v>0</v>
      </c>
      <c r="E568" s="2">
        <v>0</v>
      </c>
      <c r="F568" s="2"/>
      <c r="G568" s="2"/>
      <c r="H568" s="2"/>
      <c r="I568" s="2">
        <v>95</v>
      </c>
      <c r="J568" s="2">
        <v>477</v>
      </c>
      <c r="K568" s="2"/>
      <c r="L568" s="2">
        <v>378</v>
      </c>
      <c r="M568" s="2">
        <v>129</v>
      </c>
      <c r="N568" s="2">
        <v>0</v>
      </c>
      <c r="O568" s="2">
        <v>103</v>
      </c>
      <c r="P568" s="2">
        <v>0</v>
      </c>
      <c r="Q568" s="2">
        <v>0</v>
      </c>
      <c r="R568" s="2"/>
      <c r="S568" s="2"/>
      <c r="T568" s="2"/>
      <c r="U568" s="2">
        <v>95</v>
      </c>
      <c r="V568" s="2">
        <v>454</v>
      </c>
      <c r="W568" s="2"/>
      <c r="X568" s="2">
        <v>368</v>
      </c>
      <c r="Y568" s="2">
        <v>127</v>
      </c>
      <c r="Z568" s="2">
        <v>0</v>
      </c>
      <c r="AA568" s="2">
        <v>103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23</v>
      </c>
      <c r="AI568" s="2"/>
      <c r="AJ568" s="2">
        <v>10</v>
      </c>
      <c r="AK568" s="2">
        <v>2</v>
      </c>
      <c r="AL568" s="2">
        <v>0</v>
      </c>
      <c r="AM568" s="2">
        <v>0</v>
      </c>
      <c r="AN568" s="2">
        <v>0</v>
      </c>
      <c r="AO568" s="2">
        <v>0</v>
      </c>
      <c r="AP568" s="2"/>
      <c r="AQ568" s="2"/>
      <c r="AR568" s="2"/>
      <c r="AS568" s="2">
        <v>153</v>
      </c>
      <c r="AT568" s="2">
        <v>1897</v>
      </c>
      <c r="AU568" s="2"/>
      <c r="AV568" s="2">
        <v>755</v>
      </c>
      <c r="AW568" s="2">
        <v>242</v>
      </c>
      <c r="AX568" s="2">
        <v>0</v>
      </c>
      <c r="AY568" s="2">
        <v>276</v>
      </c>
      <c r="AZ568" s="2">
        <v>0</v>
      </c>
      <c r="BA568" s="2">
        <v>0</v>
      </c>
      <c r="BB568" s="2"/>
      <c r="BC568" s="2"/>
      <c r="BD568" s="2"/>
      <c r="BE568" s="2">
        <v>153</v>
      </c>
      <c r="BF568" s="2">
        <v>1831</v>
      </c>
      <c r="BG568" s="2"/>
      <c r="BH568" s="2">
        <v>743</v>
      </c>
      <c r="BI568" s="2">
        <v>240</v>
      </c>
      <c r="BJ568" s="2">
        <v>0</v>
      </c>
      <c r="BK568" s="2">
        <v>276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66</v>
      </c>
      <c r="BS568" s="2"/>
      <c r="BT568" s="2">
        <v>12</v>
      </c>
      <c r="BU568" s="2">
        <v>2</v>
      </c>
      <c r="BV568" s="2">
        <v>0</v>
      </c>
      <c r="BW568" s="2">
        <v>0</v>
      </c>
      <c r="BX568" s="2">
        <v>0</v>
      </c>
      <c r="BY568" s="2">
        <v>0</v>
      </c>
      <c r="BZ568" s="2"/>
      <c r="CA568" s="2"/>
      <c r="CB568" s="2"/>
      <c r="CC568" s="2">
        <v>1.6</v>
      </c>
      <c r="CD568" s="2">
        <v>4</v>
      </c>
      <c r="CE568" s="2"/>
      <c r="CF568" s="2">
        <v>2</v>
      </c>
      <c r="CG568" s="2">
        <v>1.9</v>
      </c>
      <c r="CH568" s="2">
        <v>0</v>
      </c>
      <c r="CI568" s="2">
        <v>2.7</v>
      </c>
      <c r="CJ568" s="2">
        <v>0</v>
      </c>
      <c r="CK568" s="2">
        <v>0</v>
      </c>
      <c r="CL568" s="2"/>
      <c r="CM568" s="2"/>
      <c r="CN568" s="2"/>
      <c r="CO568" s="2">
        <v>1.6</v>
      </c>
      <c r="CP568" s="2">
        <v>4</v>
      </c>
      <c r="CQ568" s="2"/>
      <c r="CR568" s="2">
        <v>2</v>
      </c>
      <c r="CS568" s="2">
        <v>1.9</v>
      </c>
      <c r="CT568" s="2">
        <v>0</v>
      </c>
      <c r="CU568" s="2">
        <v>2.7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2.9</v>
      </c>
      <c r="DC568" s="2"/>
      <c r="DD568" s="2">
        <v>1.2</v>
      </c>
      <c r="DE568" s="2">
        <v>1</v>
      </c>
      <c r="DF568" s="2">
        <v>0</v>
      </c>
      <c r="DG568" s="2">
        <v>0</v>
      </c>
    </row>
    <row r="569" spans="1:111" ht="15" x14ac:dyDescent="0.25">
      <c r="A569" s="1" t="s">
        <v>563</v>
      </c>
      <c r="B569" s="1" t="str">
        <f t="shared" si="10"/>
        <v>Závadka nad Hronom</v>
      </c>
      <c r="C569" s="1" t="s">
        <v>583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/>
      <c r="J569" s="2"/>
      <c r="K569" s="2"/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/>
      <c r="V569" s="2"/>
      <c r="W569" s="2"/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/>
      <c r="AT569" s="2"/>
      <c r="AU569" s="2"/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/>
      <c r="BF569" s="2"/>
      <c r="BG569" s="2"/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/>
      <c r="CD569" s="2"/>
      <c r="CE569" s="2"/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/>
      <c r="CP569" s="2"/>
      <c r="CQ569" s="2"/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</row>
    <row r="570" spans="1:111" ht="15" x14ac:dyDescent="0.25">
      <c r="A570" s="1" t="s">
        <v>563</v>
      </c>
      <c r="B570" s="1" t="str">
        <f t="shared" si="10"/>
        <v>Bystrá, okres Brezno</v>
      </c>
      <c r="C570" s="1" t="s">
        <v>584</v>
      </c>
      <c r="D570" s="2"/>
      <c r="E570" s="2">
        <v>35</v>
      </c>
      <c r="F570" s="2">
        <v>8</v>
      </c>
      <c r="G570" s="2"/>
      <c r="H570" s="2">
        <v>209</v>
      </c>
      <c r="I570" s="2">
        <v>328</v>
      </c>
      <c r="J570" s="2">
        <v>2120</v>
      </c>
      <c r="K570" s="2">
        <v>2136</v>
      </c>
      <c r="L570" s="2">
        <v>1445</v>
      </c>
      <c r="M570" s="2">
        <v>904</v>
      </c>
      <c r="N570" s="2"/>
      <c r="O570" s="2">
        <v>221</v>
      </c>
      <c r="P570" s="2"/>
      <c r="Q570" s="2">
        <v>13</v>
      </c>
      <c r="R570" s="2">
        <v>4</v>
      </c>
      <c r="S570" s="2"/>
      <c r="T570" s="2">
        <v>200</v>
      </c>
      <c r="U570" s="2">
        <v>273</v>
      </c>
      <c r="V570" s="2">
        <v>2072</v>
      </c>
      <c r="W570" s="2">
        <v>2055</v>
      </c>
      <c r="X570" s="2">
        <v>1182</v>
      </c>
      <c r="Y570" s="2">
        <v>854</v>
      </c>
      <c r="Z570" s="2"/>
      <c r="AA570" s="2">
        <v>208</v>
      </c>
      <c r="AB570" s="2"/>
      <c r="AC570" s="2">
        <v>22</v>
      </c>
      <c r="AD570" s="2">
        <v>4</v>
      </c>
      <c r="AE570" s="2"/>
      <c r="AF570" s="2">
        <v>9</v>
      </c>
      <c r="AG570" s="2">
        <v>55</v>
      </c>
      <c r="AH570" s="2">
        <v>48</v>
      </c>
      <c r="AI570" s="2">
        <v>81</v>
      </c>
      <c r="AJ570" s="2">
        <v>263</v>
      </c>
      <c r="AK570" s="2">
        <v>50</v>
      </c>
      <c r="AL570" s="2"/>
      <c r="AM570" s="2">
        <v>13</v>
      </c>
      <c r="AN570" s="2"/>
      <c r="AO570" s="2">
        <v>279</v>
      </c>
      <c r="AP570" s="2">
        <v>35</v>
      </c>
      <c r="AQ570" s="2"/>
      <c r="AR570" s="2">
        <v>427</v>
      </c>
      <c r="AS570" s="2">
        <v>640</v>
      </c>
      <c r="AT570" s="2">
        <v>8055</v>
      </c>
      <c r="AU570" s="2">
        <v>7794</v>
      </c>
      <c r="AV570" s="2">
        <v>4366</v>
      </c>
      <c r="AW570" s="2">
        <v>1897</v>
      </c>
      <c r="AX570" s="2"/>
      <c r="AY570" s="2">
        <v>652</v>
      </c>
      <c r="AZ570" s="2"/>
      <c r="BA570" s="2">
        <v>81</v>
      </c>
      <c r="BB570" s="2">
        <v>16</v>
      </c>
      <c r="BC570" s="2"/>
      <c r="BD570" s="2">
        <v>366</v>
      </c>
      <c r="BE570" s="2">
        <v>503</v>
      </c>
      <c r="BF570" s="2">
        <v>7947</v>
      </c>
      <c r="BG570" s="2">
        <v>7543</v>
      </c>
      <c r="BH570" s="2">
        <v>3009</v>
      </c>
      <c r="BI570" s="2">
        <v>1751</v>
      </c>
      <c r="BJ570" s="2"/>
      <c r="BK570" s="2">
        <v>558</v>
      </c>
      <c r="BL570" s="2"/>
      <c r="BM570" s="2">
        <v>198</v>
      </c>
      <c r="BN570" s="2">
        <v>19</v>
      </c>
      <c r="BO570" s="2"/>
      <c r="BP570" s="2">
        <v>61</v>
      </c>
      <c r="BQ570" s="2">
        <v>137</v>
      </c>
      <c r="BR570" s="2">
        <v>108</v>
      </c>
      <c r="BS570" s="2">
        <v>251</v>
      </c>
      <c r="BT570" s="2">
        <v>1357</v>
      </c>
      <c r="BU570" s="2">
        <v>146</v>
      </c>
      <c r="BV570" s="2"/>
      <c r="BW570" s="2">
        <v>94</v>
      </c>
      <c r="BX570" s="2"/>
      <c r="BY570" s="2">
        <v>8</v>
      </c>
      <c r="BZ570" s="2">
        <v>4.4000000000000004</v>
      </c>
      <c r="CA570" s="2"/>
      <c r="CB570" s="2">
        <v>2</v>
      </c>
      <c r="CC570" s="2">
        <v>2</v>
      </c>
      <c r="CD570" s="2">
        <v>3.8</v>
      </c>
      <c r="CE570" s="2">
        <v>3.6</v>
      </c>
      <c r="CF570" s="2">
        <v>3</v>
      </c>
      <c r="CG570" s="2">
        <v>2.1</v>
      </c>
      <c r="CH570" s="2"/>
      <c r="CI570" s="2">
        <v>3</v>
      </c>
      <c r="CJ570" s="2"/>
      <c r="CK570" s="2">
        <v>6.2</v>
      </c>
      <c r="CL570" s="2">
        <v>4</v>
      </c>
      <c r="CM570" s="2"/>
      <c r="CN570" s="2">
        <v>1.8</v>
      </c>
      <c r="CO570" s="2">
        <v>1.8</v>
      </c>
      <c r="CP570" s="2">
        <v>3.8</v>
      </c>
      <c r="CQ570" s="2">
        <v>3.7</v>
      </c>
      <c r="CR570" s="2">
        <v>2.5</v>
      </c>
      <c r="CS570" s="2">
        <v>2.1</v>
      </c>
      <c r="CT570" s="2"/>
      <c r="CU570" s="2">
        <v>2.7</v>
      </c>
      <c r="CV570" s="2"/>
      <c r="CW570" s="2">
        <v>9</v>
      </c>
      <c r="CX570" s="2">
        <v>4.8</v>
      </c>
      <c r="CY570" s="2"/>
      <c r="CZ570" s="2">
        <v>6.8</v>
      </c>
      <c r="DA570" s="2">
        <v>2.5</v>
      </c>
      <c r="DB570" s="2">
        <v>2.2000000000000002</v>
      </c>
      <c r="DC570" s="2">
        <v>3.1</v>
      </c>
      <c r="DD570" s="2">
        <v>5.2</v>
      </c>
      <c r="DE570" s="2">
        <v>2.9</v>
      </c>
      <c r="DF570" s="2"/>
      <c r="DG570" s="2">
        <v>7.2</v>
      </c>
    </row>
    <row r="571" spans="1:111" ht="15" x14ac:dyDescent="0.25">
      <c r="A571" s="1" t="s">
        <v>585</v>
      </c>
      <c r="B571" s="1" t="str">
        <f t="shared" si="10"/>
        <v>Obce spolu</v>
      </c>
      <c r="C571" s="1" t="s">
        <v>24</v>
      </c>
      <c r="D571" s="2">
        <v>84</v>
      </c>
      <c r="E571" s="2">
        <v>132</v>
      </c>
      <c r="F571" s="2">
        <v>147</v>
      </c>
      <c r="G571" s="2">
        <v>232</v>
      </c>
      <c r="H571" s="2">
        <v>564</v>
      </c>
      <c r="I571" s="2">
        <v>1920</v>
      </c>
      <c r="J571" s="2">
        <v>3532</v>
      </c>
      <c r="K571" s="2">
        <v>3934</v>
      </c>
      <c r="L571" s="2">
        <v>2631</v>
      </c>
      <c r="M571" s="2">
        <v>1177</v>
      </c>
      <c r="N571" s="2">
        <v>432</v>
      </c>
      <c r="O571" s="2">
        <v>185</v>
      </c>
      <c r="P571" s="2">
        <v>60</v>
      </c>
      <c r="Q571" s="2">
        <v>105</v>
      </c>
      <c r="R571" s="2">
        <v>125</v>
      </c>
      <c r="S571" s="2">
        <v>187</v>
      </c>
      <c r="T571" s="2">
        <v>534</v>
      </c>
      <c r="U571" s="2">
        <v>1783</v>
      </c>
      <c r="V571" s="2">
        <v>3237</v>
      </c>
      <c r="W571" s="2">
        <v>3602</v>
      </c>
      <c r="X571" s="2">
        <v>2271</v>
      </c>
      <c r="Y571" s="2">
        <v>1050</v>
      </c>
      <c r="Z571" s="2">
        <v>355</v>
      </c>
      <c r="AA571" s="2">
        <v>151</v>
      </c>
      <c r="AB571" s="2">
        <v>24</v>
      </c>
      <c r="AC571" s="2">
        <v>27</v>
      </c>
      <c r="AD571" s="2">
        <v>22</v>
      </c>
      <c r="AE571" s="2">
        <v>45</v>
      </c>
      <c r="AF571" s="2">
        <v>30</v>
      </c>
      <c r="AG571" s="2">
        <v>137</v>
      </c>
      <c r="AH571" s="2">
        <v>295</v>
      </c>
      <c r="AI571" s="2">
        <v>332</v>
      </c>
      <c r="AJ571" s="2">
        <v>360</v>
      </c>
      <c r="AK571" s="2">
        <v>127</v>
      </c>
      <c r="AL571" s="2">
        <v>77</v>
      </c>
      <c r="AM571" s="2">
        <v>34</v>
      </c>
      <c r="AN571" s="2">
        <v>560</v>
      </c>
      <c r="AO571" s="2">
        <v>421</v>
      </c>
      <c r="AP571" s="2">
        <v>468</v>
      </c>
      <c r="AQ571" s="2">
        <v>593</v>
      </c>
      <c r="AR571" s="2">
        <v>1184</v>
      </c>
      <c r="AS571" s="2">
        <v>3627</v>
      </c>
      <c r="AT571" s="2">
        <v>9656</v>
      </c>
      <c r="AU571" s="2">
        <v>10152</v>
      </c>
      <c r="AV571" s="2">
        <v>5061</v>
      </c>
      <c r="AW571" s="2">
        <v>2483</v>
      </c>
      <c r="AX571" s="2">
        <v>926</v>
      </c>
      <c r="AY571" s="2">
        <v>604</v>
      </c>
      <c r="AZ571" s="2">
        <v>358</v>
      </c>
      <c r="BA571" s="2">
        <v>302</v>
      </c>
      <c r="BB571" s="2">
        <v>380</v>
      </c>
      <c r="BC571" s="2">
        <v>463</v>
      </c>
      <c r="BD571" s="2">
        <v>1107</v>
      </c>
      <c r="BE571" s="2">
        <v>3439</v>
      </c>
      <c r="BF571" s="2">
        <v>8957</v>
      </c>
      <c r="BG571" s="2">
        <v>9382</v>
      </c>
      <c r="BH571" s="2">
        <v>4542</v>
      </c>
      <c r="BI571" s="2">
        <v>2303</v>
      </c>
      <c r="BJ571" s="2">
        <v>733</v>
      </c>
      <c r="BK571" s="2">
        <v>515</v>
      </c>
      <c r="BL571" s="2">
        <v>202</v>
      </c>
      <c r="BM571" s="2">
        <v>119</v>
      </c>
      <c r="BN571" s="2">
        <v>88</v>
      </c>
      <c r="BO571" s="2">
        <v>130</v>
      </c>
      <c r="BP571" s="2">
        <v>77</v>
      </c>
      <c r="BQ571" s="2">
        <v>188</v>
      </c>
      <c r="BR571" s="2">
        <v>699</v>
      </c>
      <c r="BS571" s="2">
        <v>770</v>
      </c>
      <c r="BT571" s="2">
        <v>519</v>
      </c>
      <c r="BU571" s="2">
        <v>180</v>
      </c>
      <c r="BV571" s="2">
        <v>193</v>
      </c>
      <c r="BW571" s="2">
        <v>89</v>
      </c>
      <c r="BX571" s="2">
        <v>6.7</v>
      </c>
      <c r="BY571" s="2">
        <v>3.2</v>
      </c>
      <c r="BZ571" s="2">
        <v>3.2</v>
      </c>
      <c r="CA571" s="2">
        <v>2.6</v>
      </c>
      <c r="CB571" s="2">
        <v>2.1</v>
      </c>
      <c r="CC571" s="2">
        <v>1.9</v>
      </c>
      <c r="CD571" s="2">
        <v>2.7</v>
      </c>
      <c r="CE571" s="2">
        <v>2.6</v>
      </c>
      <c r="CF571" s="2">
        <v>1.9</v>
      </c>
      <c r="CG571" s="2">
        <v>2.1</v>
      </c>
      <c r="CH571" s="2">
        <v>2.1</v>
      </c>
      <c r="CI571" s="2">
        <v>3.3</v>
      </c>
      <c r="CJ571" s="2">
        <v>6</v>
      </c>
      <c r="CK571" s="2">
        <v>2.9</v>
      </c>
      <c r="CL571" s="2">
        <v>3</v>
      </c>
      <c r="CM571" s="2">
        <v>2.5</v>
      </c>
      <c r="CN571" s="2">
        <v>2.1</v>
      </c>
      <c r="CO571" s="2">
        <v>1.9</v>
      </c>
      <c r="CP571" s="2">
        <v>2.8</v>
      </c>
      <c r="CQ571" s="2">
        <v>2.6</v>
      </c>
      <c r="CR571" s="2">
        <v>2</v>
      </c>
      <c r="CS571" s="2">
        <v>2.2000000000000002</v>
      </c>
      <c r="CT571" s="2">
        <v>2.1</v>
      </c>
      <c r="CU571" s="2">
        <v>3.4</v>
      </c>
      <c r="CV571" s="2">
        <v>8.4</v>
      </c>
      <c r="CW571" s="2">
        <v>4.4000000000000004</v>
      </c>
      <c r="CX571" s="2">
        <v>4</v>
      </c>
      <c r="CY571" s="2">
        <v>2.9</v>
      </c>
      <c r="CZ571" s="2">
        <v>2.6</v>
      </c>
      <c r="DA571" s="2">
        <v>1.4</v>
      </c>
      <c r="DB571" s="2">
        <v>2.4</v>
      </c>
      <c r="DC571" s="2">
        <v>2.2999999999999998</v>
      </c>
      <c r="DD571" s="2">
        <v>1.4</v>
      </c>
      <c r="DE571" s="2">
        <v>1.4</v>
      </c>
      <c r="DF571" s="2">
        <v>2.5</v>
      </c>
      <c r="DG571" s="2">
        <v>2.6</v>
      </c>
    </row>
    <row r="572" spans="1:111" ht="15" x14ac:dyDescent="0.25">
      <c r="A572" s="1" t="s">
        <v>585</v>
      </c>
      <c r="B572" s="1" t="str">
        <f t="shared" si="10"/>
        <v>Látky</v>
      </c>
      <c r="C572" s="1" t="s">
        <v>586</v>
      </c>
      <c r="D572" s="2"/>
      <c r="E572" s="2">
        <v>0</v>
      </c>
      <c r="F572" s="2">
        <v>0</v>
      </c>
      <c r="G572" s="2">
        <v>0</v>
      </c>
      <c r="H572" s="2"/>
      <c r="I572" s="2">
        <v>605</v>
      </c>
      <c r="J572" s="2">
        <v>1134</v>
      </c>
      <c r="K572" s="2">
        <v>1246</v>
      </c>
      <c r="L572" s="2">
        <v>754</v>
      </c>
      <c r="M572" s="2">
        <v>37</v>
      </c>
      <c r="N572" s="2"/>
      <c r="O572" s="2">
        <v>20</v>
      </c>
      <c r="P572" s="2"/>
      <c r="Q572" s="2">
        <v>0</v>
      </c>
      <c r="R572" s="2">
        <v>0</v>
      </c>
      <c r="S572" s="2">
        <v>0</v>
      </c>
      <c r="T572" s="2"/>
      <c r="U572" s="2">
        <v>578</v>
      </c>
      <c r="V572" s="2">
        <v>1052</v>
      </c>
      <c r="W572" s="2">
        <v>1159</v>
      </c>
      <c r="X572" s="2">
        <v>651</v>
      </c>
      <c r="Y572" s="2">
        <v>37</v>
      </c>
      <c r="Z572" s="2"/>
      <c r="AA572" s="2">
        <v>20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27</v>
      </c>
      <c r="AH572" s="2">
        <v>82</v>
      </c>
      <c r="AI572" s="2">
        <v>87</v>
      </c>
      <c r="AJ572" s="2">
        <v>103</v>
      </c>
      <c r="AK572" s="2">
        <v>0</v>
      </c>
      <c r="AL572" s="2">
        <v>0</v>
      </c>
      <c r="AM572" s="2">
        <v>0</v>
      </c>
      <c r="AN572" s="2"/>
      <c r="AO572" s="2">
        <v>0</v>
      </c>
      <c r="AP572" s="2">
        <v>0</v>
      </c>
      <c r="AQ572" s="2">
        <v>0</v>
      </c>
      <c r="AR572" s="2"/>
      <c r="AS572" s="2">
        <v>1275</v>
      </c>
      <c r="AT572" s="2">
        <v>3914</v>
      </c>
      <c r="AU572" s="2">
        <v>3729</v>
      </c>
      <c r="AV572" s="2">
        <v>1499</v>
      </c>
      <c r="AW572" s="2">
        <v>99</v>
      </c>
      <c r="AX572" s="2"/>
      <c r="AY572" s="2">
        <v>40</v>
      </c>
      <c r="AZ572" s="2"/>
      <c r="BA572" s="2">
        <v>0</v>
      </c>
      <c r="BB572" s="2">
        <v>0</v>
      </c>
      <c r="BC572" s="2">
        <v>0</v>
      </c>
      <c r="BD572" s="2"/>
      <c r="BE572" s="2">
        <v>1235</v>
      </c>
      <c r="BF572" s="2">
        <v>3748</v>
      </c>
      <c r="BG572" s="2">
        <v>3557</v>
      </c>
      <c r="BH572" s="2">
        <v>1347</v>
      </c>
      <c r="BI572" s="2">
        <v>99</v>
      </c>
      <c r="BJ572" s="2"/>
      <c r="BK572" s="2">
        <v>40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40</v>
      </c>
      <c r="BR572" s="2">
        <v>166</v>
      </c>
      <c r="BS572" s="2">
        <v>172</v>
      </c>
      <c r="BT572" s="2">
        <v>152</v>
      </c>
      <c r="BU572" s="2">
        <v>0</v>
      </c>
      <c r="BV572" s="2">
        <v>0</v>
      </c>
      <c r="BW572" s="2">
        <v>0</v>
      </c>
      <c r="BX572" s="2"/>
      <c r="BY572" s="2">
        <v>0</v>
      </c>
      <c r="BZ572" s="2">
        <v>0</v>
      </c>
      <c r="CA572" s="2">
        <v>0</v>
      </c>
      <c r="CB572" s="2"/>
      <c r="CC572" s="2">
        <v>2.1</v>
      </c>
      <c r="CD572" s="2">
        <v>3.5</v>
      </c>
      <c r="CE572" s="2">
        <v>3</v>
      </c>
      <c r="CF572" s="2">
        <v>2</v>
      </c>
      <c r="CG572" s="2">
        <v>2.7</v>
      </c>
      <c r="CH572" s="2"/>
      <c r="CI572" s="2">
        <v>2</v>
      </c>
      <c r="CJ572" s="2"/>
      <c r="CK572" s="2">
        <v>0</v>
      </c>
      <c r="CL572" s="2">
        <v>0</v>
      </c>
      <c r="CM572" s="2">
        <v>0</v>
      </c>
      <c r="CN572" s="2"/>
      <c r="CO572" s="2">
        <v>2.1</v>
      </c>
      <c r="CP572" s="2">
        <v>3.6</v>
      </c>
      <c r="CQ572" s="2">
        <v>3.1</v>
      </c>
      <c r="CR572" s="2">
        <v>2.1</v>
      </c>
      <c r="CS572" s="2">
        <v>2.7</v>
      </c>
      <c r="CT572" s="2"/>
      <c r="CU572" s="2">
        <v>2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1.5</v>
      </c>
      <c r="DB572" s="2">
        <v>2</v>
      </c>
      <c r="DC572" s="2">
        <v>2</v>
      </c>
      <c r="DD572" s="2">
        <v>1.5</v>
      </c>
      <c r="DE572" s="2">
        <v>0</v>
      </c>
      <c r="DF572" s="2">
        <v>0</v>
      </c>
      <c r="DG572" s="2">
        <v>0</v>
      </c>
    </row>
    <row r="573" spans="1:111" ht="15" x14ac:dyDescent="0.25">
      <c r="A573" s="1" t="s">
        <v>585</v>
      </c>
      <c r="B573" s="1" t="str">
        <f t="shared" si="10"/>
        <v>Detva</v>
      </c>
      <c r="C573" s="1" t="s">
        <v>587</v>
      </c>
      <c r="D573" s="2"/>
      <c r="E573" s="2"/>
      <c r="F573" s="2">
        <v>26</v>
      </c>
      <c r="G573" s="2">
        <v>25</v>
      </c>
      <c r="H573" s="2">
        <v>9</v>
      </c>
      <c r="I573" s="2">
        <v>74</v>
      </c>
      <c r="J573" s="2">
        <v>153</v>
      </c>
      <c r="K573" s="2">
        <v>123</v>
      </c>
      <c r="L573" s="2">
        <v>153</v>
      </c>
      <c r="M573" s="2">
        <v>58</v>
      </c>
      <c r="N573" s="2">
        <v>26</v>
      </c>
      <c r="O573" s="2">
        <v>23</v>
      </c>
      <c r="P573" s="2"/>
      <c r="Q573" s="2"/>
      <c r="R573" s="2">
        <v>26</v>
      </c>
      <c r="S573" s="2">
        <v>24</v>
      </c>
      <c r="T573" s="2">
        <v>9</v>
      </c>
      <c r="U573" s="2">
        <v>74</v>
      </c>
      <c r="V573" s="2">
        <v>153</v>
      </c>
      <c r="W573" s="2">
        <v>115</v>
      </c>
      <c r="X573" s="2">
        <v>150</v>
      </c>
      <c r="Y573" s="2">
        <v>58</v>
      </c>
      <c r="Z573" s="2">
        <v>26</v>
      </c>
      <c r="AA573" s="2">
        <v>17</v>
      </c>
      <c r="AB573" s="2">
        <v>0</v>
      </c>
      <c r="AC573" s="2">
        <v>0</v>
      </c>
      <c r="AD573" s="2">
        <v>0</v>
      </c>
      <c r="AE573" s="2">
        <v>1</v>
      </c>
      <c r="AF573" s="2">
        <v>0</v>
      </c>
      <c r="AG573" s="2">
        <v>0</v>
      </c>
      <c r="AH573" s="2">
        <v>0</v>
      </c>
      <c r="AI573" s="2">
        <v>8</v>
      </c>
      <c r="AJ573" s="2">
        <v>3</v>
      </c>
      <c r="AK573" s="2">
        <v>0</v>
      </c>
      <c r="AL573" s="2">
        <v>0</v>
      </c>
      <c r="AM573" s="2">
        <v>6</v>
      </c>
      <c r="AN573" s="2"/>
      <c r="AO573" s="2"/>
      <c r="AP573" s="2">
        <v>212</v>
      </c>
      <c r="AQ573" s="2">
        <v>109</v>
      </c>
      <c r="AR573" s="2">
        <v>79</v>
      </c>
      <c r="AS573" s="2">
        <v>226</v>
      </c>
      <c r="AT573" s="2">
        <v>433</v>
      </c>
      <c r="AU573" s="2">
        <v>376</v>
      </c>
      <c r="AV573" s="2">
        <v>414</v>
      </c>
      <c r="AW573" s="2">
        <v>196</v>
      </c>
      <c r="AX573" s="2">
        <v>136</v>
      </c>
      <c r="AY573" s="2">
        <v>140</v>
      </c>
      <c r="AZ573" s="2"/>
      <c r="BA573" s="2"/>
      <c r="BB573" s="2">
        <v>212</v>
      </c>
      <c r="BC573" s="2">
        <v>108</v>
      </c>
      <c r="BD573" s="2">
        <v>79</v>
      </c>
      <c r="BE573" s="2">
        <v>226</v>
      </c>
      <c r="BF573" s="2">
        <v>433</v>
      </c>
      <c r="BG573" s="2">
        <v>368</v>
      </c>
      <c r="BH573" s="2">
        <v>404</v>
      </c>
      <c r="BI573" s="2">
        <v>196</v>
      </c>
      <c r="BJ573" s="2">
        <v>136</v>
      </c>
      <c r="BK573" s="2">
        <v>130</v>
      </c>
      <c r="BL573" s="2">
        <v>0</v>
      </c>
      <c r="BM573" s="2">
        <v>0</v>
      </c>
      <c r="BN573" s="2">
        <v>0</v>
      </c>
      <c r="BO573" s="2">
        <v>1</v>
      </c>
      <c r="BP573" s="2">
        <v>0</v>
      </c>
      <c r="BQ573" s="2">
        <v>0</v>
      </c>
      <c r="BR573" s="2">
        <v>0</v>
      </c>
      <c r="BS573" s="2">
        <v>8</v>
      </c>
      <c r="BT573" s="2">
        <v>10</v>
      </c>
      <c r="BU573" s="2">
        <v>0</v>
      </c>
      <c r="BV573" s="2">
        <v>0</v>
      </c>
      <c r="BW573" s="2">
        <v>10</v>
      </c>
      <c r="BX573" s="2"/>
      <c r="BY573" s="2"/>
      <c r="BZ573" s="2">
        <v>8.1999999999999993</v>
      </c>
      <c r="CA573" s="2">
        <v>4.4000000000000004</v>
      </c>
      <c r="CB573" s="2">
        <v>8.8000000000000007</v>
      </c>
      <c r="CC573" s="2">
        <v>3.1</v>
      </c>
      <c r="CD573" s="2">
        <v>2.8</v>
      </c>
      <c r="CE573" s="2">
        <v>3.1</v>
      </c>
      <c r="CF573" s="2">
        <v>2.7</v>
      </c>
      <c r="CG573" s="2">
        <v>3.4</v>
      </c>
      <c r="CH573" s="2">
        <v>5.2</v>
      </c>
      <c r="CI573" s="2">
        <v>6.1</v>
      </c>
      <c r="CJ573" s="2"/>
      <c r="CK573" s="2"/>
      <c r="CL573" s="2">
        <v>8.1999999999999993</v>
      </c>
      <c r="CM573" s="2">
        <v>4.5</v>
      </c>
      <c r="CN573" s="2">
        <v>8.8000000000000007</v>
      </c>
      <c r="CO573" s="2">
        <v>3.1</v>
      </c>
      <c r="CP573" s="2">
        <v>2.8</v>
      </c>
      <c r="CQ573" s="2">
        <v>3.2</v>
      </c>
      <c r="CR573" s="2">
        <v>2.7</v>
      </c>
      <c r="CS573" s="2">
        <v>3.4</v>
      </c>
      <c r="CT573" s="2">
        <v>5.2</v>
      </c>
      <c r="CU573" s="2">
        <v>7.6</v>
      </c>
      <c r="CV573" s="2">
        <v>0</v>
      </c>
      <c r="CW573" s="2">
        <v>0</v>
      </c>
      <c r="CX573" s="2">
        <v>0</v>
      </c>
      <c r="CY573" s="2">
        <v>1</v>
      </c>
      <c r="CZ573" s="2">
        <v>0</v>
      </c>
      <c r="DA573" s="2">
        <v>0</v>
      </c>
      <c r="DB573" s="2">
        <v>0</v>
      </c>
      <c r="DC573" s="2">
        <v>1</v>
      </c>
      <c r="DD573" s="2">
        <v>3.3</v>
      </c>
      <c r="DE573" s="2">
        <v>0</v>
      </c>
      <c r="DF573" s="2">
        <v>0</v>
      </c>
      <c r="DG573" s="2">
        <v>1.7</v>
      </c>
    </row>
    <row r="574" spans="1:111" ht="15" x14ac:dyDescent="0.25">
      <c r="A574" s="1" t="s">
        <v>585</v>
      </c>
      <c r="B574" s="1" t="str">
        <f t="shared" si="10"/>
        <v>Detvianska Huta</v>
      </c>
      <c r="C574" s="1" t="s">
        <v>588</v>
      </c>
      <c r="D574" s="2">
        <v>0</v>
      </c>
      <c r="E574" s="2">
        <v>0</v>
      </c>
      <c r="F574" s="2">
        <v>0</v>
      </c>
      <c r="G574" s="2"/>
      <c r="H574" s="2">
        <v>0</v>
      </c>
      <c r="I574" s="2">
        <v>0</v>
      </c>
      <c r="J574" s="2"/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/>
      <c r="T574" s="2">
        <v>0</v>
      </c>
      <c r="U574" s="2">
        <v>0</v>
      </c>
      <c r="V574" s="2"/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/>
      <c r="AR574" s="2">
        <v>0</v>
      </c>
      <c r="AS574" s="2">
        <v>0</v>
      </c>
      <c r="AT574" s="2"/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/>
      <c r="BD574" s="2">
        <v>0</v>
      </c>
      <c r="BE574" s="2">
        <v>0</v>
      </c>
      <c r="BF574" s="2"/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/>
      <c r="CB574" s="2">
        <v>0</v>
      </c>
      <c r="CC574" s="2">
        <v>0</v>
      </c>
      <c r="CD574" s="2"/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/>
      <c r="CN574" s="2">
        <v>0</v>
      </c>
      <c r="CO574" s="2">
        <v>0</v>
      </c>
      <c r="CP574" s="2"/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</row>
    <row r="575" spans="1:111" ht="15" x14ac:dyDescent="0.25">
      <c r="A575" s="1" t="s">
        <v>585</v>
      </c>
      <c r="B575" s="1" t="str">
        <f t="shared" si="10"/>
        <v>Horný Tisovník</v>
      </c>
      <c r="C575" s="1" t="s">
        <v>589</v>
      </c>
      <c r="D575" s="2">
        <v>0</v>
      </c>
      <c r="E575" s="2">
        <v>0</v>
      </c>
      <c r="F575" s="2">
        <v>0</v>
      </c>
      <c r="G575" s="2">
        <v>0</v>
      </c>
      <c r="H575" s="2"/>
      <c r="I575" s="2"/>
      <c r="J575" s="2"/>
      <c r="K575" s="2"/>
      <c r="L575" s="2"/>
      <c r="M575" s="2"/>
      <c r="N575" s="2"/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/>
      <c r="U575" s="2"/>
      <c r="V575" s="2"/>
      <c r="W575" s="2"/>
      <c r="X575" s="2"/>
      <c r="Y575" s="2"/>
      <c r="Z575" s="2"/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/>
      <c r="AH575" s="2"/>
      <c r="AI575" s="2"/>
      <c r="AJ575" s="2">
        <v>0</v>
      </c>
      <c r="AK575" s="2"/>
      <c r="AL575" s="2"/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/>
      <c r="AS575" s="2"/>
      <c r="AT575" s="2"/>
      <c r="AU575" s="2"/>
      <c r="AV575" s="2"/>
      <c r="AW575" s="2"/>
      <c r="AX575" s="2"/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/>
      <c r="BE575" s="2"/>
      <c r="BF575" s="2"/>
      <c r="BG575" s="2"/>
      <c r="BH575" s="2"/>
      <c r="BI575" s="2"/>
      <c r="BJ575" s="2"/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/>
      <c r="BR575" s="2"/>
      <c r="BS575" s="2"/>
      <c r="BT575" s="2">
        <v>0</v>
      </c>
      <c r="BU575" s="2"/>
      <c r="BV575" s="2"/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/>
      <c r="CC575" s="2"/>
      <c r="CD575" s="2"/>
      <c r="CE575" s="2"/>
      <c r="CF575" s="2"/>
      <c r="CG575" s="2"/>
      <c r="CH575" s="2"/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/>
      <c r="CO575" s="2"/>
      <c r="CP575" s="2"/>
      <c r="CQ575" s="2"/>
      <c r="CR575" s="2"/>
      <c r="CS575" s="2"/>
      <c r="CT575" s="2"/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/>
      <c r="DB575" s="2"/>
      <c r="DC575" s="2"/>
      <c r="DD575" s="2">
        <v>0</v>
      </c>
      <c r="DE575" s="2"/>
      <c r="DF575" s="2"/>
      <c r="DG575" s="2">
        <v>0</v>
      </c>
    </row>
    <row r="576" spans="1:111" ht="15" x14ac:dyDescent="0.25">
      <c r="A576" s="1" t="s">
        <v>585</v>
      </c>
      <c r="B576" s="1" t="str">
        <f t="shared" si="10"/>
        <v>Hriňová</v>
      </c>
      <c r="C576" s="1" t="s">
        <v>590</v>
      </c>
      <c r="D576" s="2"/>
      <c r="E576" s="2"/>
      <c r="F576" s="2"/>
      <c r="G576" s="2"/>
      <c r="H576" s="2"/>
      <c r="I576" s="2"/>
      <c r="J576" s="2"/>
      <c r="K576" s="2"/>
      <c r="L576" s="2">
        <v>293</v>
      </c>
      <c r="M576" s="2"/>
      <c r="N576" s="2"/>
      <c r="O576" s="2">
        <v>80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>
        <v>622</v>
      </c>
      <c r="AW576" s="2"/>
      <c r="AX576" s="2"/>
      <c r="AY576" s="2">
        <v>192</v>
      </c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>
        <v>2.1</v>
      </c>
      <c r="CG576" s="2"/>
      <c r="CH576" s="2"/>
      <c r="CI576" s="2">
        <v>2.4</v>
      </c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</row>
    <row r="577" spans="1:111" ht="15" x14ac:dyDescent="0.25">
      <c r="A577" s="1" t="s">
        <v>585</v>
      </c>
      <c r="B577" s="1" t="str">
        <f t="shared" si="10"/>
        <v>Kriváň</v>
      </c>
      <c r="C577" s="1" t="s">
        <v>591</v>
      </c>
      <c r="D577" s="2">
        <v>0</v>
      </c>
      <c r="E577" s="2"/>
      <c r="F577" s="2"/>
      <c r="G577" s="2"/>
      <c r="H577" s="2">
        <v>0</v>
      </c>
      <c r="I577" s="2">
        <v>0</v>
      </c>
      <c r="J577" s="2">
        <v>0</v>
      </c>
      <c r="K577" s="2"/>
      <c r="L577" s="2"/>
      <c r="M577" s="2">
        <v>0</v>
      </c>
      <c r="N577" s="2">
        <v>0</v>
      </c>
      <c r="O577" s="2">
        <v>0</v>
      </c>
      <c r="P577" s="2">
        <v>0</v>
      </c>
      <c r="Q577" s="2"/>
      <c r="R577" s="2"/>
      <c r="S577" s="2"/>
      <c r="T577" s="2">
        <v>0</v>
      </c>
      <c r="U577" s="2">
        <v>0</v>
      </c>
      <c r="V577" s="2">
        <v>0</v>
      </c>
      <c r="W577" s="2"/>
      <c r="X577" s="2"/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/>
      <c r="AP577" s="2"/>
      <c r="AQ577" s="2"/>
      <c r="AR577" s="2">
        <v>0</v>
      </c>
      <c r="AS577" s="2">
        <v>0</v>
      </c>
      <c r="AT577" s="2">
        <v>0</v>
      </c>
      <c r="AU577" s="2"/>
      <c r="AV577" s="2"/>
      <c r="AW577" s="2">
        <v>0</v>
      </c>
      <c r="AX577" s="2">
        <v>0</v>
      </c>
      <c r="AY577" s="2">
        <v>0</v>
      </c>
      <c r="AZ577" s="2">
        <v>0</v>
      </c>
      <c r="BA577" s="2"/>
      <c r="BB577" s="2"/>
      <c r="BC577" s="2"/>
      <c r="BD577" s="2">
        <v>0</v>
      </c>
      <c r="BE577" s="2">
        <v>0</v>
      </c>
      <c r="BF577" s="2">
        <v>0</v>
      </c>
      <c r="BG577" s="2"/>
      <c r="BH577" s="2"/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/>
      <c r="BZ577" s="2"/>
      <c r="CA577" s="2"/>
      <c r="CB577" s="2">
        <v>0</v>
      </c>
      <c r="CC577" s="2">
        <v>0</v>
      </c>
      <c r="CD577" s="2">
        <v>0</v>
      </c>
      <c r="CE577" s="2"/>
      <c r="CF577" s="2"/>
      <c r="CG577" s="2">
        <v>0</v>
      </c>
      <c r="CH577" s="2">
        <v>0</v>
      </c>
      <c r="CI577" s="2">
        <v>0</v>
      </c>
      <c r="CJ577" s="2">
        <v>0</v>
      </c>
      <c r="CK577" s="2"/>
      <c r="CL577" s="2"/>
      <c r="CM577" s="2"/>
      <c r="CN577" s="2">
        <v>0</v>
      </c>
      <c r="CO577" s="2">
        <v>0</v>
      </c>
      <c r="CP577" s="2">
        <v>0</v>
      </c>
      <c r="CQ577" s="2"/>
      <c r="CR577" s="2"/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</row>
    <row r="578" spans="1:111" ht="15" x14ac:dyDescent="0.25">
      <c r="A578" s="1" t="s">
        <v>585</v>
      </c>
      <c r="B578" s="1" t="str">
        <f t="shared" si="10"/>
        <v>Vígľaš</v>
      </c>
      <c r="C578" s="1" t="s">
        <v>592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</row>
    <row r="579" spans="1:111" ht="15" x14ac:dyDescent="0.25">
      <c r="A579" s="1" t="s">
        <v>585</v>
      </c>
      <c r="B579" s="1" t="str">
        <f t="shared" si="10"/>
        <v>Vígľašská Huta-Kalinka</v>
      </c>
      <c r="C579" s="1" t="s">
        <v>593</v>
      </c>
      <c r="D579" s="2">
        <v>0</v>
      </c>
      <c r="E579" s="2">
        <v>0</v>
      </c>
      <c r="F579" s="2">
        <v>0</v>
      </c>
      <c r="G579" s="2">
        <v>0</v>
      </c>
      <c r="H579" s="2"/>
      <c r="I579" s="2"/>
      <c r="J579" s="2"/>
      <c r="K579" s="2"/>
      <c r="L579" s="2"/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  <c r="U579" s="2"/>
      <c r="V579" s="2"/>
      <c r="W579" s="2"/>
      <c r="X579" s="2"/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/>
      <c r="AS579" s="2"/>
      <c r="AT579" s="2"/>
      <c r="AU579" s="2"/>
      <c r="AV579" s="2"/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/>
      <c r="BE579" s="2"/>
      <c r="BF579" s="2"/>
      <c r="BG579" s="2"/>
      <c r="BH579" s="2"/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/>
      <c r="CC579" s="2"/>
      <c r="CD579" s="2"/>
      <c r="CE579" s="2"/>
      <c r="CF579" s="2"/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/>
      <c r="CO579" s="2"/>
      <c r="CP579" s="2"/>
      <c r="CQ579" s="2"/>
      <c r="CR579" s="2"/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</row>
    <row r="580" spans="1:111" ht="15" x14ac:dyDescent="0.25">
      <c r="A580" s="1" t="s">
        <v>585</v>
      </c>
      <c r="B580" s="1" t="str">
        <f t="shared" si="10"/>
        <v>Korytárky</v>
      </c>
      <c r="C580" s="1" t="s">
        <v>594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/>
      <c r="K580" s="2"/>
      <c r="L580" s="2">
        <v>0</v>
      </c>
      <c r="M580" s="2">
        <v>0</v>
      </c>
      <c r="N580" s="2">
        <v>0</v>
      </c>
      <c r="O580" s="2"/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/>
      <c r="W580" s="2"/>
      <c r="X580" s="2">
        <v>0</v>
      </c>
      <c r="Y580" s="2">
        <v>0</v>
      </c>
      <c r="Z580" s="2">
        <v>0</v>
      </c>
      <c r="AA580" s="2"/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/>
      <c r="AU580" s="2"/>
      <c r="AV580" s="2">
        <v>0</v>
      </c>
      <c r="AW580" s="2">
        <v>0</v>
      </c>
      <c r="AX580" s="2">
        <v>0</v>
      </c>
      <c r="AY580" s="2"/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/>
      <c r="BG580" s="2"/>
      <c r="BH580" s="2">
        <v>0</v>
      </c>
      <c r="BI580" s="2">
        <v>0</v>
      </c>
      <c r="BJ580" s="2">
        <v>0</v>
      </c>
      <c r="BK580" s="2"/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/>
      <c r="CE580" s="2"/>
      <c r="CF580" s="2">
        <v>0</v>
      </c>
      <c r="CG580" s="2">
        <v>0</v>
      </c>
      <c r="CH580" s="2">
        <v>0</v>
      </c>
      <c r="CI580" s="2"/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/>
      <c r="CQ580" s="2"/>
      <c r="CR580" s="2">
        <v>0</v>
      </c>
      <c r="CS580" s="2">
        <v>0</v>
      </c>
      <c r="CT580" s="2">
        <v>0</v>
      </c>
      <c r="CU580" s="2"/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</row>
    <row r="581" spans="1:111" ht="15" x14ac:dyDescent="0.25">
      <c r="A581" s="1" t="s">
        <v>595</v>
      </c>
      <c r="B581" s="1" t="str">
        <f t="shared" si="10"/>
        <v>Obce spolu</v>
      </c>
      <c r="C581" s="1" t="s">
        <v>24</v>
      </c>
      <c r="D581" s="2"/>
      <c r="E581" s="2"/>
      <c r="F581" s="2"/>
      <c r="G581" s="2"/>
      <c r="H581" s="2">
        <v>2210</v>
      </c>
      <c r="I581" s="2">
        <v>4419</v>
      </c>
      <c r="J581" s="2">
        <v>6879</v>
      </c>
      <c r="K581" s="2">
        <v>8297</v>
      </c>
      <c r="L581" s="2">
        <v>6336</v>
      </c>
      <c r="M581" s="2">
        <v>3709</v>
      </c>
      <c r="N581" s="2"/>
      <c r="O581" s="2">
        <v>544</v>
      </c>
      <c r="P581" s="2"/>
      <c r="Q581" s="2"/>
      <c r="R581" s="2"/>
      <c r="S581" s="2"/>
      <c r="T581" s="2">
        <v>2175</v>
      </c>
      <c r="U581" s="2">
        <v>4321</v>
      </c>
      <c r="V581" s="2">
        <v>6664</v>
      </c>
      <c r="W581" s="2">
        <v>7915</v>
      </c>
      <c r="X581" s="2">
        <v>5973</v>
      </c>
      <c r="Y581" s="2">
        <v>3507</v>
      </c>
      <c r="Z581" s="2"/>
      <c r="AA581" s="2">
        <v>540</v>
      </c>
      <c r="AB581" s="2"/>
      <c r="AC581" s="2">
        <v>0</v>
      </c>
      <c r="AD581" s="2"/>
      <c r="AE581" s="2"/>
      <c r="AF581" s="2">
        <v>35</v>
      </c>
      <c r="AG581" s="2">
        <v>98</v>
      </c>
      <c r="AH581" s="2">
        <v>215</v>
      </c>
      <c r="AI581" s="2">
        <v>382</v>
      </c>
      <c r="AJ581" s="2">
        <v>363</v>
      </c>
      <c r="AK581" s="2">
        <v>202</v>
      </c>
      <c r="AL581" s="2"/>
      <c r="AM581" s="2">
        <v>4</v>
      </c>
      <c r="AN581" s="2"/>
      <c r="AO581" s="2"/>
      <c r="AP581" s="2"/>
      <c r="AQ581" s="2"/>
      <c r="AR581" s="2">
        <v>17983</v>
      </c>
      <c r="AS581" s="2">
        <v>28832</v>
      </c>
      <c r="AT581" s="2">
        <v>38919</v>
      </c>
      <c r="AU581" s="2">
        <v>41220</v>
      </c>
      <c r="AV581" s="2">
        <v>34904</v>
      </c>
      <c r="AW581" s="2">
        <v>26113</v>
      </c>
      <c r="AX581" s="2"/>
      <c r="AY581" s="2">
        <v>2894</v>
      </c>
      <c r="AZ581" s="2"/>
      <c r="BA581" s="2"/>
      <c r="BB581" s="2"/>
      <c r="BC581" s="2"/>
      <c r="BD581" s="2">
        <v>17898</v>
      </c>
      <c r="BE581" s="2">
        <v>28491</v>
      </c>
      <c r="BF581" s="2">
        <v>38107</v>
      </c>
      <c r="BG581" s="2">
        <v>39383</v>
      </c>
      <c r="BH581" s="2">
        <v>32637</v>
      </c>
      <c r="BI581" s="2">
        <v>24959</v>
      </c>
      <c r="BJ581" s="2"/>
      <c r="BK581" s="2">
        <v>2882</v>
      </c>
      <c r="BL581" s="2"/>
      <c r="BM581" s="2">
        <v>0</v>
      </c>
      <c r="BN581" s="2"/>
      <c r="BO581" s="2"/>
      <c r="BP581" s="2">
        <v>85</v>
      </c>
      <c r="BQ581" s="2">
        <v>341</v>
      </c>
      <c r="BR581" s="2">
        <v>812</v>
      </c>
      <c r="BS581" s="2">
        <v>1837</v>
      </c>
      <c r="BT581" s="2">
        <v>2267</v>
      </c>
      <c r="BU581" s="2">
        <v>1154</v>
      </c>
      <c r="BV581" s="2"/>
      <c r="BW581" s="2">
        <v>12</v>
      </c>
      <c r="BX581" s="2"/>
      <c r="BY581" s="2"/>
      <c r="BZ581" s="2"/>
      <c r="CA581" s="2"/>
      <c r="CB581" s="2">
        <v>8.1</v>
      </c>
      <c r="CC581" s="2">
        <v>6.5</v>
      </c>
      <c r="CD581" s="2">
        <v>5.7</v>
      </c>
      <c r="CE581" s="2">
        <v>5</v>
      </c>
      <c r="CF581" s="2">
        <v>5.5</v>
      </c>
      <c r="CG581" s="2">
        <v>7</v>
      </c>
      <c r="CH581" s="2"/>
      <c r="CI581" s="2">
        <v>5.3</v>
      </c>
      <c r="CJ581" s="2"/>
      <c r="CK581" s="2"/>
      <c r="CL581" s="2"/>
      <c r="CM581" s="2"/>
      <c r="CN581" s="2">
        <v>8.1999999999999993</v>
      </c>
      <c r="CO581" s="2">
        <v>6.6</v>
      </c>
      <c r="CP581" s="2">
        <v>5.7</v>
      </c>
      <c r="CQ581" s="2">
        <v>5</v>
      </c>
      <c r="CR581" s="2">
        <v>5.5</v>
      </c>
      <c r="CS581" s="2">
        <v>7.1</v>
      </c>
      <c r="CT581" s="2"/>
      <c r="CU581" s="2">
        <v>5.3</v>
      </c>
      <c r="CV581" s="2"/>
      <c r="CW581" s="2">
        <v>0</v>
      </c>
      <c r="CX581" s="2"/>
      <c r="CY581" s="2"/>
      <c r="CZ581" s="2">
        <v>2.4</v>
      </c>
      <c r="DA581" s="2">
        <v>3.5</v>
      </c>
      <c r="DB581" s="2">
        <v>3.8</v>
      </c>
      <c r="DC581" s="2">
        <v>4.8</v>
      </c>
      <c r="DD581" s="2">
        <v>6.2</v>
      </c>
      <c r="DE581" s="2">
        <v>5.7</v>
      </c>
      <c r="DF581" s="2"/>
      <c r="DG581" s="2">
        <v>3</v>
      </c>
    </row>
    <row r="582" spans="1:111" ht="15" x14ac:dyDescent="0.25">
      <c r="A582" s="1" t="s">
        <v>595</v>
      </c>
      <c r="B582" s="1" t="str">
        <f t="shared" si="10"/>
        <v>Cerovo</v>
      </c>
      <c r="C582" s="1" t="s">
        <v>596</v>
      </c>
      <c r="D582" s="2">
        <v>0</v>
      </c>
      <c r="E582" s="2">
        <v>0</v>
      </c>
      <c r="F582" s="2">
        <v>0</v>
      </c>
      <c r="G582" s="2">
        <v>0</v>
      </c>
      <c r="H582" s="2"/>
      <c r="I582" s="2"/>
      <c r="J582" s="2"/>
      <c r="K582" s="2"/>
      <c r="L582" s="2"/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  <c r="U582" s="2"/>
      <c r="V582" s="2"/>
      <c r="W582" s="2"/>
      <c r="X582" s="2"/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/>
      <c r="AG582" s="2"/>
      <c r="AH582" s="2"/>
      <c r="AI582" s="2"/>
      <c r="AJ582" s="2"/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/>
      <c r="AS582" s="2"/>
      <c r="AT582" s="2"/>
      <c r="AU582" s="2"/>
      <c r="AV582" s="2"/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/>
      <c r="BE582" s="2"/>
      <c r="BF582" s="2"/>
      <c r="BG582" s="2"/>
      <c r="BH582" s="2"/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/>
      <c r="BQ582" s="2"/>
      <c r="BR582" s="2"/>
      <c r="BS582" s="2"/>
      <c r="BT582" s="2"/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/>
      <c r="CC582" s="2"/>
      <c r="CD582" s="2"/>
      <c r="CE582" s="2"/>
      <c r="CF582" s="2"/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/>
      <c r="CO582" s="2"/>
      <c r="CP582" s="2"/>
      <c r="CQ582" s="2"/>
      <c r="CR582" s="2"/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/>
      <c r="DA582" s="2"/>
      <c r="DB582" s="2"/>
      <c r="DC582" s="2"/>
      <c r="DD582" s="2"/>
      <c r="DE582" s="2">
        <v>0</v>
      </c>
      <c r="DF582" s="2">
        <v>0</v>
      </c>
      <c r="DG582" s="2">
        <v>0</v>
      </c>
    </row>
    <row r="583" spans="1:111" ht="15" x14ac:dyDescent="0.25">
      <c r="A583" s="1" t="s">
        <v>595</v>
      </c>
      <c r="B583" s="1" t="str">
        <f t="shared" si="10"/>
        <v>Devičie</v>
      </c>
      <c r="C583" s="1" t="s">
        <v>597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/>
      <c r="J583" s="2"/>
      <c r="K583" s="2"/>
      <c r="L583" s="2"/>
      <c r="M583" s="2"/>
      <c r="N583" s="2">
        <v>0</v>
      </c>
      <c r="O583" s="2"/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/>
      <c r="V583" s="2"/>
      <c r="W583" s="2"/>
      <c r="X583" s="2"/>
      <c r="Y583" s="2"/>
      <c r="Z583" s="2">
        <v>0</v>
      </c>
      <c r="AA583" s="2"/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/>
      <c r="AH583" s="2"/>
      <c r="AI583" s="2"/>
      <c r="AJ583" s="2"/>
      <c r="AK583" s="2"/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/>
      <c r="AT583" s="2"/>
      <c r="AU583" s="2"/>
      <c r="AV583" s="2"/>
      <c r="AW583" s="2"/>
      <c r="AX583" s="2">
        <v>0</v>
      </c>
      <c r="AY583" s="2"/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/>
      <c r="BF583" s="2"/>
      <c r="BG583" s="2"/>
      <c r="BH583" s="2"/>
      <c r="BI583" s="2"/>
      <c r="BJ583" s="2">
        <v>0</v>
      </c>
      <c r="BK583" s="2"/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/>
      <c r="BR583" s="2"/>
      <c r="BS583" s="2"/>
      <c r="BT583" s="2"/>
      <c r="BU583" s="2"/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/>
      <c r="CD583" s="2"/>
      <c r="CE583" s="2"/>
      <c r="CF583" s="2"/>
      <c r="CG583" s="2"/>
      <c r="CH583" s="2">
        <v>0</v>
      </c>
      <c r="CI583" s="2"/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/>
      <c r="CP583" s="2"/>
      <c r="CQ583" s="2"/>
      <c r="CR583" s="2"/>
      <c r="CS583" s="2"/>
      <c r="CT583" s="2">
        <v>0</v>
      </c>
      <c r="CU583" s="2"/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/>
      <c r="DB583" s="2"/>
      <c r="DC583" s="2"/>
      <c r="DD583" s="2"/>
      <c r="DE583" s="2"/>
      <c r="DF583" s="2">
        <v>0</v>
      </c>
      <c r="DG583" s="2">
        <v>0</v>
      </c>
    </row>
    <row r="584" spans="1:111" ht="15" x14ac:dyDescent="0.25">
      <c r="A584" s="1" t="s">
        <v>595</v>
      </c>
      <c r="B584" s="1" t="str">
        <f t="shared" si="10"/>
        <v>Dudince</v>
      </c>
      <c r="C584" s="1" t="s">
        <v>598</v>
      </c>
      <c r="D584" s="2"/>
      <c r="E584" s="2"/>
      <c r="F584" s="2"/>
      <c r="G584" s="2"/>
      <c r="H584" s="2">
        <v>1891</v>
      </c>
      <c r="I584" s="2">
        <v>3858</v>
      </c>
      <c r="J584" s="2">
        <v>6219</v>
      </c>
      <c r="K584" s="2">
        <v>7267</v>
      </c>
      <c r="L584" s="2">
        <v>5408</v>
      </c>
      <c r="M584" s="2">
        <v>3329</v>
      </c>
      <c r="N584" s="2"/>
      <c r="O584" s="2"/>
      <c r="P584" s="2"/>
      <c r="Q584" s="2"/>
      <c r="R584" s="2"/>
      <c r="S584" s="2"/>
      <c r="T584" s="2">
        <v>1882</v>
      </c>
      <c r="U584" s="2">
        <v>3796</v>
      </c>
      <c r="V584" s="2">
        <v>6091</v>
      </c>
      <c r="W584" s="2">
        <v>6991</v>
      </c>
      <c r="X584" s="2">
        <v>5169</v>
      </c>
      <c r="Y584" s="2">
        <v>3144</v>
      </c>
      <c r="Z584" s="2"/>
      <c r="AA584" s="2"/>
      <c r="AB584" s="2">
        <v>0</v>
      </c>
      <c r="AC584" s="2">
        <v>0</v>
      </c>
      <c r="AD584" s="2"/>
      <c r="AE584" s="2"/>
      <c r="AF584" s="2">
        <v>9</v>
      </c>
      <c r="AG584" s="2">
        <v>62</v>
      </c>
      <c r="AH584" s="2">
        <v>128</v>
      </c>
      <c r="AI584" s="2">
        <v>276</v>
      </c>
      <c r="AJ584" s="2">
        <v>239</v>
      </c>
      <c r="AK584" s="2">
        <v>185</v>
      </c>
      <c r="AL584" s="2"/>
      <c r="AM584" s="2"/>
      <c r="AN584" s="2"/>
      <c r="AO584" s="2"/>
      <c r="AP584" s="2"/>
      <c r="AQ584" s="2"/>
      <c r="AR584" s="2">
        <v>17454</v>
      </c>
      <c r="AS584" s="2">
        <v>27565</v>
      </c>
      <c r="AT584" s="2">
        <v>36412</v>
      </c>
      <c r="AU584" s="2">
        <v>38018</v>
      </c>
      <c r="AV584" s="2">
        <v>33109</v>
      </c>
      <c r="AW584" s="2">
        <v>25398</v>
      </c>
      <c r="AX584" s="2"/>
      <c r="AY584" s="2"/>
      <c r="AZ584" s="2"/>
      <c r="BA584" s="2"/>
      <c r="BB584" s="2"/>
      <c r="BC584" s="2"/>
      <c r="BD584" s="2">
        <v>17436</v>
      </c>
      <c r="BE584" s="2">
        <v>27323</v>
      </c>
      <c r="BF584" s="2">
        <v>35816</v>
      </c>
      <c r="BG584" s="2">
        <v>36419</v>
      </c>
      <c r="BH584" s="2">
        <v>31160</v>
      </c>
      <c r="BI584" s="2">
        <v>24283</v>
      </c>
      <c r="BJ584" s="2"/>
      <c r="BK584" s="2"/>
      <c r="BL584" s="2">
        <v>0</v>
      </c>
      <c r="BM584" s="2">
        <v>0</v>
      </c>
      <c r="BN584" s="2"/>
      <c r="BO584" s="2"/>
      <c r="BP584" s="2">
        <v>18</v>
      </c>
      <c r="BQ584" s="2">
        <v>242</v>
      </c>
      <c r="BR584" s="2">
        <v>596</v>
      </c>
      <c r="BS584" s="2">
        <v>1599</v>
      </c>
      <c r="BT584" s="2">
        <v>1949</v>
      </c>
      <c r="BU584" s="2">
        <v>1115</v>
      </c>
      <c r="BV584" s="2"/>
      <c r="BW584" s="2"/>
      <c r="BX584" s="2"/>
      <c r="BY584" s="2"/>
      <c r="BZ584" s="2"/>
      <c r="CA584" s="2"/>
      <c r="CB584" s="2">
        <v>9.1999999999999993</v>
      </c>
      <c r="CC584" s="2">
        <v>7.1</v>
      </c>
      <c r="CD584" s="2">
        <v>5.9</v>
      </c>
      <c r="CE584" s="2">
        <v>5.2</v>
      </c>
      <c r="CF584" s="2">
        <v>6.1</v>
      </c>
      <c r="CG584" s="2">
        <v>7.6</v>
      </c>
      <c r="CH584" s="2"/>
      <c r="CI584" s="2"/>
      <c r="CJ584" s="2"/>
      <c r="CK584" s="2"/>
      <c r="CL584" s="2"/>
      <c r="CM584" s="2"/>
      <c r="CN584" s="2">
        <v>9.3000000000000007</v>
      </c>
      <c r="CO584" s="2">
        <v>7.2</v>
      </c>
      <c r="CP584" s="2">
        <v>5.9</v>
      </c>
      <c r="CQ584" s="2">
        <v>5.2</v>
      </c>
      <c r="CR584" s="2">
        <v>6</v>
      </c>
      <c r="CS584" s="2">
        <v>7.7</v>
      </c>
      <c r="CT584" s="2"/>
      <c r="CU584" s="2"/>
      <c r="CV584" s="2">
        <v>0</v>
      </c>
      <c r="CW584" s="2">
        <v>0</v>
      </c>
      <c r="CX584" s="2"/>
      <c r="CY584" s="2"/>
      <c r="CZ584" s="2">
        <v>2</v>
      </c>
      <c r="DA584" s="2">
        <v>3.9</v>
      </c>
      <c r="DB584" s="2">
        <v>4.7</v>
      </c>
      <c r="DC584" s="2">
        <v>5.8</v>
      </c>
      <c r="DD584" s="2">
        <v>8.1999999999999993</v>
      </c>
      <c r="DE584" s="2">
        <v>6</v>
      </c>
      <c r="DF584" s="2"/>
      <c r="DG584" s="2"/>
    </row>
    <row r="585" spans="1:111" ht="15" x14ac:dyDescent="0.25">
      <c r="A585" s="1" t="s">
        <v>595</v>
      </c>
      <c r="B585" s="1" t="str">
        <f t="shared" si="10"/>
        <v>Hontianske Nemce</v>
      </c>
      <c r="C585" s="1" t="s">
        <v>599</v>
      </c>
      <c r="D585" s="2"/>
      <c r="E585" s="2"/>
      <c r="F585" s="2">
        <v>0</v>
      </c>
      <c r="G585" s="2">
        <v>0</v>
      </c>
      <c r="H585" s="2">
        <v>116</v>
      </c>
      <c r="I585" s="2"/>
      <c r="J585" s="2"/>
      <c r="K585" s="2">
        <v>259</v>
      </c>
      <c r="L585" s="2"/>
      <c r="M585" s="2"/>
      <c r="N585" s="2"/>
      <c r="O585" s="2"/>
      <c r="P585" s="2"/>
      <c r="Q585" s="2"/>
      <c r="R585" s="2">
        <v>0</v>
      </c>
      <c r="S585" s="2">
        <v>0</v>
      </c>
      <c r="T585" s="2">
        <v>97</v>
      </c>
      <c r="U585" s="2"/>
      <c r="V585" s="2"/>
      <c r="W585" s="2">
        <v>225</v>
      </c>
      <c r="X585" s="2"/>
      <c r="Y585" s="2"/>
      <c r="Z585" s="2"/>
      <c r="AA585" s="2"/>
      <c r="AB585" s="2">
        <v>0</v>
      </c>
      <c r="AC585" s="2">
        <v>0</v>
      </c>
      <c r="AD585" s="2">
        <v>0</v>
      </c>
      <c r="AE585" s="2">
        <v>0</v>
      </c>
      <c r="AF585" s="2">
        <v>19</v>
      </c>
      <c r="AG585" s="2">
        <v>0</v>
      </c>
      <c r="AH585" s="2">
        <v>0</v>
      </c>
      <c r="AI585" s="2">
        <v>34</v>
      </c>
      <c r="AJ585" s="2"/>
      <c r="AK585" s="2"/>
      <c r="AL585" s="2">
        <v>0</v>
      </c>
      <c r="AM585" s="2">
        <v>0</v>
      </c>
      <c r="AN585" s="2"/>
      <c r="AO585" s="2"/>
      <c r="AP585" s="2">
        <v>0</v>
      </c>
      <c r="AQ585" s="2">
        <v>0</v>
      </c>
      <c r="AR585" s="2">
        <v>168</v>
      </c>
      <c r="AS585" s="2"/>
      <c r="AT585" s="2"/>
      <c r="AU585" s="2">
        <v>484</v>
      </c>
      <c r="AV585" s="2"/>
      <c r="AW585" s="2"/>
      <c r="AX585" s="2"/>
      <c r="AY585" s="2"/>
      <c r="AZ585" s="2"/>
      <c r="BA585" s="2"/>
      <c r="BB585" s="2">
        <v>0</v>
      </c>
      <c r="BC585" s="2">
        <v>0</v>
      </c>
      <c r="BD585" s="2">
        <v>128</v>
      </c>
      <c r="BE585" s="2"/>
      <c r="BF585" s="2"/>
      <c r="BG585" s="2">
        <v>437</v>
      </c>
      <c r="BH585" s="2"/>
      <c r="BI585" s="2"/>
      <c r="BJ585" s="2"/>
      <c r="BK585" s="2"/>
      <c r="BL585" s="2">
        <v>0</v>
      </c>
      <c r="BM585" s="2">
        <v>0</v>
      </c>
      <c r="BN585" s="2">
        <v>0</v>
      </c>
      <c r="BO585" s="2">
        <v>0</v>
      </c>
      <c r="BP585" s="2">
        <v>40</v>
      </c>
      <c r="BQ585" s="2">
        <v>0</v>
      </c>
      <c r="BR585" s="2">
        <v>0</v>
      </c>
      <c r="BS585" s="2">
        <v>47</v>
      </c>
      <c r="BT585" s="2"/>
      <c r="BU585" s="2"/>
      <c r="BV585" s="2">
        <v>0</v>
      </c>
      <c r="BW585" s="2">
        <v>0</v>
      </c>
      <c r="BX585" s="2"/>
      <c r="BY585" s="2"/>
      <c r="BZ585" s="2">
        <v>0</v>
      </c>
      <c r="CA585" s="2">
        <v>0</v>
      </c>
      <c r="CB585" s="2">
        <v>1.4</v>
      </c>
      <c r="CC585" s="2"/>
      <c r="CD585" s="2"/>
      <c r="CE585" s="2">
        <v>1.9</v>
      </c>
      <c r="CF585" s="2"/>
      <c r="CG585" s="2"/>
      <c r="CH585" s="2"/>
      <c r="CI585" s="2"/>
      <c r="CJ585" s="2"/>
      <c r="CK585" s="2"/>
      <c r="CL585" s="2">
        <v>0</v>
      </c>
      <c r="CM585" s="2">
        <v>0</v>
      </c>
      <c r="CN585" s="2">
        <v>1.3</v>
      </c>
      <c r="CO585" s="2"/>
      <c r="CP585" s="2"/>
      <c r="CQ585" s="2">
        <v>1.9</v>
      </c>
      <c r="CR585" s="2"/>
      <c r="CS585" s="2"/>
      <c r="CT585" s="2"/>
      <c r="CU585" s="2"/>
      <c r="CV585" s="2">
        <v>0</v>
      </c>
      <c r="CW585" s="2">
        <v>0</v>
      </c>
      <c r="CX585" s="2">
        <v>0</v>
      </c>
      <c r="CY585" s="2">
        <v>0</v>
      </c>
      <c r="CZ585" s="2">
        <v>2.1</v>
      </c>
      <c r="DA585" s="2">
        <v>0</v>
      </c>
      <c r="DB585" s="2">
        <v>0</v>
      </c>
      <c r="DC585" s="2">
        <v>1.4</v>
      </c>
      <c r="DD585" s="2"/>
      <c r="DE585" s="2"/>
      <c r="DF585" s="2">
        <v>0</v>
      </c>
      <c r="DG585" s="2">
        <v>0</v>
      </c>
    </row>
    <row r="586" spans="1:111" ht="15" x14ac:dyDescent="0.25">
      <c r="A586" s="1" t="s">
        <v>595</v>
      </c>
      <c r="B586" s="1" t="str">
        <f t="shared" si="10"/>
        <v>Krupina</v>
      </c>
      <c r="C586" s="1" t="s">
        <v>600</v>
      </c>
      <c r="D586" s="2">
        <v>7</v>
      </c>
      <c r="E586" s="2">
        <v>22</v>
      </c>
      <c r="F586" s="2">
        <v>31</v>
      </c>
      <c r="G586" s="2"/>
      <c r="H586" s="2"/>
      <c r="I586" s="2">
        <v>161</v>
      </c>
      <c r="J586" s="2">
        <v>280</v>
      </c>
      <c r="K586" s="2">
        <v>433</v>
      </c>
      <c r="L586" s="2">
        <v>282</v>
      </c>
      <c r="M586" s="2">
        <v>211</v>
      </c>
      <c r="N586" s="2">
        <v>57</v>
      </c>
      <c r="O586" s="2"/>
      <c r="P586" s="2"/>
      <c r="Q586" s="2">
        <v>22</v>
      </c>
      <c r="R586" s="2">
        <v>26</v>
      </c>
      <c r="S586" s="2"/>
      <c r="T586" s="2"/>
      <c r="U586" s="2">
        <v>147</v>
      </c>
      <c r="V586" s="2">
        <v>261</v>
      </c>
      <c r="W586" s="2">
        <v>417</v>
      </c>
      <c r="X586" s="2">
        <v>268</v>
      </c>
      <c r="Y586" s="2">
        <v>211</v>
      </c>
      <c r="Z586" s="2">
        <v>55</v>
      </c>
      <c r="AA586" s="2"/>
      <c r="AB586" s="2"/>
      <c r="AC586" s="2">
        <v>0</v>
      </c>
      <c r="AD586" s="2">
        <v>5</v>
      </c>
      <c r="AE586" s="2"/>
      <c r="AF586" s="2"/>
      <c r="AG586" s="2">
        <v>14</v>
      </c>
      <c r="AH586" s="2">
        <v>19</v>
      </c>
      <c r="AI586" s="2">
        <v>16</v>
      </c>
      <c r="AJ586" s="2">
        <v>14</v>
      </c>
      <c r="AK586" s="2">
        <v>0</v>
      </c>
      <c r="AL586" s="2">
        <v>2</v>
      </c>
      <c r="AM586" s="2"/>
      <c r="AN586" s="2">
        <v>10</v>
      </c>
      <c r="AO586" s="2">
        <v>27</v>
      </c>
      <c r="AP586" s="2">
        <v>82</v>
      </c>
      <c r="AQ586" s="2"/>
      <c r="AR586" s="2"/>
      <c r="AS586" s="2">
        <v>224</v>
      </c>
      <c r="AT586" s="2">
        <v>1249</v>
      </c>
      <c r="AU586" s="2">
        <v>1319</v>
      </c>
      <c r="AV586" s="2">
        <v>461</v>
      </c>
      <c r="AW586" s="2">
        <v>368</v>
      </c>
      <c r="AX586" s="2">
        <v>62</v>
      </c>
      <c r="AY586" s="2"/>
      <c r="AZ586" s="2"/>
      <c r="BA586" s="2">
        <v>27</v>
      </c>
      <c r="BB586" s="2">
        <v>47</v>
      </c>
      <c r="BC586" s="2"/>
      <c r="BD586" s="2"/>
      <c r="BE586" s="2">
        <v>210</v>
      </c>
      <c r="BF586" s="2">
        <v>1218</v>
      </c>
      <c r="BG586" s="2">
        <v>1303</v>
      </c>
      <c r="BH586" s="2">
        <v>423</v>
      </c>
      <c r="BI586" s="2">
        <v>368</v>
      </c>
      <c r="BJ586" s="2">
        <v>60</v>
      </c>
      <c r="BK586" s="2"/>
      <c r="BL586" s="2"/>
      <c r="BM586" s="2">
        <v>0</v>
      </c>
      <c r="BN586" s="2">
        <v>35</v>
      </c>
      <c r="BO586" s="2"/>
      <c r="BP586" s="2"/>
      <c r="BQ586" s="2">
        <v>14</v>
      </c>
      <c r="BR586" s="2">
        <v>31</v>
      </c>
      <c r="BS586" s="2">
        <v>16</v>
      </c>
      <c r="BT586" s="2">
        <v>38</v>
      </c>
      <c r="BU586" s="2">
        <v>0</v>
      </c>
      <c r="BV586" s="2">
        <v>2</v>
      </c>
      <c r="BW586" s="2"/>
      <c r="BX586" s="2">
        <v>1.4</v>
      </c>
      <c r="BY586" s="2">
        <v>1.2</v>
      </c>
      <c r="BZ586" s="2">
        <v>2.6</v>
      </c>
      <c r="CA586" s="2"/>
      <c r="CB586" s="2"/>
      <c r="CC586" s="2">
        <v>1.4</v>
      </c>
      <c r="CD586" s="2">
        <v>4.5</v>
      </c>
      <c r="CE586" s="2">
        <v>3</v>
      </c>
      <c r="CF586" s="2">
        <v>1.6</v>
      </c>
      <c r="CG586" s="2">
        <v>1.7</v>
      </c>
      <c r="CH586" s="2">
        <v>1.1000000000000001</v>
      </c>
      <c r="CI586" s="2"/>
      <c r="CJ586" s="2"/>
      <c r="CK586" s="2">
        <v>1.2</v>
      </c>
      <c r="CL586" s="2">
        <v>1.8</v>
      </c>
      <c r="CM586" s="2"/>
      <c r="CN586" s="2"/>
      <c r="CO586" s="2">
        <v>1.4</v>
      </c>
      <c r="CP586" s="2">
        <v>4.7</v>
      </c>
      <c r="CQ586" s="2">
        <v>3.1</v>
      </c>
      <c r="CR586" s="2">
        <v>1.6</v>
      </c>
      <c r="CS586" s="2">
        <v>1.7</v>
      </c>
      <c r="CT586" s="2">
        <v>1.1000000000000001</v>
      </c>
      <c r="CU586" s="2"/>
      <c r="CV586" s="2"/>
      <c r="CW586" s="2">
        <v>0</v>
      </c>
      <c r="CX586" s="2">
        <v>7</v>
      </c>
      <c r="CY586" s="2"/>
      <c r="CZ586" s="2"/>
      <c r="DA586" s="2">
        <v>1</v>
      </c>
      <c r="DB586" s="2">
        <v>1.6</v>
      </c>
      <c r="DC586" s="2">
        <v>1</v>
      </c>
      <c r="DD586" s="2">
        <v>2.7</v>
      </c>
      <c r="DE586" s="2">
        <v>0</v>
      </c>
      <c r="DF586" s="2">
        <v>1</v>
      </c>
      <c r="DG586" s="2"/>
    </row>
    <row r="587" spans="1:111" ht="15" x14ac:dyDescent="0.25">
      <c r="A587" s="1" t="s">
        <v>595</v>
      </c>
      <c r="B587" s="1" t="str">
        <f t="shared" ref="B587:B650" si="11">C587</f>
        <v>Litava</v>
      </c>
      <c r="C587" s="1" t="s">
        <v>601</v>
      </c>
      <c r="D587" s="2">
        <v>0</v>
      </c>
      <c r="E587" s="2"/>
      <c r="F587" s="2">
        <v>0</v>
      </c>
      <c r="G587" s="2"/>
      <c r="H587" s="2"/>
      <c r="I587" s="2"/>
      <c r="J587" s="2"/>
      <c r="K587" s="2"/>
      <c r="L587" s="2"/>
      <c r="M587" s="2"/>
      <c r="N587" s="2">
        <v>0</v>
      </c>
      <c r="O587" s="2"/>
      <c r="P587" s="2">
        <v>0</v>
      </c>
      <c r="Q587" s="2"/>
      <c r="R587" s="2">
        <v>0</v>
      </c>
      <c r="S587" s="2"/>
      <c r="T587" s="2"/>
      <c r="U587" s="2"/>
      <c r="V587" s="2"/>
      <c r="W587" s="2"/>
      <c r="X587" s="2"/>
      <c r="Y587" s="2"/>
      <c r="Z587" s="2">
        <v>0</v>
      </c>
      <c r="AA587" s="2"/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/>
      <c r="AP587" s="2">
        <v>0</v>
      </c>
      <c r="AQ587" s="2"/>
      <c r="AR587" s="2"/>
      <c r="AS587" s="2"/>
      <c r="AT587" s="2"/>
      <c r="AU587" s="2"/>
      <c r="AV587" s="2"/>
      <c r="AW587" s="2"/>
      <c r="AX587" s="2">
        <v>0</v>
      </c>
      <c r="AY587" s="2"/>
      <c r="AZ587" s="2">
        <v>0</v>
      </c>
      <c r="BA587" s="2"/>
      <c r="BB587" s="2">
        <v>0</v>
      </c>
      <c r="BC587" s="2"/>
      <c r="BD587" s="2"/>
      <c r="BE587" s="2"/>
      <c r="BF587" s="2"/>
      <c r="BG587" s="2"/>
      <c r="BH587" s="2"/>
      <c r="BI587" s="2"/>
      <c r="BJ587" s="2">
        <v>0</v>
      </c>
      <c r="BK587" s="2"/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/>
      <c r="BZ587" s="2">
        <v>0</v>
      </c>
      <c r="CA587" s="2"/>
      <c r="CB587" s="2"/>
      <c r="CC587" s="2"/>
      <c r="CD587" s="2"/>
      <c r="CE587" s="2"/>
      <c r="CF587" s="2"/>
      <c r="CG587" s="2"/>
      <c r="CH587" s="2">
        <v>0</v>
      </c>
      <c r="CI587" s="2"/>
      <c r="CJ587" s="2">
        <v>0</v>
      </c>
      <c r="CK587" s="2"/>
      <c r="CL587" s="2">
        <v>0</v>
      </c>
      <c r="CM587" s="2"/>
      <c r="CN587" s="2"/>
      <c r="CO587" s="2"/>
      <c r="CP587" s="2"/>
      <c r="CQ587" s="2"/>
      <c r="CR587" s="2"/>
      <c r="CS587" s="2"/>
      <c r="CT587" s="2">
        <v>0</v>
      </c>
      <c r="CU587" s="2"/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</row>
    <row r="588" spans="1:111" ht="15" x14ac:dyDescent="0.25">
      <c r="A588" s="1" t="s">
        <v>595</v>
      </c>
      <c r="B588" s="1" t="str">
        <f t="shared" si="11"/>
        <v>Žibritov</v>
      </c>
      <c r="C588" s="1" t="s">
        <v>602</v>
      </c>
      <c r="D588" s="2">
        <v>0</v>
      </c>
      <c r="E588" s="2">
        <v>0</v>
      </c>
      <c r="F588" s="2">
        <v>0</v>
      </c>
      <c r="G588" s="2">
        <v>0</v>
      </c>
      <c r="H588" s="2"/>
      <c r="I588" s="2"/>
      <c r="J588" s="2"/>
      <c r="K588" s="2"/>
      <c r="L588" s="2">
        <v>0</v>
      </c>
      <c r="M588" s="2"/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/>
      <c r="U588" s="2"/>
      <c r="V588" s="2"/>
      <c r="W588" s="2"/>
      <c r="X588" s="2">
        <v>0</v>
      </c>
      <c r="Y588" s="2"/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/>
      <c r="AS588" s="2"/>
      <c r="AT588" s="2"/>
      <c r="AU588" s="2"/>
      <c r="AV588" s="2">
        <v>0</v>
      </c>
      <c r="AW588" s="2"/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/>
      <c r="BE588" s="2"/>
      <c r="BF588" s="2"/>
      <c r="BG588" s="2"/>
      <c r="BH588" s="2">
        <v>0</v>
      </c>
      <c r="BI588" s="2"/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/>
      <c r="CC588" s="2"/>
      <c r="CD588" s="2"/>
      <c r="CE588" s="2"/>
      <c r="CF588" s="2">
        <v>0</v>
      </c>
      <c r="CG588" s="2"/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/>
      <c r="CO588" s="2"/>
      <c r="CP588" s="2"/>
      <c r="CQ588" s="2"/>
      <c r="CR588" s="2">
        <v>0</v>
      </c>
      <c r="CS588" s="2"/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</row>
    <row r="589" spans="1:111" ht="15" x14ac:dyDescent="0.25">
      <c r="A589" s="1" t="s">
        <v>603</v>
      </c>
      <c r="B589" s="1" t="str">
        <f t="shared" si="11"/>
        <v>Obce spolu</v>
      </c>
      <c r="C589" s="1" t="s">
        <v>24</v>
      </c>
      <c r="D589" s="2">
        <v>211</v>
      </c>
      <c r="E589" s="2">
        <v>219</v>
      </c>
      <c r="F589" s="2">
        <v>288</v>
      </c>
      <c r="G589" s="2">
        <v>351</v>
      </c>
      <c r="H589" s="2">
        <v>940</v>
      </c>
      <c r="I589" s="2">
        <v>1892</v>
      </c>
      <c r="J589" s="2">
        <v>3562</v>
      </c>
      <c r="K589" s="2">
        <v>4164</v>
      </c>
      <c r="L589" s="2">
        <v>2338</v>
      </c>
      <c r="M589" s="2">
        <v>1673</v>
      </c>
      <c r="N589" s="2">
        <v>563</v>
      </c>
      <c r="O589" s="2">
        <v>453</v>
      </c>
      <c r="P589" s="2">
        <v>168</v>
      </c>
      <c r="Q589" s="2"/>
      <c r="R589" s="2">
        <v>243</v>
      </c>
      <c r="S589" s="2">
        <v>287</v>
      </c>
      <c r="T589" s="2">
        <v>845</v>
      </c>
      <c r="U589" s="2">
        <v>1733</v>
      </c>
      <c r="V589" s="2">
        <v>3122</v>
      </c>
      <c r="W589" s="2">
        <v>3682</v>
      </c>
      <c r="X589" s="2">
        <v>1898</v>
      </c>
      <c r="Y589" s="2">
        <v>1321</v>
      </c>
      <c r="Z589" s="2">
        <v>438</v>
      </c>
      <c r="AA589" s="2">
        <v>335</v>
      </c>
      <c r="AB589" s="2">
        <v>43</v>
      </c>
      <c r="AC589" s="2"/>
      <c r="AD589" s="2">
        <v>45</v>
      </c>
      <c r="AE589" s="2">
        <v>64</v>
      </c>
      <c r="AF589" s="2">
        <v>95</v>
      </c>
      <c r="AG589" s="2">
        <v>159</v>
      </c>
      <c r="AH589" s="2">
        <v>440</v>
      </c>
      <c r="AI589" s="2">
        <v>482</v>
      </c>
      <c r="AJ589" s="2">
        <v>440</v>
      </c>
      <c r="AK589" s="2">
        <v>352</v>
      </c>
      <c r="AL589" s="2">
        <v>125</v>
      </c>
      <c r="AM589" s="2">
        <v>118</v>
      </c>
      <c r="AN589" s="2">
        <v>618</v>
      </c>
      <c r="AO589" s="2">
        <v>626</v>
      </c>
      <c r="AP589" s="2">
        <v>821</v>
      </c>
      <c r="AQ589" s="2">
        <v>945</v>
      </c>
      <c r="AR589" s="2">
        <v>1962</v>
      </c>
      <c r="AS589" s="2">
        <v>4066</v>
      </c>
      <c r="AT589" s="2">
        <v>7888</v>
      </c>
      <c r="AU589" s="2">
        <v>8140</v>
      </c>
      <c r="AV589" s="2">
        <v>4257</v>
      </c>
      <c r="AW589" s="2">
        <v>3523</v>
      </c>
      <c r="AX589" s="2">
        <v>1463</v>
      </c>
      <c r="AY589" s="2">
        <v>1311</v>
      </c>
      <c r="AZ589" s="2">
        <v>519</v>
      </c>
      <c r="BA589" s="2"/>
      <c r="BB589" s="2">
        <v>685</v>
      </c>
      <c r="BC589" s="2">
        <v>781</v>
      </c>
      <c r="BD589" s="2">
        <v>1730</v>
      </c>
      <c r="BE589" s="2">
        <v>3783</v>
      </c>
      <c r="BF589" s="2">
        <v>6847</v>
      </c>
      <c r="BG589" s="2">
        <v>6890</v>
      </c>
      <c r="BH589" s="2">
        <v>3310</v>
      </c>
      <c r="BI589" s="2">
        <v>2515</v>
      </c>
      <c r="BJ589" s="2">
        <v>1172</v>
      </c>
      <c r="BK589" s="2">
        <v>755</v>
      </c>
      <c r="BL589" s="2">
        <v>99</v>
      </c>
      <c r="BM589" s="2"/>
      <c r="BN589" s="2">
        <v>136</v>
      </c>
      <c r="BO589" s="2">
        <v>164</v>
      </c>
      <c r="BP589" s="2">
        <v>232</v>
      </c>
      <c r="BQ589" s="2">
        <v>283</v>
      </c>
      <c r="BR589" s="2">
        <v>1041</v>
      </c>
      <c r="BS589" s="2">
        <v>1250</v>
      </c>
      <c r="BT589" s="2">
        <v>947</v>
      </c>
      <c r="BU589" s="2">
        <v>1008</v>
      </c>
      <c r="BV589" s="2">
        <v>291</v>
      </c>
      <c r="BW589" s="2">
        <v>556</v>
      </c>
      <c r="BX589" s="2">
        <v>2.9</v>
      </c>
      <c r="BY589" s="2">
        <v>2.9</v>
      </c>
      <c r="BZ589" s="2">
        <v>2.9</v>
      </c>
      <c r="CA589" s="2">
        <v>2.7</v>
      </c>
      <c r="CB589" s="2">
        <v>2.1</v>
      </c>
      <c r="CC589" s="2">
        <v>2.1</v>
      </c>
      <c r="CD589" s="2">
        <v>2.2000000000000002</v>
      </c>
      <c r="CE589" s="2">
        <v>2</v>
      </c>
      <c r="CF589" s="2">
        <v>1.8</v>
      </c>
      <c r="CG589" s="2">
        <v>2.1</v>
      </c>
      <c r="CH589" s="2">
        <v>2.6</v>
      </c>
      <c r="CI589" s="2">
        <v>2.9</v>
      </c>
      <c r="CJ589" s="2">
        <v>3.1</v>
      </c>
      <c r="CK589" s="2"/>
      <c r="CL589" s="2">
        <v>2.8</v>
      </c>
      <c r="CM589" s="2">
        <v>2.7</v>
      </c>
      <c r="CN589" s="2">
        <v>2</v>
      </c>
      <c r="CO589" s="2">
        <v>2.2000000000000002</v>
      </c>
      <c r="CP589" s="2">
        <v>2.2000000000000002</v>
      </c>
      <c r="CQ589" s="2">
        <v>1.9</v>
      </c>
      <c r="CR589" s="2">
        <v>1.7</v>
      </c>
      <c r="CS589" s="2">
        <v>1.9</v>
      </c>
      <c r="CT589" s="2">
        <v>2.7</v>
      </c>
      <c r="CU589" s="2">
        <v>2.2999999999999998</v>
      </c>
      <c r="CV589" s="2">
        <v>2.2999999999999998</v>
      </c>
      <c r="CW589" s="2"/>
      <c r="CX589" s="2">
        <v>3</v>
      </c>
      <c r="CY589" s="2">
        <v>2.6</v>
      </c>
      <c r="CZ589" s="2">
        <v>2.4</v>
      </c>
      <c r="DA589" s="2">
        <v>1.8</v>
      </c>
      <c r="DB589" s="2">
        <v>2.4</v>
      </c>
      <c r="DC589" s="2">
        <v>2.6</v>
      </c>
      <c r="DD589" s="2">
        <v>2.2000000000000002</v>
      </c>
      <c r="DE589" s="2">
        <v>2.9</v>
      </c>
      <c r="DF589" s="2">
        <v>2.2999999999999998</v>
      </c>
      <c r="DG589" s="2">
        <v>4.7</v>
      </c>
    </row>
    <row r="590" spans="1:111" ht="15" x14ac:dyDescent="0.25">
      <c r="A590" s="1" t="s">
        <v>603</v>
      </c>
      <c r="B590" s="1" t="str">
        <f t="shared" si="11"/>
        <v>Lučenec</v>
      </c>
      <c r="C590" s="1" t="s">
        <v>604</v>
      </c>
      <c r="D590" s="2">
        <v>151</v>
      </c>
      <c r="E590" s="2"/>
      <c r="F590" s="2">
        <v>238</v>
      </c>
      <c r="G590" s="2">
        <v>298</v>
      </c>
      <c r="H590" s="2">
        <v>452</v>
      </c>
      <c r="I590" s="2">
        <v>1143</v>
      </c>
      <c r="J590" s="2">
        <v>2328</v>
      </c>
      <c r="K590" s="2">
        <v>2785</v>
      </c>
      <c r="L590" s="2">
        <v>1410</v>
      </c>
      <c r="M590" s="2">
        <v>761</v>
      </c>
      <c r="N590" s="2">
        <v>437</v>
      </c>
      <c r="O590" s="2">
        <v>292</v>
      </c>
      <c r="P590" s="2"/>
      <c r="Q590" s="2"/>
      <c r="R590" s="2"/>
      <c r="S590" s="2"/>
      <c r="T590" s="2"/>
      <c r="U590" s="2">
        <v>1028</v>
      </c>
      <c r="V590" s="2">
        <v>2121</v>
      </c>
      <c r="W590" s="2">
        <v>2475</v>
      </c>
      <c r="X590" s="2">
        <v>1072</v>
      </c>
      <c r="Y590" s="2">
        <v>499</v>
      </c>
      <c r="Z590" s="2">
        <v>338</v>
      </c>
      <c r="AA590" s="2"/>
      <c r="AB590" s="2"/>
      <c r="AC590" s="2"/>
      <c r="AD590" s="2"/>
      <c r="AE590" s="2"/>
      <c r="AF590" s="2"/>
      <c r="AG590" s="2">
        <v>115</v>
      </c>
      <c r="AH590" s="2">
        <v>207</v>
      </c>
      <c r="AI590" s="2">
        <v>310</v>
      </c>
      <c r="AJ590" s="2">
        <v>338</v>
      </c>
      <c r="AK590" s="2">
        <v>262</v>
      </c>
      <c r="AL590" s="2">
        <v>99</v>
      </c>
      <c r="AM590" s="2"/>
      <c r="AN590" s="2">
        <v>347</v>
      </c>
      <c r="AO590" s="2"/>
      <c r="AP590" s="2">
        <v>588</v>
      </c>
      <c r="AQ590" s="2">
        <v>694</v>
      </c>
      <c r="AR590" s="2">
        <v>997</v>
      </c>
      <c r="AS590" s="2">
        <v>2447</v>
      </c>
      <c r="AT590" s="2">
        <v>5642</v>
      </c>
      <c r="AU590" s="2">
        <v>5648</v>
      </c>
      <c r="AV590" s="2">
        <v>2453</v>
      </c>
      <c r="AW590" s="2">
        <v>1792</v>
      </c>
      <c r="AX590" s="2">
        <v>924</v>
      </c>
      <c r="AY590" s="2">
        <v>1024</v>
      </c>
      <c r="AZ590" s="2"/>
      <c r="BA590" s="2"/>
      <c r="BB590" s="2"/>
      <c r="BC590" s="2"/>
      <c r="BD590" s="2"/>
      <c r="BE590" s="2">
        <v>2230</v>
      </c>
      <c r="BF590" s="2">
        <v>5035</v>
      </c>
      <c r="BG590" s="2">
        <v>4687</v>
      </c>
      <c r="BH590" s="2">
        <v>1667</v>
      </c>
      <c r="BI590" s="2">
        <v>946</v>
      </c>
      <c r="BJ590" s="2">
        <v>663</v>
      </c>
      <c r="BK590" s="2"/>
      <c r="BL590" s="2"/>
      <c r="BM590" s="2"/>
      <c r="BN590" s="2"/>
      <c r="BO590" s="2"/>
      <c r="BP590" s="2"/>
      <c r="BQ590" s="2">
        <v>217</v>
      </c>
      <c r="BR590" s="2">
        <v>607</v>
      </c>
      <c r="BS590" s="2">
        <v>961</v>
      </c>
      <c r="BT590" s="2">
        <v>786</v>
      </c>
      <c r="BU590" s="2">
        <v>846</v>
      </c>
      <c r="BV590" s="2">
        <v>261</v>
      </c>
      <c r="BW590" s="2"/>
      <c r="BX590" s="2">
        <v>2.2999999999999998</v>
      </c>
      <c r="BY590" s="2"/>
      <c r="BZ590" s="2">
        <v>2.5</v>
      </c>
      <c r="CA590" s="2">
        <v>2.2999999999999998</v>
      </c>
      <c r="CB590" s="2">
        <v>2.2000000000000002</v>
      </c>
      <c r="CC590" s="2">
        <v>2.1</v>
      </c>
      <c r="CD590" s="2">
        <v>2.4</v>
      </c>
      <c r="CE590" s="2">
        <v>2</v>
      </c>
      <c r="CF590" s="2">
        <v>1.7</v>
      </c>
      <c r="CG590" s="2">
        <v>2.4</v>
      </c>
      <c r="CH590" s="2">
        <v>2.1</v>
      </c>
      <c r="CI590" s="2">
        <v>3.5</v>
      </c>
      <c r="CJ590" s="2"/>
      <c r="CK590" s="2"/>
      <c r="CL590" s="2"/>
      <c r="CM590" s="2"/>
      <c r="CN590" s="2"/>
      <c r="CO590" s="2">
        <v>2.2000000000000002</v>
      </c>
      <c r="CP590" s="2">
        <v>2.4</v>
      </c>
      <c r="CQ590" s="2">
        <v>1.9</v>
      </c>
      <c r="CR590" s="2">
        <v>1.6</v>
      </c>
      <c r="CS590" s="2">
        <v>1.9</v>
      </c>
      <c r="CT590" s="2">
        <v>2</v>
      </c>
      <c r="CU590" s="2"/>
      <c r="CV590" s="2"/>
      <c r="CW590" s="2"/>
      <c r="CX590" s="2"/>
      <c r="CY590" s="2"/>
      <c r="CZ590" s="2"/>
      <c r="DA590" s="2">
        <v>1.9</v>
      </c>
      <c r="DB590" s="2">
        <v>2.9</v>
      </c>
      <c r="DC590" s="2">
        <v>3.1</v>
      </c>
      <c r="DD590" s="2">
        <v>2.2999999999999998</v>
      </c>
      <c r="DE590" s="2">
        <v>3.2</v>
      </c>
      <c r="DF590" s="2">
        <v>2.6</v>
      </c>
      <c r="DG590" s="2"/>
    </row>
    <row r="591" spans="1:111" ht="15" x14ac:dyDescent="0.25">
      <c r="A591" s="1" t="s">
        <v>603</v>
      </c>
      <c r="B591" s="1" t="str">
        <f t="shared" si="11"/>
        <v>Ábelová</v>
      </c>
      <c r="C591" s="1" t="s">
        <v>605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/>
      <c r="K591" s="2"/>
      <c r="L591" s="2"/>
      <c r="M591" s="2"/>
      <c r="N591" s="2"/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/>
      <c r="W591" s="2"/>
      <c r="X591" s="2"/>
      <c r="Y591" s="2"/>
      <c r="Z591" s="2"/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/>
      <c r="AU591" s="2"/>
      <c r="AV591" s="2"/>
      <c r="AW591" s="2"/>
      <c r="AX591" s="2"/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/>
      <c r="BG591" s="2"/>
      <c r="BH591" s="2"/>
      <c r="BI591" s="2"/>
      <c r="BJ591" s="2"/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/>
      <c r="CE591" s="2"/>
      <c r="CF591" s="2"/>
      <c r="CG591" s="2"/>
      <c r="CH591" s="2"/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/>
      <c r="CQ591" s="2"/>
      <c r="CR591" s="2"/>
      <c r="CS591" s="2"/>
      <c r="CT591" s="2"/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</row>
    <row r="592" spans="1:111" ht="15" x14ac:dyDescent="0.25">
      <c r="A592" s="1" t="s">
        <v>603</v>
      </c>
      <c r="B592" s="1" t="str">
        <f t="shared" si="11"/>
        <v>Divín</v>
      </c>
      <c r="C592" s="1" t="s">
        <v>606</v>
      </c>
      <c r="D592" s="2"/>
      <c r="E592" s="2"/>
      <c r="F592" s="2"/>
      <c r="G592" s="2"/>
      <c r="H592" s="2">
        <v>61</v>
      </c>
      <c r="I592" s="2">
        <v>84</v>
      </c>
      <c r="J592" s="2">
        <v>95</v>
      </c>
      <c r="K592" s="2"/>
      <c r="L592" s="2">
        <v>62</v>
      </c>
      <c r="M592" s="2">
        <v>79</v>
      </c>
      <c r="N592" s="2"/>
      <c r="O592" s="2">
        <v>36</v>
      </c>
      <c r="P592" s="2"/>
      <c r="Q592" s="2"/>
      <c r="R592" s="2"/>
      <c r="S592" s="2"/>
      <c r="T592" s="2">
        <v>61</v>
      </c>
      <c r="U592" s="2">
        <v>84</v>
      </c>
      <c r="V592" s="2">
        <v>95</v>
      </c>
      <c r="W592" s="2"/>
      <c r="X592" s="2">
        <v>62</v>
      </c>
      <c r="Y592" s="2">
        <v>79</v>
      </c>
      <c r="Z592" s="2"/>
      <c r="AA592" s="2">
        <v>36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/>
      <c r="AO592" s="2"/>
      <c r="AP592" s="2"/>
      <c r="AQ592" s="2"/>
      <c r="AR592" s="2">
        <v>189</v>
      </c>
      <c r="AS592" s="2">
        <v>207</v>
      </c>
      <c r="AT592" s="2">
        <v>190</v>
      </c>
      <c r="AU592" s="2"/>
      <c r="AV592" s="2">
        <v>174</v>
      </c>
      <c r="AW592" s="2">
        <v>200</v>
      </c>
      <c r="AX592" s="2"/>
      <c r="AY592" s="2">
        <v>85</v>
      </c>
      <c r="AZ592" s="2"/>
      <c r="BA592" s="2"/>
      <c r="BB592" s="2"/>
      <c r="BC592" s="2"/>
      <c r="BD592" s="2">
        <v>189</v>
      </c>
      <c r="BE592" s="2">
        <v>207</v>
      </c>
      <c r="BF592" s="2">
        <v>190</v>
      </c>
      <c r="BG592" s="2"/>
      <c r="BH592" s="2">
        <v>174</v>
      </c>
      <c r="BI592" s="2">
        <v>200</v>
      </c>
      <c r="BJ592" s="2"/>
      <c r="BK592" s="2">
        <v>85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/>
      <c r="BY592" s="2"/>
      <c r="BZ592" s="2"/>
      <c r="CA592" s="2"/>
      <c r="CB592" s="2">
        <v>3.1</v>
      </c>
      <c r="CC592" s="2">
        <v>2.5</v>
      </c>
      <c r="CD592" s="2">
        <v>2</v>
      </c>
      <c r="CE592" s="2"/>
      <c r="CF592" s="2">
        <v>2.8</v>
      </c>
      <c r="CG592" s="2">
        <v>2.5</v>
      </c>
      <c r="CH592" s="2"/>
      <c r="CI592" s="2">
        <v>2.4</v>
      </c>
      <c r="CJ592" s="2"/>
      <c r="CK592" s="2"/>
      <c r="CL592" s="2"/>
      <c r="CM592" s="2"/>
      <c r="CN592" s="2">
        <v>3.1</v>
      </c>
      <c r="CO592" s="2">
        <v>2.5</v>
      </c>
      <c r="CP592" s="2">
        <v>2</v>
      </c>
      <c r="CQ592" s="2"/>
      <c r="CR592" s="2">
        <v>2.8</v>
      </c>
      <c r="CS592" s="2">
        <v>2.5</v>
      </c>
      <c r="CT592" s="2"/>
      <c r="CU592" s="2">
        <v>2.4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</row>
    <row r="593" spans="1:111" ht="15" x14ac:dyDescent="0.25">
      <c r="A593" s="1" t="s">
        <v>603</v>
      </c>
      <c r="B593" s="1" t="str">
        <f t="shared" si="11"/>
        <v>Fiľakovo</v>
      </c>
      <c r="C593" s="1" t="s">
        <v>607</v>
      </c>
      <c r="D593" s="2">
        <v>0</v>
      </c>
      <c r="E593" s="2">
        <v>0</v>
      </c>
      <c r="F593" s="2">
        <v>0</v>
      </c>
      <c r="G593" s="2"/>
      <c r="H593" s="2"/>
      <c r="I593" s="2"/>
      <c r="J593" s="2"/>
      <c r="K593" s="2"/>
      <c r="L593" s="2"/>
      <c r="M593" s="2"/>
      <c r="N593" s="2"/>
      <c r="O593" s="2"/>
      <c r="P593" s="2">
        <v>0</v>
      </c>
      <c r="Q593" s="2">
        <v>0</v>
      </c>
      <c r="R593" s="2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/>
      <c r="AI593" s="2"/>
      <c r="AJ593" s="2"/>
      <c r="AK593" s="2"/>
      <c r="AL593" s="2"/>
      <c r="AM593" s="2">
        <v>0</v>
      </c>
      <c r="AN593" s="2">
        <v>0</v>
      </c>
      <c r="AO593" s="2">
        <v>0</v>
      </c>
      <c r="AP593" s="2">
        <v>0</v>
      </c>
      <c r="AQ593" s="2"/>
      <c r="AR593" s="2"/>
      <c r="AS593" s="2"/>
      <c r="AT593" s="2"/>
      <c r="AU593" s="2"/>
      <c r="AV593" s="2"/>
      <c r="AW593" s="2"/>
      <c r="AX593" s="2"/>
      <c r="AY593" s="2"/>
      <c r="AZ593" s="2">
        <v>0</v>
      </c>
      <c r="BA593" s="2">
        <v>0</v>
      </c>
      <c r="BB593" s="2">
        <v>0</v>
      </c>
      <c r="BC593" s="2"/>
      <c r="BD593" s="2"/>
      <c r="BE593" s="2"/>
      <c r="BF593" s="2"/>
      <c r="BG593" s="2"/>
      <c r="BH593" s="2"/>
      <c r="BI593" s="2"/>
      <c r="BJ593" s="2"/>
      <c r="BK593" s="2"/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/>
      <c r="BS593" s="2"/>
      <c r="BT593" s="2"/>
      <c r="BU593" s="2"/>
      <c r="BV593" s="2"/>
      <c r="BW593" s="2">
        <v>0</v>
      </c>
      <c r="BX593" s="2">
        <v>0</v>
      </c>
      <c r="BY593" s="2">
        <v>0</v>
      </c>
      <c r="BZ593" s="2">
        <v>0</v>
      </c>
      <c r="CA593" s="2"/>
      <c r="CB593" s="2"/>
      <c r="CC593" s="2"/>
      <c r="CD593" s="2"/>
      <c r="CE593" s="2"/>
      <c r="CF593" s="2"/>
      <c r="CG593" s="2"/>
      <c r="CH593" s="2"/>
      <c r="CI593" s="2"/>
      <c r="CJ593" s="2">
        <v>0</v>
      </c>
      <c r="CK593" s="2">
        <v>0</v>
      </c>
      <c r="CL593" s="2">
        <v>0</v>
      </c>
      <c r="CM593" s="2"/>
      <c r="CN593" s="2"/>
      <c r="CO593" s="2"/>
      <c r="CP593" s="2"/>
      <c r="CQ593" s="2"/>
      <c r="CR593" s="2"/>
      <c r="CS593" s="2"/>
      <c r="CT593" s="2"/>
      <c r="CU593" s="2"/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/>
      <c r="DC593" s="2"/>
      <c r="DD593" s="2"/>
      <c r="DE593" s="2"/>
      <c r="DF593" s="2"/>
      <c r="DG593" s="2">
        <v>0</v>
      </c>
    </row>
    <row r="594" spans="1:111" ht="15" x14ac:dyDescent="0.25">
      <c r="A594" s="1" t="s">
        <v>603</v>
      </c>
      <c r="B594" s="1" t="str">
        <f t="shared" si="11"/>
        <v>Halič</v>
      </c>
      <c r="C594" s="1" t="s">
        <v>608</v>
      </c>
      <c r="D594" s="2"/>
      <c r="E594" s="2">
        <v>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>
        <v>0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>
        <v>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>
        <v>0</v>
      </c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>
        <v>0</v>
      </c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>
        <v>0</v>
      </c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>
        <v>0</v>
      </c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>
        <v>0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>
        <v>0</v>
      </c>
      <c r="CX594" s="2"/>
      <c r="CY594" s="2"/>
      <c r="CZ594" s="2"/>
      <c r="DA594" s="2"/>
      <c r="DB594" s="2"/>
      <c r="DC594" s="2"/>
      <c r="DD594" s="2"/>
      <c r="DE594" s="2"/>
      <c r="DF594" s="2"/>
      <c r="DG594" s="2"/>
    </row>
    <row r="595" spans="1:111" ht="15" x14ac:dyDescent="0.25">
      <c r="A595" s="1" t="s">
        <v>603</v>
      </c>
      <c r="B595" s="1" t="str">
        <f t="shared" si="11"/>
        <v>Holiša</v>
      </c>
      <c r="C595" s="1" t="s">
        <v>609</v>
      </c>
      <c r="D595" s="2">
        <v>0</v>
      </c>
      <c r="E595" s="2">
        <v>0</v>
      </c>
      <c r="F595" s="2">
        <v>0</v>
      </c>
      <c r="G595" s="2">
        <v>0</v>
      </c>
      <c r="H595" s="2"/>
      <c r="I595" s="2"/>
      <c r="J595" s="2">
        <v>0</v>
      </c>
      <c r="K595" s="2">
        <v>0</v>
      </c>
      <c r="L595" s="2"/>
      <c r="M595" s="2"/>
      <c r="N595" s="2"/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  <c r="U595" s="2"/>
      <c r="V595" s="2">
        <v>0</v>
      </c>
      <c r="W595" s="2">
        <v>0</v>
      </c>
      <c r="X595" s="2"/>
      <c r="Y595" s="2"/>
      <c r="Z595" s="2"/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/>
      <c r="AS595" s="2"/>
      <c r="AT595" s="2">
        <v>0</v>
      </c>
      <c r="AU595" s="2">
        <v>0</v>
      </c>
      <c r="AV595" s="2"/>
      <c r="AW595" s="2"/>
      <c r="AX595" s="2"/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/>
      <c r="BE595" s="2"/>
      <c r="BF595" s="2">
        <v>0</v>
      </c>
      <c r="BG595" s="2">
        <v>0</v>
      </c>
      <c r="BH595" s="2"/>
      <c r="BI595" s="2"/>
      <c r="BJ595" s="2"/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/>
      <c r="CC595" s="2"/>
      <c r="CD595" s="2">
        <v>0</v>
      </c>
      <c r="CE595" s="2">
        <v>0</v>
      </c>
      <c r="CF595" s="2"/>
      <c r="CG595" s="2"/>
      <c r="CH595" s="2"/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/>
      <c r="CO595" s="2"/>
      <c r="CP595" s="2">
        <v>0</v>
      </c>
      <c r="CQ595" s="2">
        <v>0</v>
      </c>
      <c r="CR595" s="2"/>
      <c r="CS595" s="2"/>
      <c r="CT595" s="2"/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</row>
    <row r="596" spans="1:111" ht="15" x14ac:dyDescent="0.25">
      <c r="A596" s="1" t="s">
        <v>603</v>
      </c>
      <c r="B596" s="1" t="str">
        <f t="shared" si="11"/>
        <v>Mučín</v>
      </c>
      <c r="C596" s="1" t="s">
        <v>610</v>
      </c>
      <c r="D596" s="2">
        <v>0</v>
      </c>
      <c r="E596" s="2">
        <v>0</v>
      </c>
      <c r="F596" s="2">
        <v>0</v>
      </c>
      <c r="G596" s="2">
        <v>0</v>
      </c>
      <c r="H596" s="2"/>
      <c r="I596" s="2"/>
      <c r="J596" s="2"/>
      <c r="K596" s="2"/>
      <c r="L596" s="2"/>
      <c r="M596" s="2"/>
      <c r="N596" s="2"/>
      <c r="O596" s="2"/>
      <c r="P596" s="2">
        <v>0</v>
      </c>
      <c r="Q596" s="2">
        <v>0</v>
      </c>
      <c r="R596" s="2">
        <v>0</v>
      </c>
      <c r="S596" s="2">
        <v>0</v>
      </c>
      <c r="T596" s="2"/>
      <c r="U596" s="2"/>
      <c r="V596" s="2"/>
      <c r="W596" s="2"/>
      <c r="X596" s="2"/>
      <c r="Y596" s="2">
        <v>0</v>
      </c>
      <c r="Z596" s="2">
        <v>0</v>
      </c>
      <c r="AA596" s="2"/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/>
      <c r="AH596" s="2">
        <v>0</v>
      </c>
      <c r="AI596" s="2">
        <v>0</v>
      </c>
      <c r="AJ596" s="2">
        <v>0</v>
      </c>
      <c r="AK596" s="2"/>
      <c r="AL596" s="2"/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/>
      <c r="AS596" s="2"/>
      <c r="AT596" s="2"/>
      <c r="AU596" s="2"/>
      <c r="AV596" s="2"/>
      <c r="AW596" s="2"/>
      <c r="AX596" s="2"/>
      <c r="AY596" s="2"/>
      <c r="AZ596" s="2">
        <v>0</v>
      </c>
      <c r="BA596" s="2">
        <v>0</v>
      </c>
      <c r="BB596" s="2">
        <v>0</v>
      </c>
      <c r="BC596" s="2">
        <v>0</v>
      </c>
      <c r="BD596" s="2"/>
      <c r="BE596" s="2"/>
      <c r="BF596" s="2"/>
      <c r="BG596" s="2"/>
      <c r="BH596" s="2"/>
      <c r="BI596" s="2">
        <v>0</v>
      </c>
      <c r="BJ596" s="2">
        <v>0</v>
      </c>
      <c r="BK596" s="2"/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/>
      <c r="BR596" s="2">
        <v>0</v>
      </c>
      <c r="BS596" s="2">
        <v>0</v>
      </c>
      <c r="BT596" s="2">
        <v>0</v>
      </c>
      <c r="BU596" s="2"/>
      <c r="BV596" s="2"/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/>
      <c r="CC596" s="2"/>
      <c r="CD596" s="2"/>
      <c r="CE596" s="2"/>
      <c r="CF596" s="2"/>
      <c r="CG596" s="2"/>
      <c r="CH596" s="2"/>
      <c r="CI596" s="2"/>
      <c r="CJ596" s="2">
        <v>0</v>
      </c>
      <c r="CK596" s="2">
        <v>0</v>
      </c>
      <c r="CL596" s="2">
        <v>0</v>
      </c>
      <c r="CM596" s="2">
        <v>0</v>
      </c>
      <c r="CN596" s="2"/>
      <c r="CO596" s="2"/>
      <c r="CP596" s="2"/>
      <c r="CQ596" s="2"/>
      <c r="CR596" s="2"/>
      <c r="CS596" s="2">
        <v>0</v>
      </c>
      <c r="CT596" s="2">
        <v>0</v>
      </c>
      <c r="CU596" s="2"/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/>
      <c r="DB596" s="2">
        <v>0</v>
      </c>
      <c r="DC596" s="2">
        <v>0</v>
      </c>
      <c r="DD596" s="2">
        <v>0</v>
      </c>
      <c r="DE596" s="2"/>
      <c r="DF596" s="2"/>
      <c r="DG596" s="2">
        <v>0</v>
      </c>
    </row>
    <row r="597" spans="1:111" ht="15" x14ac:dyDescent="0.25">
      <c r="A597" s="1" t="s">
        <v>603</v>
      </c>
      <c r="B597" s="1" t="str">
        <f t="shared" si="11"/>
        <v>Polichno</v>
      </c>
      <c r="C597" s="1" t="s">
        <v>611</v>
      </c>
      <c r="D597" s="2">
        <v>0</v>
      </c>
      <c r="E597" s="2">
        <v>0</v>
      </c>
      <c r="F597" s="2">
        <v>0</v>
      </c>
      <c r="G597" s="2"/>
      <c r="H597" s="2"/>
      <c r="I597" s="2"/>
      <c r="J597" s="2"/>
      <c r="K597" s="2"/>
      <c r="L597" s="2"/>
      <c r="M597" s="2"/>
      <c r="N597" s="2"/>
      <c r="O597" s="2">
        <v>0</v>
      </c>
      <c r="P597" s="2">
        <v>0</v>
      </c>
      <c r="Q597" s="2">
        <v>0</v>
      </c>
      <c r="R597" s="2">
        <v>0</v>
      </c>
      <c r="S597" s="2"/>
      <c r="T597" s="2"/>
      <c r="U597" s="2"/>
      <c r="V597" s="2"/>
      <c r="W597" s="2"/>
      <c r="X597" s="2"/>
      <c r="Y597" s="2"/>
      <c r="Z597" s="2"/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/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/>
      <c r="AR597" s="2"/>
      <c r="AS597" s="2"/>
      <c r="AT597" s="2"/>
      <c r="AU597" s="2"/>
      <c r="AV597" s="2"/>
      <c r="AW597" s="2"/>
      <c r="AX597" s="2"/>
      <c r="AY597" s="2">
        <v>0</v>
      </c>
      <c r="AZ597" s="2">
        <v>0</v>
      </c>
      <c r="BA597" s="2">
        <v>0</v>
      </c>
      <c r="BB597" s="2">
        <v>0</v>
      </c>
      <c r="BC597" s="2"/>
      <c r="BD597" s="2"/>
      <c r="BE597" s="2"/>
      <c r="BF597" s="2"/>
      <c r="BG597" s="2"/>
      <c r="BH597" s="2"/>
      <c r="BI597" s="2"/>
      <c r="BJ597" s="2"/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/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/>
      <c r="CB597" s="2"/>
      <c r="CC597" s="2"/>
      <c r="CD597" s="2"/>
      <c r="CE597" s="2"/>
      <c r="CF597" s="2"/>
      <c r="CG597" s="2"/>
      <c r="CH597" s="2"/>
      <c r="CI597" s="2">
        <v>0</v>
      </c>
      <c r="CJ597" s="2">
        <v>0</v>
      </c>
      <c r="CK597" s="2">
        <v>0</v>
      </c>
      <c r="CL597" s="2">
        <v>0</v>
      </c>
      <c r="CM597" s="2"/>
      <c r="CN597" s="2"/>
      <c r="CO597" s="2"/>
      <c r="CP597" s="2"/>
      <c r="CQ597" s="2"/>
      <c r="CR597" s="2"/>
      <c r="CS597" s="2"/>
      <c r="CT597" s="2"/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/>
      <c r="DD597" s="2">
        <v>0</v>
      </c>
      <c r="DE597" s="2">
        <v>0</v>
      </c>
      <c r="DF597" s="2">
        <v>0</v>
      </c>
      <c r="DG597" s="2">
        <v>0</v>
      </c>
    </row>
    <row r="598" spans="1:111" ht="15" x14ac:dyDescent="0.25">
      <c r="A598" s="1" t="s">
        <v>603</v>
      </c>
      <c r="B598" s="1" t="str">
        <f t="shared" si="11"/>
        <v>Ružiná</v>
      </c>
      <c r="C598" s="1" t="s">
        <v>612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/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/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/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/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/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/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</row>
    <row r="599" spans="1:111" ht="15" x14ac:dyDescent="0.25">
      <c r="A599" s="1" t="s">
        <v>613</v>
      </c>
      <c r="B599" s="1" t="str">
        <f t="shared" si="11"/>
        <v>Obce spolu</v>
      </c>
      <c r="C599" s="1" t="s">
        <v>24</v>
      </c>
      <c r="D599" s="2"/>
      <c r="E599" s="2"/>
      <c r="F599" s="2"/>
      <c r="G599" s="2"/>
      <c r="H599" s="2"/>
      <c r="I599" s="2">
        <v>75</v>
      </c>
      <c r="J599" s="2">
        <v>191</v>
      </c>
      <c r="K599" s="2">
        <v>504</v>
      </c>
      <c r="L599" s="2">
        <v>186</v>
      </c>
      <c r="M599" s="2"/>
      <c r="N599" s="2"/>
      <c r="O599" s="2"/>
      <c r="P599" s="2">
        <v>0</v>
      </c>
      <c r="Q599" s="2">
        <v>0</v>
      </c>
      <c r="R599" s="2"/>
      <c r="S599" s="2">
        <v>0</v>
      </c>
      <c r="T599" s="2"/>
      <c r="U599" s="2"/>
      <c r="V599" s="2"/>
      <c r="W599" s="2"/>
      <c r="X599" s="2"/>
      <c r="Y599" s="2"/>
      <c r="Z599" s="2">
        <v>0</v>
      </c>
      <c r="AA599" s="2">
        <v>0</v>
      </c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>
        <v>179</v>
      </c>
      <c r="AT599" s="2">
        <v>487</v>
      </c>
      <c r="AU599" s="2">
        <v>1702</v>
      </c>
      <c r="AV599" s="2">
        <v>313</v>
      </c>
      <c r="AW599" s="2"/>
      <c r="AX599" s="2"/>
      <c r="AY599" s="2"/>
      <c r="AZ599" s="2">
        <v>0</v>
      </c>
      <c r="BA599" s="2">
        <v>0</v>
      </c>
      <c r="BB599" s="2"/>
      <c r="BC599" s="2">
        <v>0</v>
      </c>
      <c r="BD599" s="2"/>
      <c r="BE599" s="2"/>
      <c r="BF599" s="2"/>
      <c r="BG599" s="2"/>
      <c r="BH599" s="2"/>
      <c r="BI599" s="2"/>
      <c r="BJ599" s="2">
        <v>0</v>
      </c>
      <c r="BK599" s="2">
        <v>0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>
        <v>2.4</v>
      </c>
      <c r="CD599" s="2">
        <v>2.5</v>
      </c>
      <c r="CE599" s="2">
        <v>3.4</v>
      </c>
      <c r="CF599" s="2">
        <v>1.7</v>
      </c>
      <c r="CG599" s="2"/>
      <c r="CH599" s="2"/>
      <c r="CI599" s="2"/>
      <c r="CJ599" s="2">
        <v>0</v>
      </c>
      <c r="CK599" s="2">
        <v>0</v>
      </c>
      <c r="CL599" s="2"/>
      <c r="CM599" s="2">
        <v>0</v>
      </c>
      <c r="CN599" s="2"/>
      <c r="CO599" s="2"/>
      <c r="CP599" s="2"/>
      <c r="CQ599" s="2"/>
      <c r="CR599" s="2"/>
      <c r="CS599" s="2"/>
      <c r="CT599" s="2">
        <v>0</v>
      </c>
      <c r="CU599" s="2">
        <v>0</v>
      </c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</row>
    <row r="600" spans="1:111" ht="15" x14ac:dyDescent="0.25">
      <c r="A600" s="1" t="s">
        <v>613</v>
      </c>
      <c r="B600" s="1" t="str">
        <f t="shared" si="11"/>
        <v>Kokava nad Rimavicou</v>
      </c>
      <c r="C600" s="1" t="s">
        <v>614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>
        <v>0</v>
      </c>
      <c r="Q600" s="2">
        <v>0</v>
      </c>
      <c r="R600" s="2"/>
      <c r="S600" s="2">
        <v>0</v>
      </c>
      <c r="T600" s="2"/>
      <c r="U600" s="2"/>
      <c r="V600" s="2"/>
      <c r="W600" s="2"/>
      <c r="X600" s="2"/>
      <c r="Y600" s="2"/>
      <c r="Z600" s="2">
        <v>0</v>
      </c>
      <c r="AA600" s="2">
        <v>0</v>
      </c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>
        <v>0</v>
      </c>
      <c r="BA600" s="2">
        <v>0</v>
      </c>
      <c r="BB600" s="2"/>
      <c r="BC600" s="2">
        <v>0</v>
      </c>
      <c r="BD600" s="2"/>
      <c r="BE600" s="2"/>
      <c r="BF600" s="2"/>
      <c r="BG600" s="2"/>
      <c r="BH600" s="2"/>
      <c r="BI600" s="2"/>
      <c r="BJ600" s="2">
        <v>0</v>
      </c>
      <c r="BK600" s="2">
        <v>0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>
        <v>0</v>
      </c>
      <c r="CK600" s="2">
        <v>0</v>
      </c>
      <c r="CL600" s="2"/>
      <c r="CM600" s="2">
        <v>0</v>
      </c>
      <c r="CN600" s="2"/>
      <c r="CO600" s="2"/>
      <c r="CP600" s="2"/>
      <c r="CQ600" s="2"/>
      <c r="CR600" s="2"/>
      <c r="CS600" s="2"/>
      <c r="CT600" s="2">
        <v>0</v>
      </c>
      <c r="CU600" s="2">
        <v>0</v>
      </c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</row>
    <row r="601" spans="1:111" ht="15" x14ac:dyDescent="0.25">
      <c r="A601" s="1" t="s">
        <v>613</v>
      </c>
      <c r="B601" s="1" t="str">
        <f t="shared" si="11"/>
        <v>Málinec</v>
      </c>
      <c r="C601" s="1" t="s">
        <v>615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/>
      <c r="L601" s="2"/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/>
      <c r="X601" s="2"/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/>
      <c r="AV601" s="2"/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/>
      <c r="BH601" s="2"/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/>
      <c r="CF601" s="2"/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/>
      <c r="CR601" s="2"/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</row>
    <row r="602" spans="1:111" ht="15" x14ac:dyDescent="0.25">
      <c r="A602" s="1" t="s">
        <v>613</v>
      </c>
      <c r="B602" s="1" t="str">
        <f t="shared" si="11"/>
        <v>Poltár</v>
      </c>
      <c r="C602" s="1" t="s">
        <v>616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/>
      <c r="J602" s="2"/>
      <c r="K602" s="2">
        <v>0</v>
      </c>
      <c r="L602" s="2"/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/>
      <c r="V602" s="2"/>
      <c r="W602" s="2">
        <v>0</v>
      </c>
      <c r="X602" s="2"/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/>
      <c r="AT602" s="2"/>
      <c r="AU602" s="2">
        <v>0</v>
      </c>
      <c r="AV602" s="2"/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/>
      <c r="BF602" s="2"/>
      <c r="BG602" s="2">
        <v>0</v>
      </c>
      <c r="BH602" s="2"/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/>
      <c r="CD602" s="2"/>
      <c r="CE602" s="2">
        <v>0</v>
      </c>
      <c r="CF602" s="2"/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/>
      <c r="CP602" s="2"/>
      <c r="CQ602" s="2">
        <v>0</v>
      </c>
      <c r="CR602" s="2"/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</row>
    <row r="603" spans="1:111" ht="15" x14ac:dyDescent="0.25">
      <c r="A603" s="1" t="s">
        <v>617</v>
      </c>
      <c r="B603" s="1" t="str">
        <f t="shared" si="11"/>
        <v>Obce spolu</v>
      </c>
      <c r="C603" s="1" t="s">
        <v>24</v>
      </c>
      <c r="D603" s="2"/>
      <c r="E603" s="2">
        <v>116</v>
      </c>
      <c r="F603" s="2">
        <v>211</v>
      </c>
      <c r="G603" s="2">
        <v>237</v>
      </c>
      <c r="H603" s="2">
        <v>453</v>
      </c>
      <c r="I603" s="2">
        <v>1448</v>
      </c>
      <c r="J603" s="2">
        <v>2097</v>
      </c>
      <c r="K603" s="2">
        <v>2229</v>
      </c>
      <c r="L603" s="2">
        <v>1853</v>
      </c>
      <c r="M603" s="2">
        <v>1429</v>
      </c>
      <c r="N603" s="2">
        <v>796</v>
      </c>
      <c r="O603" s="2"/>
      <c r="P603" s="2"/>
      <c r="Q603" s="2">
        <v>116</v>
      </c>
      <c r="R603" s="2">
        <v>211</v>
      </c>
      <c r="S603" s="2">
        <v>221</v>
      </c>
      <c r="T603" s="2">
        <v>444</v>
      </c>
      <c r="U603" s="2">
        <v>1416</v>
      </c>
      <c r="V603" s="2">
        <v>2020</v>
      </c>
      <c r="W603" s="2">
        <v>2171</v>
      </c>
      <c r="X603" s="2">
        <v>1789</v>
      </c>
      <c r="Y603" s="2">
        <v>1402</v>
      </c>
      <c r="Z603" s="2">
        <v>765</v>
      </c>
      <c r="AA603" s="2"/>
      <c r="AB603" s="2">
        <v>0</v>
      </c>
      <c r="AC603" s="2">
        <v>0</v>
      </c>
      <c r="AD603" s="2">
        <v>0</v>
      </c>
      <c r="AE603" s="2">
        <v>16</v>
      </c>
      <c r="AF603" s="2">
        <v>9</v>
      </c>
      <c r="AG603" s="2">
        <v>32</v>
      </c>
      <c r="AH603" s="2">
        <v>77</v>
      </c>
      <c r="AI603" s="2">
        <v>58</v>
      </c>
      <c r="AJ603" s="2">
        <v>64</v>
      </c>
      <c r="AK603" s="2">
        <v>27</v>
      </c>
      <c r="AL603" s="2">
        <v>31</v>
      </c>
      <c r="AM603" s="2"/>
      <c r="AN603" s="2"/>
      <c r="AO603" s="2">
        <v>357</v>
      </c>
      <c r="AP603" s="2">
        <v>673</v>
      </c>
      <c r="AQ603" s="2">
        <v>626</v>
      </c>
      <c r="AR603" s="2">
        <v>1190</v>
      </c>
      <c r="AS603" s="2">
        <v>3668</v>
      </c>
      <c r="AT603" s="2">
        <v>5739</v>
      </c>
      <c r="AU603" s="2">
        <v>5808</v>
      </c>
      <c r="AV603" s="2">
        <v>4594</v>
      </c>
      <c r="AW603" s="2">
        <v>3373</v>
      </c>
      <c r="AX603" s="2">
        <v>1710</v>
      </c>
      <c r="AY603" s="2"/>
      <c r="AZ603" s="2"/>
      <c r="BA603" s="2">
        <v>357</v>
      </c>
      <c r="BB603" s="2">
        <v>673</v>
      </c>
      <c r="BC603" s="2">
        <v>574</v>
      </c>
      <c r="BD603" s="2">
        <v>1173</v>
      </c>
      <c r="BE603" s="2">
        <v>3593</v>
      </c>
      <c r="BF603" s="2">
        <v>5573</v>
      </c>
      <c r="BG603" s="2">
        <v>5698</v>
      </c>
      <c r="BH603" s="2">
        <v>4450</v>
      </c>
      <c r="BI603" s="2">
        <v>3318</v>
      </c>
      <c r="BJ603" s="2">
        <v>1651</v>
      </c>
      <c r="BK603" s="2"/>
      <c r="BL603" s="2">
        <v>0</v>
      </c>
      <c r="BM603" s="2">
        <v>0</v>
      </c>
      <c r="BN603" s="2">
        <v>0</v>
      </c>
      <c r="BO603" s="2">
        <v>52</v>
      </c>
      <c r="BP603" s="2">
        <v>17</v>
      </c>
      <c r="BQ603" s="2">
        <v>75</v>
      </c>
      <c r="BR603" s="2">
        <v>166</v>
      </c>
      <c r="BS603" s="2">
        <v>110</v>
      </c>
      <c r="BT603" s="2">
        <v>144</v>
      </c>
      <c r="BU603" s="2">
        <v>55</v>
      </c>
      <c r="BV603" s="2">
        <v>59</v>
      </c>
      <c r="BW603" s="2"/>
      <c r="BX603" s="2"/>
      <c r="BY603" s="2">
        <v>3.1</v>
      </c>
      <c r="BZ603" s="2">
        <v>3.2</v>
      </c>
      <c r="CA603" s="2">
        <v>2.6</v>
      </c>
      <c r="CB603" s="2">
        <v>2.6</v>
      </c>
      <c r="CC603" s="2">
        <v>2.5</v>
      </c>
      <c r="CD603" s="2">
        <v>2.7</v>
      </c>
      <c r="CE603" s="2">
        <v>2.6</v>
      </c>
      <c r="CF603" s="2">
        <v>2.5</v>
      </c>
      <c r="CG603" s="2">
        <v>2.4</v>
      </c>
      <c r="CH603" s="2">
        <v>2.1</v>
      </c>
      <c r="CI603" s="2"/>
      <c r="CJ603" s="2"/>
      <c r="CK603" s="2">
        <v>3.1</v>
      </c>
      <c r="CL603" s="2">
        <v>3.2</v>
      </c>
      <c r="CM603" s="2">
        <v>2.6</v>
      </c>
      <c r="CN603" s="2">
        <v>2.6</v>
      </c>
      <c r="CO603" s="2">
        <v>2.5</v>
      </c>
      <c r="CP603" s="2">
        <v>2.8</v>
      </c>
      <c r="CQ603" s="2">
        <v>2.6</v>
      </c>
      <c r="CR603" s="2">
        <v>2.5</v>
      </c>
      <c r="CS603" s="2">
        <v>2.4</v>
      </c>
      <c r="CT603" s="2">
        <v>2.2000000000000002</v>
      </c>
      <c r="CU603" s="2"/>
      <c r="CV603" s="2">
        <v>0</v>
      </c>
      <c r="CW603" s="2">
        <v>0</v>
      </c>
      <c r="CX603" s="2">
        <v>0</v>
      </c>
      <c r="CY603" s="2">
        <v>3.2</v>
      </c>
      <c r="CZ603" s="2">
        <v>1.9</v>
      </c>
      <c r="DA603" s="2">
        <v>2.2999999999999998</v>
      </c>
      <c r="DB603" s="2">
        <v>2.2000000000000002</v>
      </c>
      <c r="DC603" s="2">
        <v>1.9</v>
      </c>
      <c r="DD603" s="2">
        <v>2.2000000000000002</v>
      </c>
      <c r="DE603" s="2">
        <v>2</v>
      </c>
      <c r="DF603" s="2">
        <v>1.9</v>
      </c>
      <c r="DG603" s="2"/>
    </row>
    <row r="604" spans="1:111" ht="15" x14ac:dyDescent="0.25">
      <c r="A604" s="1" t="s">
        <v>617</v>
      </c>
      <c r="B604" s="1" t="str">
        <f t="shared" si="11"/>
        <v>Tornaľa</v>
      </c>
      <c r="C604" s="1" t="s">
        <v>618</v>
      </c>
      <c r="D604" s="2"/>
      <c r="E604" s="2"/>
      <c r="F604" s="2"/>
      <c r="G604" s="2"/>
      <c r="H604" s="2"/>
      <c r="I604" s="2"/>
      <c r="J604" s="2"/>
      <c r="K604" s="2">
        <v>50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50</v>
      </c>
      <c r="X604" s="2"/>
      <c r="Y604" s="2"/>
      <c r="Z604" s="2"/>
      <c r="AA604" s="2"/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/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/>
      <c r="AO604" s="2"/>
      <c r="AP604" s="2"/>
      <c r="AQ604" s="2"/>
      <c r="AR604" s="2"/>
      <c r="AS604" s="2"/>
      <c r="AT604" s="2"/>
      <c r="AU604" s="2">
        <v>78</v>
      </c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>
        <v>78</v>
      </c>
      <c r="BH604" s="2"/>
      <c r="BI604" s="2"/>
      <c r="BJ604" s="2"/>
      <c r="BK604" s="2"/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/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/>
      <c r="BY604" s="2"/>
      <c r="BZ604" s="2"/>
      <c r="CA604" s="2"/>
      <c r="CB604" s="2"/>
      <c r="CC604" s="2"/>
      <c r="CD604" s="2"/>
      <c r="CE604" s="2">
        <v>1.6</v>
      </c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>
        <v>1.6</v>
      </c>
      <c r="CR604" s="2"/>
      <c r="CS604" s="2"/>
      <c r="CT604" s="2"/>
      <c r="CU604" s="2"/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/>
      <c r="DC604" s="2">
        <v>0</v>
      </c>
      <c r="DD604" s="2">
        <v>0</v>
      </c>
      <c r="DE604" s="2">
        <v>0</v>
      </c>
      <c r="DF604" s="2">
        <v>0</v>
      </c>
      <c r="DG604" s="2">
        <v>0</v>
      </c>
    </row>
    <row r="605" spans="1:111" ht="15" x14ac:dyDescent="0.25">
      <c r="A605" s="1" t="s">
        <v>617</v>
      </c>
      <c r="B605" s="1" t="str">
        <f t="shared" si="11"/>
        <v>Jelšava</v>
      </c>
      <c r="C605" s="1" t="s">
        <v>619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>
        <v>0</v>
      </c>
      <c r="AC605" s="2">
        <v>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>
        <v>0</v>
      </c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>
        <v>0</v>
      </c>
      <c r="BM605" s="2">
        <v>0</v>
      </c>
      <c r="BN605" s="2">
        <v>0</v>
      </c>
      <c r="BO605" s="2"/>
      <c r="BP605" s="2"/>
      <c r="BQ605" s="2"/>
      <c r="BR605" s="2"/>
      <c r="BS605" s="2"/>
      <c r="BT605" s="2"/>
      <c r="BU605" s="2"/>
      <c r="BV605" s="2">
        <v>0</v>
      </c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>
        <v>0</v>
      </c>
      <c r="CW605" s="2">
        <v>0</v>
      </c>
      <c r="CX605" s="2">
        <v>0</v>
      </c>
      <c r="CY605" s="2"/>
      <c r="CZ605" s="2"/>
      <c r="DA605" s="2"/>
      <c r="DB605" s="2"/>
      <c r="DC605" s="2"/>
      <c r="DD605" s="2"/>
      <c r="DE605" s="2"/>
      <c r="DF605" s="2">
        <v>0</v>
      </c>
      <c r="DG605" s="2"/>
    </row>
    <row r="606" spans="1:111" ht="15" x14ac:dyDescent="0.25">
      <c r="A606" s="1" t="s">
        <v>617</v>
      </c>
      <c r="B606" s="1" t="str">
        <f t="shared" si="11"/>
        <v>Muráň</v>
      </c>
      <c r="C606" s="1" t="s">
        <v>620</v>
      </c>
      <c r="D606" s="2">
        <v>0</v>
      </c>
      <c r="E606" s="2"/>
      <c r="F606" s="2"/>
      <c r="G606" s="2"/>
      <c r="H606" s="2">
        <v>221</v>
      </c>
      <c r="I606" s="2"/>
      <c r="J606" s="2">
        <v>1531</v>
      </c>
      <c r="K606" s="2">
        <v>1597</v>
      </c>
      <c r="L606" s="2">
        <v>1398</v>
      </c>
      <c r="M606" s="2"/>
      <c r="N606" s="2"/>
      <c r="O606" s="2"/>
      <c r="P606" s="2">
        <v>0</v>
      </c>
      <c r="Q606" s="2"/>
      <c r="R606" s="2"/>
      <c r="S606" s="2"/>
      <c r="T606" s="2">
        <v>221</v>
      </c>
      <c r="U606" s="2"/>
      <c r="V606" s="2">
        <v>1514</v>
      </c>
      <c r="W606" s="2">
        <v>1594</v>
      </c>
      <c r="X606" s="2">
        <v>1383</v>
      </c>
      <c r="Y606" s="2"/>
      <c r="Z606" s="2"/>
      <c r="AA606" s="2"/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17</v>
      </c>
      <c r="AI606" s="2">
        <v>3</v>
      </c>
      <c r="AJ606" s="2">
        <v>15</v>
      </c>
      <c r="AK606" s="2"/>
      <c r="AL606" s="2"/>
      <c r="AM606" s="2">
        <v>0</v>
      </c>
      <c r="AN606" s="2">
        <v>0</v>
      </c>
      <c r="AO606" s="2"/>
      <c r="AP606" s="2"/>
      <c r="AQ606" s="2"/>
      <c r="AR606" s="2">
        <v>516</v>
      </c>
      <c r="AS606" s="2"/>
      <c r="AT606" s="2">
        <v>4477</v>
      </c>
      <c r="AU606" s="2">
        <v>4300</v>
      </c>
      <c r="AV606" s="2">
        <v>3294</v>
      </c>
      <c r="AW606" s="2"/>
      <c r="AX606" s="2"/>
      <c r="AY606" s="2"/>
      <c r="AZ606" s="2">
        <v>0</v>
      </c>
      <c r="BA606" s="2"/>
      <c r="BB606" s="2"/>
      <c r="BC606" s="2"/>
      <c r="BD606" s="2">
        <v>516</v>
      </c>
      <c r="BE606" s="2"/>
      <c r="BF606" s="2">
        <v>4433</v>
      </c>
      <c r="BG606" s="2">
        <v>4295</v>
      </c>
      <c r="BH606" s="2">
        <v>3264</v>
      </c>
      <c r="BI606" s="2"/>
      <c r="BJ606" s="2"/>
      <c r="BK606" s="2"/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44</v>
      </c>
      <c r="BS606" s="2">
        <v>5</v>
      </c>
      <c r="BT606" s="2">
        <v>30</v>
      </c>
      <c r="BU606" s="2"/>
      <c r="BV606" s="2"/>
      <c r="BW606" s="2">
        <v>0</v>
      </c>
      <c r="BX606" s="2">
        <v>0</v>
      </c>
      <c r="BY606" s="2"/>
      <c r="BZ606" s="2"/>
      <c r="CA606" s="2"/>
      <c r="CB606" s="2">
        <v>2.2999999999999998</v>
      </c>
      <c r="CC606" s="2"/>
      <c r="CD606" s="2">
        <v>2.9</v>
      </c>
      <c r="CE606" s="2">
        <v>2.7</v>
      </c>
      <c r="CF606" s="2">
        <v>2.4</v>
      </c>
      <c r="CG606" s="2"/>
      <c r="CH606" s="2"/>
      <c r="CI606" s="2"/>
      <c r="CJ606" s="2">
        <v>0</v>
      </c>
      <c r="CK606" s="2"/>
      <c r="CL606" s="2"/>
      <c r="CM606" s="2"/>
      <c r="CN606" s="2">
        <v>2.2999999999999998</v>
      </c>
      <c r="CO606" s="2"/>
      <c r="CP606" s="2">
        <v>2.9</v>
      </c>
      <c r="CQ606" s="2">
        <v>2.7</v>
      </c>
      <c r="CR606" s="2">
        <v>2.4</v>
      </c>
      <c r="CS606" s="2"/>
      <c r="CT606" s="2"/>
      <c r="CU606" s="2"/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2.6</v>
      </c>
      <c r="DC606" s="2">
        <v>1.7</v>
      </c>
      <c r="DD606" s="2">
        <v>2</v>
      </c>
      <c r="DE606" s="2"/>
      <c r="DF606" s="2"/>
      <c r="DG606" s="2">
        <v>0</v>
      </c>
    </row>
    <row r="607" spans="1:111" ht="15" x14ac:dyDescent="0.25">
      <c r="A607" s="1" t="s">
        <v>617</v>
      </c>
      <c r="B607" s="1" t="str">
        <f t="shared" si="11"/>
        <v>Muránska Lehota</v>
      </c>
      <c r="C607" s="1" t="s">
        <v>621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/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/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/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/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/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/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</row>
    <row r="608" spans="1:111" ht="15" x14ac:dyDescent="0.25">
      <c r="A608" s="1" t="s">
        <v>617</v>
      </c>
      <c r="B608" s="1" t="str">
        <f t="shared" si="11"/>
        <v>Revúca</v>
      </c>
      <c r="C608" s="1" t="s">
        <v>622</v>
      </c>
      <c r="D608" s="2"/>
      <c r="E608" s="2"/>
      <c r="F608" s="2">
        <v>0</v>
      </c>
      <c r="G608" s="2"/>
      <c r="H608" s="2"/>
      <c r="I608" s="2"/>
      <c r="J608" s="2">
        <v>149</v>
      </c>
      <c r="K608" s="2">
        <v>148</v>
      </c>
      <c r="L608" s="2">
        <v>102</v>
      </c>
      <c r="M608" s="2">
        <v>87</v>
      </c>
      <c r="N608" s="2">
        <v>74</v>
      </c>
      <c r="O608" s="2"/>
      <c r="P608" s="2"/>
      <c r="Q608" s="2"/>
      <c r="R608" s="2">
        <v>0</v>
      </c>
      <c r="S608" s="2"/>
      <c r="T608" s="2"/>
      <c r="U608" s="2"/>
      <c r="V608" s="2">
        <v>115</v>
      </c>
      <c r="W608" s="2"/>
      <c r="X608" s="2"/>
      <c r="Y608" s="2">
        <v>74</v>
      </c>
      <c r="Z608" s="2"/>
      <c r="AA608" s="2"/>
      <c r="AB608" s="2">
        <v>0</v>
      </c>
      <c r="AC608" s="2">
        <v>0</v>
      </c>
      <c r="AD608" s="2">
        <v>0</v>
      </c>
      <c r="AE608" s="2"/>
      <c r="AF608" s="2"/>
      <c r="AG608" s="2"/>
      <c r="AH608" s="2">
        <v>34</v>
      </c>
      <c r="AI608" s="2"/>
      <c r="AJ608" s="2"/>
      <c r="AK608" s="2">
        <v>13</v>
      </c>
      <c r="AL608" s="2"/>
      <c r="AM608" s="2"/>
      <c r="AN608" s="2"/>
      <c r="AO608" s="2"/>
      <c r="AP608" s="2">
        <v>0</v>
      </c>
      <c r="AQ608" s="2"/>
      <c r="AR608" s="2"/>
      <c r="AS608" s="2"/>
      <c r="AT608" s="2">
        <v>277</v>
      </c>
      <c r="AU608" s="2">
        <v>354</v>
      </c>
      <c r="AV608" s="2">
        <v>232</v>
      </c>
      <c r="AW608" s="2">
        <v>215</v>
      </c>
      <c r="AX608" s="2">
        <v>185</v>
      </c>
      <c r="AY608" s="2"/>
      <c r="AZ608" s="2"/>
      <c r="BA608" s="2"/>
      <c r="BB608" s="2">
        <v>0</v>
      </c>
      <c r="BC608" s="2"/>
      <c r="BD608" s="2"/>
      <c r="BE608" s="2"/>
      <c r="BF608" s="2">
        <v>196</v>
      </c>
      <c r="BG608" s="2"/>
      <c r="BH608" s="2"/>
      <c r="BI608" s="2">
        <v>182</v>
      </c>
      <c r="BJ608" s="2"/>
      <c r="BK608" s="2"/>
      <c r="BL608" s="2">
        <v>0</v>
      </c>
      <c r="BM608" s="2">
        <v>0</v>
      </c>
      <c r="BN608" s="2">
        <v>0</v>
      </c>
      <c r="BO608" s="2"/>
      <c r="BP608" s="2"/>
      <c r="BQ608" s="2"/>
      <c r="BR608" s="2">
        <v>81</v>
      </c>
      <c r="BS608" s="2"/>
      <c r="BT608" s="2"/>
      <c r="BU608" s="2">
        <v>33</v>
      </c>
      <c r="BV608" s="2"/>
      <c r="BW608" s="2"/>
      <c r="BX608" s="2"/>
      <c r="BY608" s="2"/>
      <c r="BZ608" s="2">
        <v>0</v>
      </c>
      <c r="CA608" s="2"/>
      <c r="CB608" s="2"/>
      <c r="CC608" s="2"/>
      <c r="CD608" s="2">
        <v>1.9</v>
      </c>
      <c r="CE608" s="2">
        <v>2.4</v>
      </c>
      <c r="CF608" s="2">
        <v>2.2999999999999998</v>
      </c>
      <c r="CG608" s="2">
        <v>2.5</v>
      </c>
      <c r="CH608" s="2">
        <v>2.5</v>
      </c>
      <c r="CI608" s="2"/>
      <c r="CJ608" s="2"/>
      <c r="CK608" s="2"/>
      <c r="CL608" s="2">
        <v>0</v>
      </c>
      <c r="CM608" s="2"/>
      <c r="CN608" s="2"/>
      <c r="CO608" s="2"/>
      <c r="CP608" s="2">
        <v>1.7</v>
      </c>
      <c r="CQ608" s="2"/>
      <c r="CR608" s="2"/>
      <c r="CS608" s="2">
        <v>2.5</v>
      </c>
      <c r="CT608" s="2"/>
      <c r="CU608" s="2"/>
      <c r="CV608" s="2">
        <v>0</v>
      </c>
      <c r="CW608" s="2">
        <v>0</v>
      </c>
      <c r="CX608" s="2">
        <v>0</v>
      </c>
      <c r="CY608" s="2"/>
      <c r="CZ608" s="2"/>
      <c r="DA608" s="2"/>
      <c r="DB608" s="2">
        <v>2.4</v>
      </c>
      <c r="DC608" s="2"/>
      <c r="DD608" s="2"/>
      <c r="DE608" s="2">
        <v>2.5</v>
      </c>
      <c r="DF608" s="2"/>
      <c r="DG608" s="2"/>
    </row>
    <row r="609" spans="1:111" ht="15" x14ac:dyDescent="0.25">
      <c r="A609" s="1" t="s">
        <v>617</v>
      </c>
      <c r="B609" s="1" t="str">
        <f t="shared" si="11"/>
        <v>Revúcka Lehota</v>
      </c>
      <c r="C609" s="1" t="s">
        <v>623</v>
      </c>
      <c r="D609" s="2">
        <v>0</v>
      </c>
      <c r="E609" s="2">
        <v>0</v>
      </c>
      <c r="F609" s="2">
        <v>0</v>
      </c>
      <c r="G609" s="2">
        <v>0</v>
      </c>
      <c r="H609" s="2"/>
      <c r="I609" s="2"/>
      <c r="J609" s="2"/>
      <c r="K609" s="2"/>
      <c r="L609" s="2"/>
      <c r="M609" s="2"/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  <c r="U609" s="2"/>
      <c r="V609" s="2"/>
      <c r="W609" s="2"/>
      <c r="X609" s="2"/>
      <c r="Y609" s="2"/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/>
      <c r="AS609" s="2"/>
      <c r="AT609" s="2"/>
      <c r="AU609" s="2"/>
      <c r="AV609" s="2"/>
      <c r="AW609" s="2"/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/>
      <c r="BE609" s="2"/>
      <c r="BF609" s="2"/>
      <c r="BG609" s="2"/>
      <c r="BH609" s="2"/>
      <c r="BI609" s="2"/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/>
      <c r="CC609" s="2"/>
      <c r="CD609" s="2"/>
      <c r="CE609" s="2"/>
      <c r="CF609" s="2"/>
      <c r="CG609" s="2"/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/>
      <c r="CO609" s="2"/>
      <c r="CP609" s="2"/>
      <c r="CQ609" s="2"/>
      <c r="CR609" s="2"/>
      <c r="CS609" s="2"/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</row>
    <row r="610" spans="1:111" ht="15" x14ac:dyDescent="0.25">
      <c r="A610" s="1" t="s">
        <v>624</v>
      </c>
      <c r="B610" s="1" t="str">
        <f t="shared" si="11"/>
        <v>Obce spolu</v>
      </c>
      <c r="C610" s="1" t="s">
        <v>24</v>
      </c>
      <c r="D610" s="2">
        <v>283</v>
      </c>
      <c r="E610" s="2">
        <v>415</v>
      </c>
      <c r="F610" s="2">
        <v>382</v>
      </c>
      <c r="G610" s="2">
        <v>599</v>
      </c>
      <c r="H610" s="2">
        <v>1146</v>
      </c>
      <c r="I610" s="2">
        <v>1950</v>
      </c>
      <c r="J610" s="2">
        <v>4552</v>
      </c>
      <c r="K610" s="2">
        <v>4472</v>
      </c>
      <c r="L610" s="2">
        <v>2271</v>
      </c>
      <c r="M610" s="2">
        <v>1653</v>
      </c>
      <c r="N610" s="2">
        <v>752</v>
      </c>
      <c r="O610" s="2">
        <v>456</v>
      </c>
      <c r="P610" s="2">
        <v>253</v>
      </c>
      <c r="Q610" s="2">
        <v>403</v>
      </c>
      <c r="R610" s="2">
        <v>373</v>
      </c>
      <c r="S610" s="2">
        <v>563</v>
      </c>
      <c r="T610" s="2">
        <v>1059</v>
      </c>
      <c r="U610" s="2">
        <v>1836</v>
      </c>
      <c r="V610" s="2">
        <v>4293</v>
      </c>
      <c r="W610" s="2">
        <v>4262</v>
      </c>
      <c r="X610" s="2">
        <v>2106</v>
      </c>
      <c r="Y610" s="2">
        <v>1519</v>
      </c>
      <c r="Z610" s="2">
        <v>662</v>
      </c>
      <c r="AA610" s="2">
        <v>417</v>
      </c>
      <c r="AB610" s="2">
        <v>30</v>
      </c>
      <c r="AC610" s="2">
        <v>12</v>
      </c>
      <c r="AD610" s="2">
        <v>9</v>
      </c>
      <c r="AE610" s="2">
        <v>36</v>
      </c>
      <c r="AF610" s="2">
        <v>87</v>
      </c>
      <c r="AG610" s="2">
        <v>114</v>
      </c>
      <c r="AH610" s="2">
        <v>259</v>
      </c>
      <c r="AI610" s="2">
        <v>210</v>
      </c>
      <c r="AJ610" s="2">
        <v>165</v>
      </c>
      <c r="AK610" s="2">
        <v>134</v>
      </c>
      <c r="AL610" s="2">
        <v>90</v>
      </c>
      <c r="AM610" s="2">
        <v>39</v>
      </c>
      <c r="AN610" s="2">
        <v>2628</v>
      </c>
      <c r="AO610" s="2">
        <v>2883</v>
      </c>
      <c r="AP610" s="2">
        <v>2471</v>
      </c>
      <c r="AQ610" s="2">
        <v>2885</v>
      </c>
      <c r="AR610" s="2">
        <v>3893</v>
      </c>
      <c r="AS610" s="2">
        <v>6891</v>
      </c>
      <c r="AT610" s="2">
        <v>13467</v>
      </c>
      <c r="AU610" s="2">
        <v>13093</v>
      </c>
      <c r="AV610" s="2">
        <v>7486</v>
      </c>
      <c r="AW610" s="2">
        <v>5788</v>
      </c>
      <c r="AX610" s="2">
        <v>3167</v>
      </c>
      <c r="AY610" s="2">
        <v>1690</v>
      </c>
      <c r="AZ610" s="2">
        <v>2381</v>
      </c>
      <c r="BA610" s="2">
        <v>2862</v>
      </c>
      <c r="BB610" s="2">
        <v>2459</v>
      </c>
      <c r="BC610" s="2">
        <v>2653</v>
      </c>
      <c r="BD610" s="2">
        <v>3477</v>
      </c>
      <c r="BE610" s="2">
        <v>6628</v>
      </c>
      <c r="BF610" s="2">
        <v>12862</v>
      </c>
      <c r="BG610" s="2">
        <v>12650</v>
      </c>
      <c r="BH610" s="2">
        <v>7219</v>
      </c>
      <c r="BI610" s="2">
        <v>5466</v>
      </c>
      <c r="BJ610" s="2">
        <v>2967</v>
      </c>
      <c r="BK610" s="2">
        <v>1599</v>
      </c>
      <c r="BL610" s="2">
        <v>247</v>
      </c>
      <c r="BM610" s="2">
        <v>21</v>
      </c>
      <c r="BN610" s="2">
        <v>12</v>
      </c>
      <c r="BO610" s="2">
        <v>232</v>
      </c>
      <c r="BP610" s="2">
        <v>416</v>
      </c>
      <c r="BQ610" s="2">
        <v>263</v>
      </c>
      <c r="BR610" s="2">
        <v>605</v>
      </c>
      <c r="BS610" s="2">
        <v>443</v>
      </c>
      <c r="BT610" s="2">
        <v>267</v>
      </c>
      <c r="BU610" s="2">
        <v>322</v>
      </c>
      <c r="BV610" s="2">
        <v>200</v>
      </c>
      <c r="BW610" s="2">
        <v>91</v>
      </c>
      <c r="BX610" s="2">
        <v>9.3000000000000007</v>
      </c>
      <c r="BY610" s="2">
        <v>6.9</v>
      </c>
      <c r="BZ610" s="2">
        <v>6.5</v>
      </c>
      <c r="CA610" s="2">
        <v>4.8</v>
      </c>
      <c r="CB610" s="2">
        <v>3.4</v>
      </c>
      <c r="CC610" s="2">
        <v>3.5</v>
      </c>
      <c r="CD610" s="2">
        <v>3</v>
      </c>
      <c r="CE610" s="2">
        <v>2.9</v>
      </c>
      <c r="CF610" s="2">
        <v>3.3</v>
      </c>
      <c r="CG610" s="2">
        <v>3.5</v>
      </c>
      <c r="CH610" s="2">
        <v>4.2</v>
      </c>
      <c r="CI610" s="2">
        <v>3.7</v>
      </c>
      <c r="CJ610" s="2">
        <v>9.4</v>
      </c>
      <c r="CK610" s="2">
        <v>7.1</v>
      </c>
      <c r="CL610" s="2">
        <v>6.6</v>
      </c>
      <c r="CM610" s="2">
        <v>4.7</v>
      </c>
      <c r="CN610" s="2">
        <v>3.3</v>
      </c>
      <c r="CO610" s="2">
        <v>3.6</v>
      </c>
      <c r="CP610" s="2">
        <v>3</v>
      </c>
      <c r="CQ610" s="2">
        <v>3</v>
      </c>
      <c r="CR610" s="2">
        <v>3.4</v>
      </c>
      <c r="CS610" s="2">
        <v>3.6</v>
      </c>
      <c r="CT610" s="2">
        <v>4.5</v>
      </c>
      <c r="CU610" s="2">
        <v>3.8</v>
      </c>
      <c r="CV610" s="2">
        <v>8.1999999999999993</v>
      </c>
      <c r="CW610" s="2">
        <v>1.8</v>
      </c>
      <c r="CX610" s="2">
        <v>1.3</v>
      </c>
      <c r="CY610" s="2">
        <v>6.4</v>
      </c>
      <c r="CZ610" s="2">
        <v>4.8</v>
      </c>
      <c r="DA610" s="2">
        <v>2.2999999999999998</v>
      </c>
      <c r="DB610" s="2">
        <v>2.2999999999999998</v>
      </c>
      <c r="DC610" s="2">
        <v>2.1</v>
      </c>
      <c r="DD610" s="2">
        <v>1.6</v>
      </c>
      <c r="DE610" s="2">
        <v>2.4</v>
      </c>
      <c r="DF610" s="2">
        <v>2.2000000000000002</v>
      </c>
      <c r="DG610" s="2">
        <v>2.2999999999999998</v>
      </c>
    </row>
    <row r="611" spans="1:111" ht="15" x14ac:dyDescent="0.25">
      <c r="A611" s="1" t="s">
        <v>624</v>
      </c>
      <c r="B611" s="1" t="str">
        <f t="shared" si="11"/>
        <v>Rimavská Sobota</v>
      </c>
      <c r="C611" s="1" t="s">
        <v>625</v>
      </c>
      <c r="D611" s="2"/>
      <c r="E611" s="2"/>
      <c r="F611" s="2">
        <v>283</v>
      </c>
      <c r="G611" s="2">
        <v>457</v>
      </c>
      <c r="H611" s="2">
        <v>679</v>
      </c>
      <c r="I611" s="2">
        <v>948</v>
      </c>
      <c r="J611" s="2">
        <v>1258</v>
      </c>
      <c r="K611" s="2">
        <v>1389</v>
      </c>
      <c r="L611" s="2">
        <v>826</v>
      </c>
      <c r="M611" s="2">
        <v>768</v>
      </c>
      <c r="N611" s="2">
        <v>348</v>
      </c>
      <c r="O611" s="2">
        <v>272</v>
      </c>
      <c r="P611" s="2"/>
      <c r="Q611" s="2"/>
      <c r="R611" s="2"/>
      <c r="S611" s="2"/>
      <c r="T611" s="2">
        <v>602</v>
      </c>
      <c r="U611" s="2">
        <v>846</v>
      </c>
      <c r="V611" s="2">
        <v>1067</v>
      </c>
      <c r="W611" s="2">
        <v>1219</v>
      </c>
      <c r="X611" s="2">
        <v>687</v>
      </c>
      <c r="Y611" s="2">
        <v>649</v>
      </c>
      <c r="Z611" s="2">
        <v>292</v>
      </c>
      <c r="AA611" s="2"/>
      <c r="AB611" s="2"/>
      <c r="AC611" s="2"/>
      <c r="AD611" s="2"/>
      <c r="AE611" s="2"/>
      <c r="AF611" s="2">
        <v>77</v>
      </c>
      <c r="AG611" s="2">
        <v>102</v>
      </c>
      <c r="AH611" s="2">
        <v>191</v>
      </c>
      <c r="AI611" s="2">
        <v>170</v>
      </c>
      <c r="AJ611" s="2">
        <v>139</v>
      </c>
      <c r="AK611" s="2">
        <v>119</v>
      </c>
      <c r="AL611" s="2">
        <v>56</v>
      </c>
      <c r="AM611" s="2"/>
      <c r="AN611" s="2"/>
      <c r="AO611" s="2"/>
      <c r="AP611" s="2">
        <v>1791</v>
      </c>
      <c r="AQ611" s="2">
        <v>2096</v>
      </c>
      <c r="AR611" s="2">
        <v>1805</v>
      </c>
      <c r="AS611" s="2">
        <v>2790</v>
      </c>
      <c r="AT611" s="2">
        <v>2994</v>
      </c>
      <c r="AU611" s="2">
        <v>3034</v>
      </c>
      <c r="AV611" s="2">
        <v>1962</v>
      </c>
      <c r="AW611" s="2">
        <v>2018</v>
      </c>
      <c r="AX611" s="2">
        <v>966</v>
      </c>
      <c r="AY611" s="2">
        <v>916</v>
      </c>
      <c r="AZ611" s="2"/>
      <c r="BA611" s="2"/>
      <c r="BB611" s="2"/>
      <c r="BC611" s="2"/>
      <c r="BD611" s="2">
        <v>1411</v>
      </c>
      <c r="BE611" s="2">
        <v>2548</v>
      </c>
      <c r="BF611" s="2">
        <v>2516</v>
      </c>
      <c r="BG611" s="2">
        <v>2722</v>
      </c>
      <c r="BH611" s="2">
        <v>1743</v>
      </c>
      <c r="BI611" s="2">
        <v>1736</v>
      </c>
      <c r="BJ611" s="2">
        <v>804</v>
      </c>
      <c r="BK611" s="2"/>
      <c r="BL611" s="2"/>
      <c r="BM611" s="2"/>
      <c r="BN611" s="2"/>
      <c r="BO611" s="2"/>
      <c r="BP611" s="2">
        <v>394</v>
      </c>
      <c r="BQ611" s="2">
        <v>242</v>
      </c>
      <c r="BR611" s="2">
        <v>478</v>
      </c>
      <c r="BS611" s="2">
        <v>312</v>
      </c>
      <c r="BT611" s="2">
        <v>219</v>
      </c>
      <c r="BU611" s="2">
        <v>282</v>
      </c>
      <c r="BV611" s="2">
        <v>162</v>
      </c>
      <c r="BW611" s="2"/>
      <c r="BX611" s="2"/>
      <c r="BY611" s="2"/>
      <c r="BZ611" s="2">
        <v>6.3</v>
      </c>
      <c r="CA611" s="2">
        <v>4.5999999999999996</v>
      </c>
      <c r="CB611" s="2">
        <v>2.7</v>
      </c>
      <c r="CC611" s="2">
        <v>2.9</v>
      </c>
      <c r="CD611" s="2">
        <v>2.4</v>
      </c>
      <c r="CE611" s="2">
        <v>2.2000000000000002</v>
      </c>
      <c r="CF611" s="2">
        <v>2.4</v>
      </c>
      <c r="CG611" s="2">
        <v>2.6</v>
      </c>
      <c r="CH611" s="2">
        <v>2.8</v>
      </c>
      <c r="CI611" s="2">
        <v>3.4</v>
      </c>
      <c r="CJ611" s="2"/>
      <c r="CK611" s="2"/>
      <c r="CL611" s="2"/>
      <c r="CM611" s="2"/>
      <c r="CN611" s="2">
        <v>2.2999999999999998</v>
      </c>
      <c r="CO611" s="2">
        <v>3</v>
      </c>
      <c r="CP611" s="2">
        <v>2.4</v>
      </c>
      <c r="CQ611" s="2">
        <v>2.2000000000000002</v>
      </c>
      <c r="CR611" s="2">
        <v>2.5</v>
      </c>
      <c r="CS611" s="2">
        <v>2.7</v>
      </c>
      <c r="CT611" s="2">
        <v>2.8</v>
      </c>
      <c r="CU611" s="2"/>
      <c r="CV611" s="2"/>
      <c r="CW611" s="2"/>
      <c r="CX611" s="2"/>
      <c r="CY611" s="2"/>
      <c r="CZ611" s="2">
        <v>5.0999999999999996</v>
      </c>
      <c r="DA611" s="2">
        <v>2.4</v>
      </c>
      <c r="DB611" s="2">
        <v>2.5</v>
      </c>
      <c r="DC611" s="2">
        <v>1.8</v>
      </c>
      <c r="DD611" s="2">
        <v>1.6</v>
      </c>
      <c r="DE611" s="2">
        <v>2.4</v>
      </c>
      <c r="DF611" s="2">
        <v>2.9</v>
      </c>
      <c r="DG611" s="2"/>
    </row>
    <row r="612" spans="1:111" ht="15" x14ac:dyDescent="0.25">
      <c r="A612" s="1" t="s">
        <v>624</v>
      </c>
      <c r="B612" s="1" t="str">
        <f t="shared" si="11"/>
        <v>Číž</v>
      </c>
      <c r="C612" s="1" t="s">
        <v>626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>
        <v>0</v>
      </c>
      <c r="AC612" s="2">
        <v>0</v>
      </c>
      <c r="AD612" s="2">
        <v>0</v>
      </c>
      <c r="AE612" s="2">
        <v>0</v>
      </c>
      <c r="AF612" s="2"/>
      <c r="AG612" s="2"/>
      <c r="AH612" s="2"/>
      <c r="AI612" s="2"/>
      <c r="AJ612" s="2">
        <v>0</v>
      </c>
      <c r="AK612" s="2"/>
      <c r="AL612" s="2"/>
      <c r="AM612" s="2">
        <v>0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>
        <v>0</v>
      </c>
      <c r="BM612" s="2">
        <v>0</v>
      </c>
      <c r="BN612" s="2">
        <v>0</v>
      </c>
      <c r="BO612" s="2">
        <v>0</v>
      </c>
      <c r="BP612" s="2"/>
      <c r="BQ612" s="2"/>
      <c r="BR612" s="2"/>
      <c r="BS612" s="2"/>
      <c r="BT612" s="2">
        <v>0</v>
      </c>
      <c r="BU612" s="2"/>
      <c r="BV612" s="2"/>
      <c r="BW612" s="2">
        <v>0</v>
      </c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>
        <v>0</v>
      </c>
      <c r="CW612" s="2">
        <v>0</v>
      </c>
      <c r="CX612" s="2">
        <v>0</v>
      </c>
      <c r="CY612" s="2">
        <v>0</v>
      </c>
      <c r="CZ612" s="2"/>
      <c r="DA612" s="2"/>
      <c r="DB612" s="2"/>
      <c r="DC612" s="2"/>
      <c r="DD612" s="2">
        <v>0</v>
      </c>
      <c r="DE612" s="2"/>
      <c r="DF612" s="2"/>
      <c r="DG612" s="2">
        <v>0</v>
      </c>
    </row>
    <row r="613" spans="1:111" ht="15" x14ac:dyDescent="0.25">
      <c r="A613" s="1" t="s">
        <v>624</v>
      </c>
      <c r="B613" s="1" t="str">
        <f t="shared" si="11"/>
        <v>Jesenské, okres Rimavská Sobota</v>
      </c>
      <c r="C613" s="1" t="s">
        <v>627</v>
      </c>
      <c r="D613" s="2"/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/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/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/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/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/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</row>
    <row r="614" spans="1:111" ht="15" x14ac:dyDescent="0.25">
      <c r="A614" s="1" t="s">
        <v>624</v>
      </c>
      <c r="B614" s="1" t="str">
        <f t="shared" si="11"/>
        <v>Klenovec</v>
      </c>
      <c r="C614" s="1" t="s">
        <v>628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</row>
    <row r="615" spans="1:111" ht="15" x14ac:dyDescent="0.25">
      <c r="A615" s="1" t="s">
        <v>624</v>
      </c>
      <c r="B615" s="1" t="str">
        <f t="shared" si="11"/>
        <v>Lehota nad Rimavicou</v>
      </c>
      <c r="C615" s="1" t="s">
        <v>629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/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/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/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/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/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/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</row>
    <row r="616" spans="1:111" ht="15" x14ac:dyDescent="0.25">
      <c r="A616" s="1" t="s">
        <v>624</v>
      </c>
      <c r="B616" s="1" t="str">
        <f t="shared" si="11"/>
        <v>Nová Bašta</v>
      </c>
      <c r="C616" s="1" t="s">
        <v>630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/>
      <c r="J616" s="2"/>
      <c r="K616" s="2"/>
      <c r="L616" s="2"/>
      <c r="M616" s="2"/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/>
      <c r="V616" s="2"/>
      <c r="W616" s="2"/>
      <c r="X616" s="2"/>
      <c r="Y616" s="2"/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/>
      <c r="AT616" s="2"/>
      <c r="AU616" s="2"/>
      <c r="AV616" s="2"/>
      <c r="AW616" s="2"/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/>
      <c r="BF616" s="2"/>
      <c r="BG616" s="2"/>
      <c r="BH616" s="2"/>
      <c r="BI616" s="2"/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/>
      <c r="CD616" s="2"/>
      <c r="CE616" s="2"/>
      <c r="CF616" s="2"/>
      <c r="CG616" s="2"/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/>
      <c r="CP616" s="2"/>
      <c r="CQ616" s="2"/>
      <c r="CR616" s="2"/>
      <c r="CS616" s="2"/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</row>
    <row r="617" spans="1:111" ht="15" x14ac:dyDescent="0.25">
      <c r="A617" s="1" t="s">
        <v>624</v>
      </c>
      <c r="B617" s="1" t="str">
        <f t="shared" si="11"/>
        <v>Radnovce</v>
      </c>
      <c r="C617" s="1" t="s">
        <v>631</v>
      </c>
      <c r="D617" s="2"/>
      <c r="E617" s="2">
        <v>0</v>
      </c>
      <c r="F617" s="2">
        <v>0</v>
      </c>
      <c r="G617" s="2">
        <v>0</v>
      </c>
      <c r="H617" s="2"/>
      <c r="I617" s="2"/>
      <c r="J617" s="2"/>
      <c r="K617" s="2"/>
      <c r="L617" s="2"/>
      <c r="M617" s="2">
        <v>0</v>
      </c>
      <c r="N617" s="2">
        <v>0</v>
      </c>
      <c r="O617" s="2">
        <v>0</v>
      </c>
      <c r="P617" s="2"/>
      <c r="Q617" s="2">
        <v>0</v>
      </c>
      <c r="R617" s="2">
        <v>0</v>
      </c>
      <c r="S617" s="2">
        <v>0</v>
      </c>
      <c r="T617" s="2"/>
      <c r="U617" s="2"/>
      <c r="V617" s="2"/>
      <c r="W617" s="2"/>
      <c r="X617" s="2"/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/>
      <c r="AO617" s="2">
        <v>0</v>
      </c>
      <c r="AP617" s="2">
        <v>0</v>
      </c>
      <c r="AQ617" s="2">
        <v>0</v>
      </c>
      <c r="AR617" s="2"/>
      <c r="AS617" s="2"/>
      <c r="AT617" s="2"/>
      <c r="AU617" s="2"/>
      <c r="AV617" s="2"/>
      <c r="AW617" s="2">
        <v>0</v>
      </c>
      <c r="AX617" s="2">
        <v>0</v>
      </c>
      <c r="AY617" s="2">
        <v>0</v>
      </c>
      <c r="AZ617" s="2"/>
      <c r="BA617" s="2">
        <v>0</v>
      </c>
      <c r="BB617" s="2">
        <v>0</v>
      </c>
      <c r="BC617" s="2">
        <v>0</v>
      </c>
      <c r="BD617" s="2"/>
      <c r="BE617" s="2"/>
      <c r="BF617" s="2"/>
      <c r="BG617" s="2"/>
      <c r="BH617" s="2"/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/>
      <c r="BY617" s="2">
        <v>0</v>
      </c>
      <c r="BZ617" s="2">
        <v>0</v>
      </c>
      <c r="CA617" s="2">
        <v>0</v>
      </c>
      <c r="CB617" s="2"/>
      <c r="CC617" s="2"/>
      <c r="CD617" s="2"/>
      <c r="CE617" s="2"/>
      <c r="CF617" s="2"/>
      <c r="CG617" s="2">
        <v>0</v>
      </c>
      <c r="CH617" s="2">
        <v>0</v>
      </c>
      <c r="CI617" s="2">
        <v>0</v>
      </c>
      <c r="CJ617" s="2"/>
      <c r="CK617" s="2">
        <v>0</v>
      </c>
      <c r="CL617" s="2">
        <v>0</v>
      </c>
      <c r="CM617" s="2">
        <v>0</v>
      </c>
      <c r="CN617" s="2"/>
      <c r="CO617" s="2"/>
      <c r="CP617" s="2"/>
      <c r="CQ617" s="2"/>
      <c r="CR617" s="2"/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</row>
    <row r="618" spans="1:111" ht="15" x14ac:dyDescent="0.25">
      <c r="A618" s="1" t="s">
        <v>624</v>
      </c>
      <c r="B618" s="1" t="str">
        <f t="shared" si="11"/>
        <v>Teplý Vrch</v>
      </c>
      <c r="C618" s="1" t="s">
        <v>632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/>
      <c r="J618" s="2"/>
      <c r="K618" s="2">
        <v>1280</v>
      </c>
      <c r="L618" s="2"/>
      <c r="M618" s="2"/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/>
      <c r="V618" s="2"/>
      <c r="W618" s="2">
        <v>1280</v>
      </c>
      <c r="X618" s="2"/>
      <c r="Y618" s="2"/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/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/>
      <c r="AT618" s="2"/>
      <c r="AU618" s="2">
        <v>3005</v>
      </c>
      <c r="AV618" s="2"/>
      <c r="AW618" s="2"/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/>
      <c r="BF618" s="2"/>
      <c r="BG618" s="2">
        <v>3005</v>
      </c>
      <c r="BH618" s="2"/>
      <c r="BI618" s="2"/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/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/>
      <c r="CD618" s="2"/>
      <c r="CE618" s="2">
        <v>2.2999999999999998</v>
      </c>
      <c r="CF618" s="2"/>
      <c r="CG618" s="2"/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/>
      <c r="CP618" s="2"/>
      <c r="CQ618" s="2">
        <v>2.2999999999999998</v>
      </c>
      <c r="CR618" s="2"/>
      <c r="CS618" s="2"/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/>
      <c r="DE618" s="2">
        <v>0</v>
      </c>
      <c r="DF618" s="2">
        <v>0</v>
      </c>
      <c r="DG618" s="2">
        <v>0</v>
      </c>
    </row>
    <row r="619" spans="1:111" ht="15" x14ac:dyDescent="0.25">
      <c r="A619" s="1" t="s">
        <v>624</v>
      </c>
      <c r="B619" s="1" t="str">
        <f t="shared" si="11"/>
        <v>Tisovec</v>
      </c>
      <c r="C619" s="1" t="s">
        <v>633</v>
      </c>
      <c r="D619" s="2">
        <v>0</v>
      </c>
      <c r="E619" s="2"/>
      <c r="F619" s="2">
        <v>0</v>
      </c>
      <c r="G619" s="2"/>
      <c r="H619" s="2"/>
      <c r="I619" s="2"/>
      <c r="J619" s="2"/>
      <c r="K619" s="2"/>
      <c r="L619" s="2"/>
      <c r="M619" s="2"/>
      <c r="N619" s="2">
        <v>0</v>
      </c>
      <c r="O619" s="2"/>
      <c r="P619" s="2">
        <v>0</v>
      </c>
      <c r="Q619" s="2"/>
      <c r="R619" s="2">
        <v>0</v>
      </c>
      <c r="S619" s="2"/>
      <c r="T619" s="2"/>
      <c r="U619" s="2"/>
      <c r="V619" s="2"/>
      <c r="W619" s="2"/>
      <c r="X619" s="2"/>
      <c r="Y619" s="2"/>
      <c r="Z619" s="2">
        <v>0</v>
      </c>
      <c r="AA619" s="2"/>
      <c r="AB619" s="2">
        <v>0</v>
      </c>
      <c r="AC619" s="2"/>
      <c r="AD619" s="2">
        <v>0</v>
      </c>
      <c r="AE619" s="2">
        <v>0</v>
      </c>
      <c r="AF619" s="2">
        <v>0</v>
      </c>
      <c r="AG619" s="2"/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/>
      <c r="AP619" s="2">
        <v>0</v>
      </c>
      <c r="AQ619" s="2"/>
      <c r="AR619" s="2"/>
      <c r="AS619" s="2"/>
      <c r="AT619" s="2"/>
      <c r="AU619" s="2"/>
      <c r="AV619" s="2"/>
      <c r="AW619" s="2"/>
      <c r="AX619" s="2">
        <v>0</v>
      </c>
      <c r="AY619" s="2"/>
      <c r="AZ619" s="2">
        <v>0</v>
      </c>
      <c r="BA619" s="2"/>
      <c r="BB619" s="2">
        <v>0</v>
      </c>
      <c r="BC619" s="2"/>
      <c r="BD619" s="2"/>
      <c r="BE619" s="2"/>
      <c r="BF619" s="2"/>
      <c r="BG619" s="2"/>
      <c r="BH619" s="2"/>
      <c r="BI619" s="2"/>
      <c r="BJ619" s="2">
        <v>0</v>
      </c>
      <c r="BK619" s="2"/>
      <c r="BL619" s="2">
        <v>0</v>
      </c>
      <c r="BM619" s="2"/>
      <c r="BN619" s="2">
        <v>0</v>
      </c>
      <c r="BO619" s="2">
        <v>0</v>
      </c>
      <c r="BP619" s="2">
        <v>0</v>
      </c>
      <c r="BQ619" s="2"/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/>
      <c r="BZ619" s="2">
        <v>0</v>
      </c>
      <c r="CA619" s="2"/>
      <c r="CB619" s="2"/>
      <c r="CC619" s="2"/>
      <c r="CD619" s="2"/>
      <c r="CE619" s="2"/>
      <c r="CF619" s="2"/>
      <c r="CG619" s="2"/>
      <c r="CH619" s="2">
        <v>0</v>
      </c>
      <c r="CI619" s="2"/>
      <c r="CJ619" s="2">
        <v>0</v>
      </c>
      <c r="CK619" s="2"/>
      <c r="CL619" s="2">
        <v>0</v>
      </c>
      <c r="CM619" s="2"/>
      <c r="CN619" s="2"/>
      <c r="CO619" s="2"/>
      <c r="CP619" s="2"/>
      <c r="CQ619" s="2"/>
      <c r="CR619" s="2"/>
      <c r="CS619" s="2"/>
      <c r="CT619" s="2">
        <v>0</v>
      </c>
      <c r="CU619" s="2"/>
      <c r="CV619" s="2">
        <v>0</v>
      </c>
      <c r="CW619" s="2"/>
      <c r="CX619" s="2">
        <v>0</v>
      </c>
      <c r="CY619" s="2">
        <v>0</v>
      </c>
      <c r="CZ619" s="2">
        <v>0</v>
      </c>
      <c r="DA619" s="2"/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</row>
    <row r="620" spans="1:111" ht="15" x14ac:dyDescent="0.25">
      <c r="A620" s="1" t="s">
        <v>624</v>
      </c>
      <c r="B620" s="1" t="str">
        <f t="shared" si="11"/>
        <v>Veľké Teriakovce</v>
      </c>
      <c r="C620" s="1" t="s">
        <v>634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</row>
    <row r="621" spans="1:111" ht="15" x14ac:dyDescent="0.25">
      <c r="A621" s="1" t="s">
        <v>624</v>
      </c>
      <c r="B621" s="1" t="str">
        <f t="shared" si="11"/>
        <v>Veľký Blh</v>
      </c>
      <c r="C621" s="1" t="s">
        <v>635</v>
      </c>
      <c r="D621" s="2">
        <v>0</v>
      </c>
      <c r="E621" s="2">
        <v>0</v>
      </c>
      <c r="F621" s="2">
        <v>0</v>
      </c>
      <c r="G621" s="2">
        <v>0</v>
      </c>
      <c r="H621" s="2"/>
      <c r="I621" s="2">
        <v>0</v>
      </c>
      <c r="J621" s="2"/>
      <c r="K621" s="2"/>
      <c r="L621" s="2"/>
      <c r="M621" s="2"/>
      <c r="N621" s="2"/>
      <c r="O621" s="2"/>
      <c r="P621" s="2">
        <v>0</v>
      </c>
      <c r="Q621" s="2">
        <v>0</v>
      </c>
      <c r="R621" s="2">
        <v>0</v>
      </c>
      <c r="S621" s="2">
        <v>0</v>
      </c>
      <c r="T621" s="2"/>
      <c r="U621" s="2">
        <v>0</v>
      </c>
      <c r="V621" s="2"/>
      <c r="W621" s="2"/>
      <c r="X621" s="2"/>
      <c r="Y621" s="2"/>
      <c r="Z621" s="2"/>
      <c r="AA621" s="2"/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/>
      <c r="AS621" s="2">
        <v>0</v>
      </c>
      <c r="AT621" s="2"/>
      <c r="AU621" s="2"/>
      <c r="AV621" s="2"/>
      <c r="AW621" s="2"/>
      <c r="AX621" s="2"/>
      <c r="AY621" s="2"/>
      <c r="AZ621" s="2">
        <v>0</v>
      </c>
      <c r="BA621" s="2">
        <v>0</v>
      </c>
      <c r="BB621" s="2">
        <v>0</v>
      </c>
      <c r="BC621" s="2">
        <v>0</v>
      </c>
      <c r="BD621" s="2"/>
      <c r="BE621" s="2">
        <v>0</v>
      </c>
      <c r="BF621" s="2"/>
      <c r="BG621" s="2"/>
      <c r="BH621" s="2"/>
      <c r="BI621" s="2"/>
      <c r="BJ621" s="2"/>
      <c r="BK621" s="2"/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/>
      <c r="CC621" s="2">
        <v>0</v>
      </c>
      <c r="CD621" s="2"/>
      <c r="CE621" s="2"/>
      <c r="CF621" s="2"/>
      <c r="CG621" s="2"/>
      <c r="CH621" s="2"/>
      <c r="CI621" s="2"/>
      <c r="CJ621" s="2">
        <v>0</v>
      </c>
      <c r="CK621" s="2">
        <v>0</v>
      </c>
      <c r="CL621" s="2">
        <v>0</v>
      </c>
      <c r="CM621" s="2">
        <v>0</v>
      </c>
      <c r="CN621" s="2"/>
      <c r="CO621" s="2">
        <v>0</v>
      </c>
      <c r="CP621" s="2"/>
      <c r="CQ621" s="2"/>
      <c r="CR621" s="2"/>
      <c r="CS621" s="2"/>
      <c r="CT621" s="2"/>
      <c r="CU621" s="2"/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</row>
    <row r="622" spans="1:111" ht="15" x14ac:dyDescent="0.25">
      <c r="A622" s="1" t="s">
        <v>624</v>
      </c>
      <c r="B622" s="1" t="str">
        <f t="shared" si="11"/>
        <v>Vyšné Valice</v>
      </c>
      <c r="C622" s="1" t="s">
        <v>636</v>
      </c>
      <c r="D622" s="2">
        <v>0</v>
      </c>
      <c r="E622" s="2">
        <v>0</v>
      </c>
      <c r="F622" s="2">
        <v>0</v>
      </c>
      <c r="G622" s="2">
        <v>0</v>
      </c>
      <c r="H622" s="2"/>
      <c r="I622" s="2">
        <v>0</v>
      </c>
      <c r="J622" s="2"/>
      <c r="K622" s="2"/>
      <c r="L622" s="2"/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/>
      <c r="U622" s="2">
        <v>0</v>
      </c>
      <c r="V622" s="2">
        <v>0</v>
      </c>
      <c r="W622" s="2"/>
      <c r="X622" s="2"/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/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/>
      <c r="AS622" s="2">
        <v>0</v>
      </c>
      <c r="AT622" s="2"/>
      <c r="AU622" s="2"/>
      <c r="AV622" s="2"/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/>
      <c r="BE622" s="2">
        <v>0</v>
      </c>
      <c r="BF622" s="2">
        <v>0</v>
      </c>
      <c r="BG622" s="2"/>
      <c r="BH622" s="2"/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/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/>
      <c r="CC622" s="2">
        <v>0</v>
      </c>
      <c r="CD622" s="2"/>
      <c r="CE622" s="2"/>
      <c r="CF622" s="2"/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/>
      <c r="CO622" s="2">
        <v>0</v>
      </c>
      <c r="CP622" s="2">
        <v>0</v>
      </c>
      <c r="CQ622" s="2"/>
      <c r="CR622" s="2"/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/>
      <c r="DC622" s="2">
        <v>0</v>
      </c>
      <c r="DD622" s="2">
        <v>0</v>
      </c>
      <c r="DE622" s="2">
        <v>0</v>
      </c>
      <c r="DF622" s="2">
        <v>0</v>
      </c>
      <c r="DG622" s="2">
        <v>0</v>
      </c>
    </row>
    <row r="623" spans="1:111" ht="15" x14ac:dyDescent="0.25">
      <c r="A623" s="1" t="s">
        <v>637</v>
      </c>
      <c r="B623" s="1" t="str">
        <f t="shared" si="11"/>
        <v>Obce spolu</v>
      </c>
      <c r="C623" s="1" t="s">
        <v>24</v>
      </c>
      <c r="D623" s="2">
        <v>40</v>
      </c>
      <c r="E623" s="2">
        <v>123</v>
      </c>
      <c r="F623" s="2"/>
      <c r="G623" s="2"/>
      <c r="H623" s="2"/>
      <c r="I623" s="2">
        <v>1198</v>
      </c>
      <c r="J623" s="2">
        <v>1408</v>
      </c>
      <c r="K623" s="2">
        <v>1617</v>
      </c>
      <c r="L623" s="2">
        <v>1445</v>
      </c>
      <c r="M623" s="2"/>
      <c r="N623" s="2"/>
      <c r="O623" s="2"/>
      <c r="P623" s="2"/>
      <c r="Q623" s="2">
        <v>91</v>
      </c>
      <c r="R623" s="2"/>
      <c r="S623" s="2"/>
      <c r="T623" s="2"/>
      <c r="U623" s="2">
        <v>1093</v>
      </c>
      <c r="V623" s="2">
        <v>1250</v>
      </c>
      <c r="W623" s="2"/>
      <c r="X623" s="2">
        <v>1308</v>
      </c>
      <c r="Y623" s="2"/>
      <c r="Z623" s="2"/>
      <c r="AA623" s="2"/>
      <c r="AB623" s="2"/>
      <c r="AC623" s="2">
        <v>32</v>
      </c>
      <c r="AD623" s="2"/>
      <c r="AE623" s="2"/>
      <c r="AF623" s="2"/>
      <c r="AG623" s="2">
        <v>105</v>
      </c>
      <c r="AH623" s="2">
        <v>158</v>
      </c>
      <c r="AI623" s="2"/>
      <c r="AJ623" s="2">
        <v>137</v>
      </c>
      <c r="AK623" s="2"/>
      <c r="AL623" s="2"/>
      <c r="AM623" s="2"/>
      <c r="AN623" s="2">
        <v>278</v>
      </c>
      <c r="AO623" s="2">
        <v>258</v>
      </c>
      <c r="AP623" s="2"/>
      <c r="AQ623" s="2"/>
      <c r="AR623" s="2"/>
      <c r="AS623" s="2">
        <v>2868</v>
      </c>
      <c r="AT623" s="2">
        <v>4158</v>
      </c>
      <c r="AU623" s="2">
        <v>4757</v>
      </c>
      <c r="AV623" s="2">
        <v>3756</v>
      </c>
      <c r="AW623" s="2"/>
      <c r="AX623" s="2"/>
      <c r="AY623" s="2"/>
      <c r="AZ623" s="2"/>
      <c r="BA623" s="2">
        <v>204</v>
      </c>
      <c r="BB623" s="2"/>
      <c r="BC623" s="2"/>
      <c r="BD623" s="2"/>
      <c r="BE623" s="2">
        <v>2548</v>
      </c>
      <c r="BF623" s="2">
        <v>3755</v>
      </c>
      <c r="BG623" s="2"/>
      <c r="BH623" s="2">
        <v>3385</v>
      </c>
      <c r="BI623" s="2"/>
      <c r="BJ623" s="2"/>
      <c r="BK623" s="2"/>
      <c r="BL623" s="2"/>
      <c r="BM623" s="2">
        <v>54</v>
      </c>
      <c r="BN623" s="2"/>
      <c r="BO623" s="2"/>
      <c r="BP623" s="2"/>
      <c r="BQ623" s="2">
        <v>320</v>
      </c>
      <c r="BR623" s="2">
        <v>403</v>
      </c>
      <c r="BS623" s="2"/>
      <c r="BT623" s="2">
        <v>371</v>
      </c>
      <c r="BU623" s="2"/>
      <c r="BV623" s="2"/>
      <c r="BW623" s="2"/>
      <c r="BX623" s="2">
        <v>7</v>
      </c>
      <c r="BY623" s="2">
        <v>2.1</v>
      </c>
      <c r="BZ623" s="2"/>
      <c r="CA623" s="2"/>
      <c r="CB623" s="2"/>
      <c r="CC623" s="2">
        <v>2.4</v>
      </c>
      <c r="CD623" s="2">
        <v>3</v>
      </c>
      <c r="CE623" s="2">
        <v>2.9</v>
      </c>
      <c r="CF623" s="2">
        <v>2.6</v>
      </c>
      <c r="CG623" s="2"/>
      <c r="CH623" s="2"/>
      <c r="CI623" s="2"/>
      <c r="CJ623" s="2"/>
      <c r="CK623" s="2">
        <v>2.2000000000000002</v>
      </c>
      <c r="CL623" s="2"/>
      <c r="CM623" s="2"/>
      <c r="CN623" s="2"/>
      <c r="CO623" s="2">
        <v>2.2999999999999998</v>
      </c>
      <c r="CP623" s="2">
        <v>3</v>
      </c>
      <c r="CQ623" s="2"/>
      <c r="CR623" s="2">
        <v>2.6</v>
      </c>
      <c r="CS623" s="2"/>
      <c r="CT623" s="2"/>
      <c r="CU623" s="2"/>
      <c r="CV623" s="2"/>
      <c r="CW623" s="2">
        <v>1.7</v>
      </c>
      <c r="CX623" s="2"/>
      <c r="CY623" s="2"/>
      <c r="CZ623" s="2"/>
      <c r="DA623" s="2">
        <v>3</v>
      </c>
      <c r="DB623" s="2">
        <v>2.6</v>
      </c>
      <c r="DC623" s="2"/>
      <c r="DD623" s="2">
        <v>2.7</v>
      </c>
      <c r="DE623" s="2"/>
      <c r="DF623" s="2"/>
      <c r="DG623" s="2"/>
    </row>
    <row r="624" spans="1:111" ht="15" x14ac:dyDescent="0.25">
      <c r="A624" s="1" t="s">
        <v>637</v>
      </c>
      <c r="B624" s="1" t="str">
        <f t="shared" si="11"/>
        <v>Veľký Krtíš</v>
      </c>
      <c r="C624" s="1" t="s">
        <v>638</v>
      </c>
      <c r="D624" s="2"/>
      <c r="E624" s="2">
        <v>123</v>
      </c>
      <c r="F624" s="2"/>
      <c r="G624" s="2"/>
      <c r="H624" s="2">
        <v>193</v>
      </c>
      <c r="I624" s="2">
        <v>336</v>
      </c>
      <c r="J624" s="2"/>
      <c r="K624" s="2">
        <v>594</v>
      </c>
      <c r="L624" s="2">
        <v>448</v>
      </c>
      <c r="M624" s="2">
        <v>210</v>
      </c>
      <c r="N624" s="2">
        <v>187</v>
      </c>
      <c r="O624" s="2">
        <v>84</v>
      </c>
      <c r="P624" s="2"/>
      <c r="Q624" s="2">
        <v>91</v>
      </c>
      <c r="R624" s="2"/>
      <c r="S624" s="2"/>
      <c r="T624" s="2">
        <v>148</v>
      </c>
      <c r="U624" s="2"/>
      <c r="V624" s="2"/>
      <c r="W624" s="2"/>
      <c r="X624" s="2">
        <v>350</v>
      </c>
      <c r="Y624" s="2">
        <v>169</v>
      </c>
      <c r="Z624" s="2">
        <v>156</v>
      </c>
      <c r="AA624" s="2">
        <v>61</v>
      </c>
      <c r="AB624" s="2"/>
      <c r="AC624" s="2">
        <v>32</v>
      </c>
      <c r="AD624" s="2"/>
      <c r="AE624" s="2"/>
      <c r="AF624" s="2">
        <v>45</v>
      </c>
      <c r="AG624" s="2"/>
      <c r="AH624" s="2"/>
      <c r="AI624" s="2"/>
      <c r="AJ624" s="2">
        <v>98</v>
      </c>
      <c r="AK624" s="2">
        <v>41</v>
      </c>
      <c r="AL624" s="2">
        <v>31</v>
      </c>
      <c r="AM624" s="2">
        <v>23</v>
      </c>
      <c r="AN624" s="2"/>
      <c r="AO624" s="2">
        <v>258</v>
      </c>
      <c r="AP624" s="2"/>
      <c r="AQ624" s="2"/>
      <c r="AR624" s="2">
        <v>387</v>
      </c>
      <c r="AS624" s="2">
        <v>682</v>
      </c>
      <c r="AT624" s="2"/>
      <c r="AU624" s="2">
        <v>1702</v>
      </c>
      <c r="AV624" s="2">
        <v>1389</v>
      </c>
      <c r="AW624" s="2">
        <v>598</v>
      </c>
      <c r="AX624" s="2">
        <v>580</v>
      </c>
      <c r="AY624" s="2">
        <v>177</v>
      </c>
      <c r="AZ624" s="2"/>
      <c r="BA624" s="2">
        <v>204</v>
      </c>
      <c r="BB624" s="2"/>
      <c r="BC624" s="2"/>
      <c r="BD624" s="2">
        <v>242</v>
      </c>
      <c r="BE624" s="2"/>
      <c r="BF624" s="2"/>
      <c r="BG624" s="2"/>
      <c r="BH624" s="2">
        <v>1161</v>
      </c>
      <c r="BI624" s="2">
        <v>520</v>
      </c>
      <c r="BJ624" s="2">
        <v>521</v>
      </c>
      <c r="BK624" s="2">
        <v>144</v>
      </c>
      <c r="BL624" s="2"/>
      <c r="BM624" s="2">
        <v>54</v>
      </c>
      <c r="BN624" s="2"/>
      <c r="BO624" s="2"/>
      <c r="BP624" s="2">
        <v>145</v>
      </c>
      <c r="BQ624" s="2"/>
      <c r="BR624" s="2"/>
      <c r="BS624" s="2"/>
      <c r="BT624" s="2">
        <v>228</v>
      </c>
      <c r="BU624" s="2">
        <v>78</v>
      </c>
      <c r="BV624" s="2">
        <v>59</v>
      </c>
      <c r="BW624" s="2">
        <v>33</v>
      </c>
      <c r="BX624" s="2"/>
      <c r="BY624" s="2">
        <v>2.1</v>
      </c>
      <c r="BZ624" s="2"/>
      <c r="CA624" s="2"/>
      <c r="CB624" s="2">
        <v>2</v>
      </c>
      <c r="CC624" s="2">
        <v>2</v>
      </c>
      <c r="CD624" s="2"/>
      <c r="CE624" s="2">
        <v>2.9</v>
      </c>
      <c r="CF624" s="2">
        <v>3.1</v>
      </c>
      <c r="CG624" s="2">
        <v>2.8</v>
      </c>
      <c r="CH624" s="2">
        <v>3.1</v>
      </c>
      <c r="CI624" s="2">
        <v>2.1</v>
      </c>
      <c r="CJ624" s="2"/>
      <c r="CK624" s="2">
        <v>2.2000000000000002</v>
      </c>
      <c r="CL624" s="2"/>
      <c r="CM624" s="2"/>
      <c r="CN624" s="2">
        <v>1.6</v>
      </c>
      <c r="CO624" s="2"/>
      <c r="CP624" s="2"/>
      <c r="CQ624" s="2"/>
      <c r="CR624" s="2">
        <v>3.3</v>
      </c>
      <c r="CS624" s="2">
        <v>3.1</v>
      </c>
      <c r="CT624" s="2">
        <v>3.3</v>
      </c>
      <c r="CU624" s="2">
        <v>2.4</v>
      </c>
      <c r="CV624" s="2"/>
      <c r="CW624" s="2">
        <v>1.7</v>
      </c>
      <c r="CX624" s="2"/>
      <c r="CY624" s="2"/>
      <c r="CZ624" s="2">
        <v>3.2</v>
      </c>
      <c r="DA624" s="2"/>
      <c r="DB624" s="2"/>
      <c r="DC624" s="2"/>
      <c r="DD624" s="2">
        <v>2.2999999999999998</v>
      </c>
      <c r="DE624" s="2">
        <v>1.9</v>
      </c>
      <c r="DF624" s="2">
        <v>1.9</v>
      </c>
      <c r="DG624" s="2">
        <v>1.4</v>
      </c>
    </row>
    <row r="625" spans="1:111" ht="15" x14ac:dyDescent="0.25">
      <c r="A625" s="1" t="s">
        <v>637</v>
      </c>
      <c r="B625" s="1" t="str">
        <f t="shared" si="11"/>
        <v>Dolná Strehová</v>
      </c>
      <c r="C625" s="1" t="s">
        <v>639</v>
      </c>
      <c r="D625" s="2">
        <v>0</v>
      </c>
      <c r="E625" s="2">
        <v>0</v>
      </c>
      <c r="F625" s="2">
        <v>0</v>
      </c>
      <c r="G625" s="2">
        <v>0</v>
      </c>
      <c r="H625" s="2"/>
      <c r="I625" s="2"/>
      <c r="J625" s="2"/>
      <c r="K625" s="2"/>
      <c r="L625" s="2"/>
      <c r="M625" s="2"/>
      <c r="N625" s="2"/>
      <c r="O625" s="2"/>
      <c r="P625" s="2">
        <v>0</v>
      </c>
      <c r="Q625" s="2">
        <v>0</v>
      </c>
      <c r="R625" s="2">
        <v>0</v>
      </c>
      <c r="S625" s="2">
        <v>0</v>
      </c>
      <c r="T625" s="2"/>
      <c r="U625" s="2"/>
      <c r="V625" s="2"/>
      <c r="W625" s="2"/>
      <c r="X625" s="2"/>
      <c r="Y625" s="2"/>
      <c r="Z625" s="2"/>
      <c r="AA625" s="2"/>
      <c r="AB625" s="2">
        <v>0</v>
      </c>
      <c r="AC625" s="2">
        <v>0</v>
      </c>
      <c r="AD625" s="2">
        <v>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>
        <v>0</v>
      </c>
      <c r="AO625" s="2">
        <v>0</v>
      </c>
      <c r="AP625" s="2">
        <v>0</v>
      </c>
      <c r="AQ625" s="2">
        <v>0</v>
      </c>
      <c r="AR625" s="2"/>
      <c r="AS625" s="2"/>
      <c r="AT625" s="2"/>
      <c r="AU625" s="2"/>
      <c r="AV625" s="2"/>
      <c r="AW625" s="2"/>
      <c r="AX625" s="2"/>
      <c r="AY625" s="2"/>
      <c r="AZ625" s="2">
        <v>0</v>
      </c>
      <c r="BA625" s="2">
        <v>0</v>
      </c>
      <c r="BB625" s="2">
        <v>0</v>
      </c>
      <c r="BC625" s="2">
        <v>0</v>
      </c>
      <c r="BD625" s="2"/>
      <c r="BE625" s="2"/>
      <c r="BF625" s="2"/>
      <c r="BG625" s="2"/>
      <c r="BH625" s="2"/>
      <c r="BI625" s="2"/>
      <c r="BJ625" s="2"/>
      <c r="BK625" s="2"/>
      <c r="BL625" s="2">
        <v>0</v>
      </c>
      <c r="BM625" s="2">
        <v>0</v>
      </c>
      <c r="BN625" s="2">
        <v>0</v>
      </c>
      <c r="BO625" s="2">
        <v>0</v>
      </c>
      <c r="BP625" s="2"/>
      <c r="BQ625" s="2"/>
      <c r="BR625" s="2"/>
      <c r="BS625" s="2"/>
      <c r="BT625" s="2"/>
      <c r="BU625" s="2"/>
      <c r="BV625" s="2"/>
      <c r="BW625" s="2"/>
      <c r="BX625" s="2">
        <v>0</v>
      </c>
      <c r="BY625" s="2">
        <v>0</v>
      </c>
      <c r="BZ625" s="2">
        <v>0</v>
      </c>
      <c r="CA625" s="2">
        <v>0</v>
      </c>
      <c r="CB625" s="2"/>
      <c r="CC625" s="2"/>
      <c r="CD625" s="2"/>
      <c r="CE625" s="2"/>
      <c r="CF625" s="2"/>
      <c r="CG625" s="2"/>
      <c r="CH625" s="2"/>
      <c r="CI625" s="2"/>
      <c r="CJ625" s="2">
        <v>0</v>
      </c>
      <c r="CK625" s="2">
        <v>0</v>
      </c>
      <c r="CL625" s="2">
        <v>0</v>
      </c>
      <c r="CM625" s="2">
        <v>0</v>
      </c>
      <c r="CN625" s="2"/>
      <c r="CO625" s="2"/>
      <c r="CP625" s="2"/>
      <c r="CQ625" s="2"/>
      <c r="CR625" s="2"/>
      <c r="CS625" s="2"/>
      <c r="CT625" s="2"/>
      <c r="CU625" s="2"/>
      <c r="CV625" s="2">
        <v>0</v>
      </c>
      <c r="CW625" s="2">
        <v>0</v>
      </c>
      <c r="CX625" s="2">
        <v>0</v>
      </c>
      <c r="CY625" s="2">
        <v>0</v>
      </c>
      <c r="CZ625" s="2"/>
      <c r="DA625" s="2"/>
      <c r="DB625" s="2"/>
      <c r="DC625" s="2"/>
      <c r="DD625" s="2"/>
      <c r="DE625" s="2"/>
      <c r="DF625" s="2"/>
      <c r="DG625" s="2"/>
    </row>
    <row r="626" spans="1:111" ht="15" x14ac:dyDescent="0.25">
      <c r="A626" s="1" t="s">
        <v>637</v>
      </c>
      <c r="B626" s="1" t="str">
        <f t="shared" si="11"/>
        <v>Hrušov, okres Veľký Krtíš</v>
      </c>
      <c r="C626" s="1" t="s">
        <v>640</v>
      </c>
      <c r="D626" s="2">
        <v>0</v>
      </c>
      <c r="E626" s="2">
        <v>0</v>
      </c>
      <c r="F626" s="2">
        <v>0</v>
      </c>
      <c r="G626" s="2"/>
      <c r="H626" s="2"/>
      <c r="I626" s="2"/>
      <c r="J626" s="2"/>
      <c r="K626" s="2"/>
      <c r="L626" s="2"/>
      <c r="M626" s="2"/>
      <c r="N626" s="2"/>
      <c r="O626" s="2"/>
      <c r="P626" s="2">
        <v>0</v>
      </c>
      <c r="Q626" s="2">
        <v>0</v>
      </c>
      <c r="R626" s="2">
        <v>0</v>
      </c>
      <c r="S626" s="2"/>
      <c r="T626" s="2"/>
      <c r="U626" s="2"/>
      <c r="V626" s="2"/>
      <c r="W626" s="2"/>
      <c r="X626" s="2"/>
      <c r="Y626" s="2"/>
      <c r="Z626" s="2"/>
      <c r="AA626" s="2"/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/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/>
      <c r="AR626" s="2"/>
      <c r="AS626" s="2"/>
      <c r="AT626" s="2"/>
      <c r="AU626" s="2"/>
      <c r="AV626" s="2"/>
      <c r="AW626" s="2"/>
      <c r="AX626" s="2"/>
      <c r="AY626" s="2"/>
      <c r="AZ626" s="2">
        <v>0</v>
      </c>
      <c r="BA626" s="2">
        <v>0</v>
      </c>
      <c r="BB626" s="2">
        <v>0</v>
      </c>
      <c r="BC626" s="2"/>
      <c r="BD626" s="2"/>
      <c r="BE626" s="2"/>
      <c r="BF626" s="2"/>
      <c r="BG626" s="2"/>
      <c r="BH626" s="2"/>
      <c r="BI626" s="2"/>
      <c r="BJ626" s="2"/>
      <c r="BK626" s="2"/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/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/>
      <c r="CB626" s="2"/>
      <c r="CC626" s="2"/>
      <c r="CD626" s="2"/>
      <c r="CE626" s="2"/>
      <c r="CF626" s="2"/>
      <c r="CG626" s="2"/>
      <c r="CH626" s="2"/>
      <c r="CI626" s="2"/>
      <c r="CJ626" s="2">
        <v>0</v>
      </c>
      <c r="CK626" s="2">
        <v>0</v>
      </c>
      <c r="CL626" s="2">
        <v>0</v>
      </c>
      <c r="CM626" s="2"/>
      <c r="CN626" s="2"/>
      <c r="CO626" s="2"/>
      <c r="CP626" s="2"/>
      <c r="CQ626" s="2"/>
      <c r="CR626" s="2"/>
      <c r="CS626" s="2"/>
      <c r="CT626" s="2"/>
      <c r="CU626" s="2"/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/>
      <c r="DE626" s="2">
        <v>0</v>
      </c>
      <c r="DF626" s="2">
        <v>0</v>
      </c>
      <c r="DG626" s="2">
        <v>0</v>
      </c>
    </row>
    <row r="627" spans="1:111" ht="15" x14ac:dyDescent="0.25">
      <c r="A627" s="1" t="s">
        <v>637</v>
      </c>
      <c r="B627" s="1" t="str">
        <f t="shared" si="11"/>
        <v>Lesenice</v>
      </c>
      <c r="C627" s="1" t="s">
        <v>641</v>
      </c>
      <c r="D627" s="2"/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/>
      <c r="K627" s="2"/>
      <c r="L627" s="2"/>
      <c r="M627" s="2"/>
      <c r="N627" s="2"/>
      <c r="O627" s="2"/>
      <c r="P627" s="2"/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/>
      <c r="W627" s="2"/>
      <c r="X627" s="2"/>
      <c r="Y627" s="2"/>
      <c r="Z627" s="2"/>
      <c r="AA627" s="2"/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/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/>
      <c r="AU627" s="2"/>
      <c r="AV627" s="2"/>
      <c r="AW627" s="2"/>
      <c r="AX627" s="2"/>
      <c r="AY627" s="2"/>
      <c r="AZ627" s="2"/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/>
      <c r="BG627" s="2"/>
      <c r="BH627" s="2"/>
      <c r="BI627" s="2"/>
      <c r="BJ627" s="2"/>
      <c r="BK627" s="2"/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/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/>
      <c r="CE627" s="2"/>
      <c r="CF627" s="2"/>
      <c r="CG627" s="2"/>
      <c r="CH627" s="2"/>
      <c r="CI627" s="2"/>
      <c r="CJ627" s="2"/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/>
      <c r="CQ627" s="2"/>
      <c r="CR627" s="2"/>
      <c r="CS627" s="2"/>
      <c r="CT627" s="2"/>
      <c r="CU627" s="2"/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</row>
    <row r="628" spans="1:111" ht="15" x14ac:dyDescent="0.25">
      <c r="A628" s="1" t="s">
        <v>637</v>
      </c>
      <c r="B628" s="1" t="str">
        <f t="shared" si="11"/>
        <v>Nenince</v>
      </c>
      <c r="C628" s="1" t="s">
        <v>642</v>
      </c>
      <c r="D628" s="2">
        <v>0</v>
      </c>
      <c r="E628" s="2">
        <v>0</v>
      </c>
      <c r="F628" s="2">
        <v>0</v>
      </c>
      <c r="G628" s="2">
        <v>0</v>
      </c>
      <c r="H628" s="2"/>
      <c r="I628" s="2"/>
      <c r="J628" s="2">
        <v>0</v>
      </c>
      <c r="K628" s="2"/>
      <c r="L628" s="2"/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/>
      <c r="U628" s="2"/>
      <c r="V628" s="2">
        <v>0</v>
      </c>
      <c r="W628" s="2"/>
      <c r="X628" s="2"/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/>
      <c r="AS628" s="2"/>
      <c r="AT628" s="2">
        <v>0</v>
      </c>
      <c r="AU628" s="2"/>
      <c r="AV628" s="2"/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/>
      <c r="BE628" s="2"/>
      <c r="BF628" s="2">
        <v>0</v>
      </c>
      <c r="BG628" s="2"/>
      <c r="BH628" s="2"/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/>
      <c r="CC628" s="2"/>
      <c r="CD628" s="2">
        <v>0</v>
      </c>
      <c r="CE628" s="2"/>
      <c r="CF628" s="2"/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/>
      <c r="CO628" s="2"/>
      <c r="CP628" s="2">
        <v>0</v>
      </c>
      <c r="CQ628" s="2"/>
      <c r="CR628" s="2"/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</row>
    <row r="629" spans="1:111" ht="15" x14ac:dyDescent="0.25">
      <c r="A629" s="1" t="s">
        <v>637</v>
      </c>
      <c r="B629" s="1" t="str">
        <f t="shared" si="11"/>
        <v>Obeckov</v>
      </c>
      <c r="C629" s="1" t="s">
        <v>643</v>
      </c>
      <c r="D629" s="2">
        <v>0</v>
      </c>
      <c r="E629" s="2">
        <v>0</v>
      </c>
      <c r="F629" s="2">
        <v>0</v>
      </c>
      <c r="G629" s="2"/>
      <c r="H629" s="2"/>
      <c r="I629" s="2"/>
      <c r="J629" s="2"/>
      <c r="K629" s="2"/>
      <c r="L629" s="2"/>
      <c r="M629" s="2"/>
      <c r="N629" s="2">
        <v>0</v>
      </c>
      <c r="O629" s="2"/>
      <c r="P629" s="2">
        <v>0</v>
      </c>
      <c r="Q629" s="2">
        <v>0</v>
      </c>
      <c r="R629" s="2">
        <v>0</v>
      </c>
      <c r="S629" s="2">
        <v>0</v>
      </c>
      <c r="T629" s="2"/>
      <c r="U629" s="2"/>
      <c r="V629" s="2"/>
      <c r="W629" s="2"/>
      <c r="X629" s="2"/>
      <c r="Y629" s="2"/>
      <c r="Z629" s="2">
        <v>0</v>
      </c>
      <c r="AA629" s="2"/>
      <c r="AB629" s="2">
        <v>0</v>
      </c>
      <c r="AC629" s="2">
        <v>0</v>
      </c>
      <c r="AD629" s="2">
        <v>0</v>
      </c>
      <c r="AE629" s="2"/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/>
      <c r="AR629" s="2"/>
      <c r="AS629" s="2"/>
      <c r="AT629" s="2"/>
      <c r="AU629" s="2"/>
      <c r="AV629" s="2"/>
      <c r="AW629" s="2"/>
      <c r="AX629" s="2">
        <v>0</v>
      </c>
      <c r="AY629" s="2"/>
      <c r="AZ629" s="2">
        <v>0</v>
      </c>
      <c r="BA629" s="2">
        <v>0</v>
      </c>
      <c r="BB629" s="2">
        <v>0</v>
      </c>
      <c r="BC629" s="2">
        <v>0</v>
      </c>
      <c r="BD629" s="2"/>
      <c r="BE629" s="2"/>
      <c r="BF629" s="2"/>
      <c r="BG629" s="2"/>
      <c r="BH629" s="2"/>
      <c r="BI629" s="2"/>
      <c r="BJ629" s="2">
        <v>0</v>
      </c>
      <c r="BK629" s="2"/>
      <c r="BL629" s="2">
        <v>0</v>
      </c>
      <c r="BM629" s="2">
        <v>0</v>
      </c>
      <c r="BN629" s="2">
        <v>0</v>
      </c>
      <c r="BO629" s="2"/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/>
      <c r="CB629" s="2"/>
      <c r="CC629" s="2"/>
      <c r="CD629" s="2"/>
      <c r="CE629" s="2"/>
      <c r="CF629" s="2"/>
      <c r="CG629" s="2"/>
      <c r="CH629" s="2">
        <v>0</v>
      </c>
      <c r="CI629" s="2"/>
      <c r="CJ629" s="2">
        <v>0</v>
      </c>
      <c r="CK629" s="2">
        <v>0</v>
      </c>
      <c r="CL629" s="2">
        <v>0</v>
      </c>
      <c r="CM629" s="2">
        <v>0</v>
      </c>
      <c r="CN629" s="2"/>
      <c r="CO629" s="2"/>
      <c r="CP629" s="2"/>
      <c r="CQ629" s="2"/>
      <c r="CR629" s="2"/>
      <c r="CS629" s="2"/>
      <c r="CT629" s="2">
        <v>0</v>
      </c>
      <c r="CU629" s="2"/>
      <c r="CV629" s="2">
        <v>0</v>
      </c>
      <c r="CW629" s="2">
        <v>0</v>
      </c>
      <c r="CX629" s="2">
        <v>0</v>
      </c>
      <c r="CY629" s="2"/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</row>
    <row r="630" spans="1:111" ht="15" x14ac:dyDescent="0.25">
      <c r="A630" s="1" t="s">
        <v>637</v>
      </c>
      <c r="B630" s="1" t="str">
        <f t="shared" si="11"/>
        <v>Opatovská Nová Ves</v>
      </c>
      <c r="C630" s="1" t="s">
        <v>644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/>
      <c r="L630" s="2">
        <v>0</v>
      </c>
      <c r="M630" s="2">
        <v>0</v>
      </c>
      <c r="N630" s="2"/>
      <c r="O630" s="2"/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/>
      <c r="X630" s="2">
        <v>0</v>
      </c>
      <c r="Y630" s="2">
        <v>0</v>
      </c>
      <c r="Z630" s="2"/>
      <c r="AA630" s="2"/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/>
      <c r="AV630" s="2">
        <v>0</v>
      </c>
      <c r="AW630" s="2">
        <v>0</v>
      </c>
      <c r="AX630" s="2"/>
      <c r="AY630" s="2"/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/>
      <c r="BH630" s="2">
        <v>0</v>
      </c>
      <c r="BI630" s="2">
        <v>0</v>
      </c>
      <c r="BJ630" s="2"/>
      <c r="BK630" s="2"/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/>
      <c r="CF630" s="2">
        <v>0</v>
      </c>
      <c r="CG630" s="2">
        <v>0</v>
      </c>
      <c r="CH630" s="2"/>
      <c r="CI630" s="2"/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/>
      <c r="CR630" s="2">
        <v>0</v>
      </c>
      <c r="CS630" s="2">
        <v>0</v>
      </c>
      <c r="CT630" s="2"/>
      <c r="CU630" s="2"/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</row>
    <row r="631" spans="1:111" ht="15" x14ac:dyDescent="0.25">
      <c r="A631" s="1" t="s">
        <v>637</v>
      </c>
      <c r="B631" s="1" t="str">
        <f t="shared" si="11"/>
        <v>Slovenské Ďarmoty</v>
      </c>
      <c r="C631" s="1" t="s">
        <v>645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/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/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/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/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/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/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</row>
    <row r="632" spans="1:111" ht="15" x14ac:dyDescent="0.25">
      <c r="A632" s="1" t="s">
        <v>637</v>
      </c>
      <c r="B632" s="1" t="str">
        <f t="shared" si="11"/>
        <v>Sucháň</v>
      </c>
      <c r="C632" s="1" t="s">
        <v>646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/>
      <c r="J632" s="2"/>
      <c r="K632" s="2"/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/>
      <c r="V632" s="2"/>
      <c r="W632" s="2"/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/>
      <c r="AT632" s="2"/>
      <c r="AU632" s="2"/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/>
      <c r="BF632" s="2"/>
      <c r="BG632" s="2"/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/>
      <c r="CD632" s="2"/>
      <c r="CE632" s="2"/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/>
      <c r="CP632" s="2"/>
      <c r="CQ632" s="2"/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</row>
    <row r="633" spans="1:111" ht="15" x14ac:dyDescent="0.25">
      <c r="A633" s="1" t="s">
        <v>637</v>
      </c>
      <c r="B633" s="1" t="str">
        <f t="shared" si="11"/>
        <v>Vinica</v>
      </c>
      <c r="C633" s="1" t="s">
        <v>647</v>
      </c>
      <c r="D633" s="2"/>
      <c r="E633" s="2">
        <v>0</v>
      </c>
      <c r="F633" s="2">
        <v>0</v>
      </c>
      <c r="G633" s="2">
        <v>0</v>
      </c>
      <c r="H633" s="2"/>
      <c r="I633" s="2">
        <v>0</v>
      </c>
      <c r="J633" s="2">
        <v>0</v>
      </c>
      <c r="K633" s="2"/>
      <c r="L633" s="2"/>
      <c r="M633" s="2"/>
      <c r="N633" s="2"/>
      <c r="O633" s="2"/>
      <c r="P633" s="2"/>
      <c r="Q633" s="2">
        <v>0</v>
      </c>
      <c r="R633" s="2">
        <v>0</v>
      </c>
      <c r="S633" s="2">
        <v>0</v>
      </c>
      <c r="T633" s="2"/>
      <c r="U633" s="2">
        <v>0</v>
      </c>
      <c r="V633" s="2">
        <v>0</v>
      </c>
      <c r="W633" s="2"/>
      <c r="X633" s="2"/>
      <c r="Y633" s="2"/>
      <c r="Z633" s="2"/>
      <c r="AA633" s="2"/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/>
      <c r="AO633" s="2">
        <v>0</v>
      </c>
      <c r="AP633" s="2">
        <v>0</v>
      </c>
      <c r="AQ633" s="2">
        <v>0</v>
      </c>
      <c r="AR633" s="2"/>
      <c r="AS633" s="2">
        <v>0</v>
      </c>
      <c r="AT633" s="2">
        <v>0</v>
      </c>
      <c r="AU633" s="2"/>
      <c r="AV633" s="2"/>
      <c r="AW633" s="2"/>
      <c r="AX633" s="2"/>
      <c r="AY633" s="2"/>
      <c r="AZ633" s="2"/>
      <c r="BA633" s="2">
        <v>0</v>
      </c>
      <c r="BB633" s="2">
        <v>0</v>
      </c>
      <c r="BC633" s="2">
        <v>0</v>
      </c>
      <c r="BD633" s="2"/>
      <c r="BE633" s="2">
        <v>0</v>
      </c>
      <c r="BF633" s="2">
        <v>0</v>
      </c>
      <c r="BG633" s="2"/>
      <c r="BH633" s="2"/>
      <c r="BI633" s="2"/>
      <c r="BJ633" s="2"/>
      <c r="BK633" s="2"/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/>
      <c r="BY633" s="2">
        <v>0</v>
      </c>
      <c r="BZ633" s="2">
        <v>0</v>
      </c>
      <c r="CA633" s="2">
        <v>0</v>
      </c>
      <c r="CB633" s="2"/>
      <c r="CC633" s="2">
        <v>0</v>
      </c>
      <c r="CD633" s="2">
        <v>0</v>
      </c>
      <c r="CE633" s="2"/>
      <c r="CF633" s="2"/>
      <c r="CG633" s="2"/>
      <c r="CH633" s="2"/>
      <c r="CI633" s="2"/>
      <c r="CJ633" s="2"/>
      <c r="CK633" s="2">
        <v>0</v>
      </c>
      <c r="CL633" s="2">
        <v>0</v>
      </c>
      <c r="CM633" s="2">
        <v>0</v>
      </c>
      <c r="CN633" s="2"/>
      <c r="CO633" s="2">
        <v>0</v>
      </c>
      <c r="CP633" s="2">
        <v>0</v>
      </c>
      <c r="CQ633" s="2"/>
      <c r="CR633" s="2"/>
      <c r="CS633" s="2"/>
      <c r="CT633" s="2"/>
      <c r="CU633" s="2"/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</row>
    <row r="634" spans="1:111" ht="15" x14ac:dyDescent="0.25">
      <c r="A634" s="1" t="s">
        <v>648</v>
      </c>
      <c r="B634" s="1" t="str">
        <f t="shared" si="11"/>
        <v>Obce spolu</v>
      </c>
      <c r="C634" s="1" t="s">
        <v>24</v>
      </c>
      <c r="D634" s="2">
        <v>741</v>
      </c>
      <c r="E634" s="2">
        <v>1056</v>
      </c>
      <c r="F634" s="2">
        <v>1041</v>
      </c>
      <c r="G634" s="2">
        <v>1520</v>
      </c>
      <c r="H634" s="2">
        <v>2968</v>
      </c>
      <c r="I634" s="2">
        <v>5571</v>
      </c>
      <c r="J634" s="2">
        <v>8219</v>
      </c>
      <c r="K634" s="2">
        <v>9165</v>
      </c>
      <c r="L634" s="2">
        <v>7028</v>
      </c>
      <c r="M634" s="2">
        <v>6294</v>
      </c>
      <c r="N634" s="2">
        <v>3384</v>
      </c>
      <c r="O634" s="2">
        <v>1222</v>
      </c>
      <c r="P634" s="2">
        <v>629</v>
      </c>
      <c r="Q634" s="2">
        <v>910</v>
      </c>
      <c r="R634" s="2">
        <v>948</v>
      </c>
      <c r="S634" s="2">
        <v>1354</v>
      </c>
      <c r="T634" s="2">
        <v>2719</v>
      </c>
      <c r="U634" s="2">
        <v>5027</v>
      </c>
      <c r="V634" s="2">
        <v>7465</v>
      </c>
      <c r="W634" s="2">
        <v>8187</v>
      </c>
      <c r="X634" s="2">
        <v>6259</v>
      </c>
      <c r="Y634" s="2">
        <v>5579</v>
      </c>
      <c r="Z634" s="2">
        <v>2970</v>
      </c>
      <c r="AA634" s="2">
        <v>1029</v>
      </c>
      <c r="AB634" s="2">
        <v>112</v>
      </c>
      <c r="AC634" s="2">
        <v>146</v>
      </c>
      <c r="AD634" s="2">
        <v>93</v>
      </c>
      <c r="AE634" s="2">
        <v>166</v>
      </c>
      <c r="AF634" s="2">
        <v>249</v>
      </c>
      <c r="AG634" s="2">
        <v>544</v>
      </c>
      <c r="AH634" s="2">
        <v>754</v>
      </c>
      <c r="AI634" s="2">
        <v>978</v>
      </c>
      <c r="AJ634" s="2">
        <v>769</v>
      </c>
      <c r="AK634" s="2">
        <v>715</v>
      </c>
      <c r="AL634" s="2">
        <v>414</v>
      </c>
      <c r="AM634" s="2">
        <v>193</v>
      </c>
      <c r="AN634" s="2">
        <v>4435</v>
      </c>
      <c r="AO634" s="2">
        <v>6139</v>
      </c>
      <c r="AP634" s="2">
        <v>7570</v>
      </c>
      <c r="AQ634" s="2">
        <v>7341</v>
      </c>
      <c r="AR634" s="2">
        <v>14041</v>
      </c>
      <c r="AS634" s="2">
        <v>22041</v>
      </c>
      <c r="AT634" s="2">
        <v>32722</v>
      </c>
      <c r="AU634" s="2">
        <v>34504</v>
      </c>
      <c r="AV634" s="2">
        <v>25473</v>
      </c>
      <c r="AW634" s="2">
        <v>21488</v>
      </c>
      <c r="AX634" s="2">
        <v>14800</v>
      </c>
      <c r="AY634" s="2">
        <v>5005</v>
      </c>
      <c r="AZ634" s="2">
        <v>3943</v>
      </c>
      <c r="BA634" s="2">
        <v>5671</v>
      </c>
      <c r="BB634" s="2">
        <v>7340</v>
      </c>
      <c r="BC634" s="2">
        <v>6957</v>
      </c>
      <c r="BD634" s="2">
        <v>13385</v>
      </c>
      <c r="BE634" s="2">
        <v>20710</v>
      </c>
      <c r="BF634" s="2">
        <v>30668</v>
      </c>
      <c r="BG634" s="2">
        <v>32506</v>
      </c>
      <c r="BH634" s="2">
        <v>23773</v>
      </c>
      <c r="BI634" s="2">
        <v>19969</v>
      </c>
      <c r="BJ634" s="2">
        <v>13791</v>
      </c>
      <c r="BK634" s="2">
        <v>4541</v>
      </c>
      <c r="BL634" s="2">
        <v>492</v>
      </c>
      <c r="BM634" s="2">
        <v>468</v>
      </c>
      <c r="BN634" s="2">
        <v>230</v>
      </c>
      <c r="BO634" s="2">
        <v>384</v>
      </c>
      <c r="BP634" s="2">
        <v>656</v>
      </c>
      <c r="BQ634" s="2">
        <v>1331</v>
      </c>
      <c r="BR634" s="2">
        <v>2054</v>
      </c>
      <c r="BS634" s="2">
        <v>1998</v>
      </c>
      <c r="BT634" s="2">
        <v>1700</v>
      </c>
      <c r="BU634" s="2">
        <v>1519</v>
      </c>
      <c r="BV634" s="2">
        <v>1009</v>
      </c>
      <c r="BW634" s="2">
        <v>464</v>
      </c>
      <c r="BX634" s="2">
        <v>6</v>
      </c>
      <c r="BY634" s="2">
        <v>5.8</v>
      </c>
      <c r="BZ634" s="2">
        <v>7.3</v>
      </c>
      <c r="CA634" s="2">
        <v>4.8</v>
      </c>
      <c r="CB634" s="2">
        <v>4.7</v>
      </c>
      <c r="CC634" s="2">
        <v>4</v>
      </c>
      <c r="CD634" s="2">
        <v>4</v>
      </c>
      <c r="CE634" s="2">
        <v>3.8</v>
      </c>
      <c r="CF634" s="2">
        <v>3.6</v>
      </c>
      <c r="CG634" s="2">
        <v>3.4</v>
      </c>
      <c r="CH634" s="2">
        <v>4.4000000000000004</v>
      </c>
      <c r="CI634" s="2">
        <v>4.0999999999999996</v>
      </c>
      <c r="CJ634" s="2">
        <v>6.3</v>
      </c>
      <c r="CK634" s="2">
        <v>6.2</v>
      </c>
      <c r="CL634" s="2">
        <v>7.7</v>
      </c>
      <c r="CM634" s="2">
        <v>5.0999999999999996</v>
      </c>
      <c r="CN634" s="2">
        <v>4.9000000000000004</v>
      </c>
      <c r="CO634" s="2">
        <v>4.0999999999999996</v>
      </c>
      <c r="CP634" s="2">
        <v>4.0999999999999996</v>
      </c>
      <c r="CQ634" s="2">
        <v>4</v>
      </c>
      <c r="CR634" s="2">
        <v>3.8</v>
      </c>
      <c r="CS634" s="2">
        <v>3.6</v>
      </c>
      <c r="CT634" s="2">
        <v>4.5999999999999996</v>
      </c>
      <c r="CU634" s="2">
        <v>4.4000000000000004</v>
      </c>
      <c r="CV634" s="2">
        <v>4.4000000000000004</v>
      </c>
      <c r="CW634" s="2">
        <v>3.2</v>
      </c>
      <c r="CX634" s="2">
        <v>2.5</v>
      </c>
      <c r="CY634" s="2">
        <v>2.2999999999999998</v>
      </c>
      <c r="CZ634" s="2">
        <v>2.6</v>
      </c>
      <c r="DA634" s="2">
        <v>2.4</v>
      </c>
      <c r="DB634" s="2">
        <v>2.7</v>
      </c>
      <c r="DC634" s="2">
        <v>2</v>
      </c>
      <c r="DD634" s="2">
        <v>2.2000000000000002</v>
      </c>
      <c r="DE634" s="2">
        <v>2.1</v>
      </c>
      <c r="DF634" s="2">
        <v>2.4</v>
      </c>
      <c r="DG634" s="2">
        <v>2.4</v>
      </c>
    </row>
    <row r="635" spans="1:111" ht="15" x14ac:dyDescent="0.25">
      <c r="A635" s="1" t="s">
        <v>648</v>
      </c>
      <c r="B635" s="1" t="str">
        <f t="shared" si="11"/>
        <v>Zvolen</v>
      </c>
      <c r="C635" s="1" t="s">
        <v>649</v>
      </c>
      <c r="D635" s="2"/>
      <c r="E635" s="2">
        <v>545</v>
      </c>
      <c r="F635" s="2">
        <v>599</v>
      </c>
      <c r="G635" s="2">
        <v>769</v>
      </c>
      <c r="H635" s="2">
        <v>1158</v>
      </c>
      <c r="I635" s="2">
        <v>2133</v>
      </c>
      <c r="J635" s="2">
        <v>3386</v>
      </c>
      <c r="K635" s="2">
        <v>3655</v>
      </c>
      <c r="L635" s="2">
        <v>2752</v>
      </c>
      <c r="M635" s="2">
        <v>2550</v>
      </c>
      <c r="N635" s="2">
        <v>1228</v>
      </c>
      <c r="O635" s="2">
        <v>729</v>
      </c>
      <c r="P635" s="2"/>
      <c r="Q635" s="2">
        <v>434</v>
      </c>
      <c r="R635" s="2">
        <v>506</v>
      </c>
      <c r="S635" s="2">
        <v>644</v>
      </c>
      <c r="T635" s="2">
        <v>967</v>
      </c>
      <c r="U635" s="2">
        <v>1749</v>
      </c>
      <c r="V635" s="2">
        <v>2913</v>
      </c>
      <c r="W635" s="2">
        <v>3050</v>
      </c>
      <c r="X635" s="2">
        <v>2287</v>
      </c>
      <c r="Y635" s="2">
        <v>2081</v>
      </c>
      <c r="Z635" s="2">
        <v>912</v>
      </c>
      <c r="AA635" s="2">
        <v>561</v>
      </c>
      <c r="AB635" s="2"/>
      <c r="AC635" s="2">
        <v>111</v>
      </c>
      <c r="AD635" s="2">
        <v>93</v>
      </c>
      <c r="AE635" s="2">
        <v>125</v>
      </c>
      <c r="AF635" s="2">
        <v>191</v>
      </c>
      <c r="AG635" s="2">
        <v>384</v>
      </c>
      <c r="AH635" s="2">
        <v>473</v>
      </c>
      <c r="AI635" s="2">
        <v>605</v>
      </c>
      <c r="AJ635" s="2">
        <v>465</v>
      </c>
      <c r="AK635" s="2">
        <v>469</v>
      </c>
      <c r="AL635" s="2">
        <v>316</v>
      </c>
      <c r="AM635" s="2">
        <v>168</v>
      </c>
      <c r="AN635" s="2"/>
      <c r="AO635" s="2">
        <v>1439</v>
      </c>
      <c r="AP635" s="2">
        <v>1323</v>
      </c>
      <c r="AQ635" s="2">
        <v>1528</v>
      </c>
      <c r="AR635" s="2">
        <v>2704</v>
      </c>
      <c r="AS635" s="2">
        <v>3955</v>
      </c>
      <c r="AT635" s="2">
        <v>7036</v>
      </c>
      <c r="AU635" s="2">
        <v>7286</v>
      </c>
      <c r="AV635" s="2">
        <v>4741</v>
      </c>
      <c r="AW635" s="2">
        <v>4261</v>
      </c>
      <c r="AX635" s="2">
        <v>2694</v>
      </c>
      <c r="AY635" s="2">
        <v>1423</v>
      </c>
      <c r="AZ635" s="2"/>
      <c r="BA635" s="2">
        <v>1063</v>
      </c>
      <c r="BB635" s="2">
        <v>1093</v>
      </c>
      <c r="BC635" s="2">
        <v>1241</v>
      </c>
      <c r="BD635" s="2">
        <v>2164</v>
      </c>
      <c r="BE635" s="2">
        <v>3017</v>
      </c>
      <c r="BF635" s="2">
        <v>5844</v>
      </c>
      <c r="BG635" s="2">
        <v>6047</v>
      </c>
      <c r="BH635" s="2">
        <v>3797</v>
      </c>
      <c r="BI635" s="2">
        <v>3293</v>
      </c>
      <c r="BJ635" s="2">
        <v>1904</v>
      </c>
      <c r="BK635" s="2">
        <v>1013</v>
      </c>
      <c r="BL635" s="2"/>
      <c r="BM635" s="2">
        <v>376</v>
      </c>
      <c r="BN635" s="2">
        <v>230</v>
      </c>
      <c r="BO635" s="2">
        <v>287</v>
      </c>
      <c r="BP635" s="2">
        <v>540</v>
      </c>
      <c r="BQ635" s="2">
        <v>938</v>
      </c>
      <c r="BR635" s="2">
        <v>1192</v>
      </c>
      <c r="BS635" s="2">
        <v>1239</v>
      </c>
      <c r="BT635" s="2">
        <v>944</v>
      </c>
      <c r="BU635" s="2">
        <v>968</v>
      </c>
      <c r="BV635" s="2">
        <v>790</v>
      </c>
      <c r="BW635" s="2">
        <v>410</v>
      </c>
      <c r="BX635" s="2"/>
      <c r="BY635" s="2">
        <v>2.6</v>
      </c>
      <c r="BZ635" s="2">
        <v>2.2000000000000002</v>
      </c>
      <c r="CA635" s="2">
        <v>2</v>
      </c>
      <c r="CB635" s="2">
        <v>2.2999999999999998</v>
      </c>
      <c r="CC635" s="2">
        <v>1.9</v>
      </c>
      <c r="CD635" s="2">
        <v>2.1</v>
      </c>
      <c r="CE635" s="2">
        <v>2</v>
      </c>
      <c r="CF635" s="2">
        <v>1.7</v>
      </c>
      <c r="CG635" s="2">
        <v>1.7</v>
      </c>
      <c r="CH635" s="2">
        <v>2.2000000000000002</v>
      </c>
      <c r="CI635" s="2">
        <v>2</v>
      </c>
      <c r="CJ635" s="2"/>
      <c r="CK635" s="2">
        <v>2.4</v>
      </c>
      <c r="CL635" s="2">
        <v>2.2000000000000002</v>
      </c>
      <c r="CM635" s="2">
        <v>1.9</v>
      </c>
      <c r="CN635" s="2">
        <v>2.2000000000000002</v>
      </c>
      <c r="CO635" s="2">
        <v>1.7</v>
      </c>
      <c r="CP635" s="2">
        <v>2</v>
      </c>
      <c r="CQ635" s="2">
        <v>2</v>
      </c>
      <c r="CR635" s="2">
        <v>1.7</v>
      </c>
      <c r="CS635" s="2">
        <v>1.6</v>
      </c>
      <c r="CT635" s="2">
        <v>2.1</v>
      </c>
      <c r="CU635" s="2">
        <v>1.8</v>
      </c>
      <c r="CV635" s="2"/>
      <c r="CW635" s="2">
        <v>3.4</v>
      </c>
      <c r="CX635" s="2">
        <v>2.5</v>
      </c>
      <c r="CY635" s="2">
        <v>2.2999999999999998</v>
      </c>
      <c r="CZ635" s="2">
        <v>2.8</v>
      </c>
      <c r="DA635" s="2">
        <v>2.4</v>
      </c>
      <c r="DB635" s="2">
        <v>2.5</v>
      </c>
      <c r="DC635" s="2">
        <v>2</v>
      </c>
      <c r="DD635" s="2">
        <v>2</v>
      </c>
      <c r="DE635" s="2">
        <v>2.1</v>
      </c>
      <c r="DF635" s="2">
        <v>2.5</v>
      </c>
      <c r="DG635" s="2">
        <v>2.4</v>
      </c>
    </row>
    <row r="636" spans="1:111" ht="15" x14ac:dyDescent="0.25">
      <c r="A636" s="1" t="s">
        <v>648</v>
      </c>
      <c r="B636" s="1" t="str">
        <f t="shared" si="11"/>
        <v>Budča</v>
      </c>
      <c r="C636" s="1" t="s">
        <v>650</v>
      </c>
      <c r="D636" s="2"/>
      <c r="E636" s="2">
        <v>0</v>
      </c>
      <c r="F636" s="2"/>
      <c r="G636" s="2"/>
      <c r="H636" s="2"/>
      <c r="I636" s="2"/>
      <c r="J636" s="2"/>
      <c r="K636" s="2"/>
      <c r="L636" s="2"/>
      <c r="M636" s="2"/>
      <c r="N636" s="2">
        <v>0</v>
      </c>
      <c r="O636" s="2">
        <v>0</v>
      </c>
      <c r="P636" s="2"/>
      <c r="Q636" s="2">
        <v>0</v>
      </c>
      <c r="R636" s="2"/>
      <c r="S636" s="2"/>
      <c r="T636" s="2"/>
      <c r="U636" s="2"/>
      <c r="V636" s="2"/>
      <c r="W636" s="2"/>
      <c r="X636" s="2"/>
      <c r="Y636" s="2"/>
      <c r="Z636" s="2">
        <v>0</v>
      </c>
      <c r="AA636" s="2">
        <v>0</v>
      </c>
      <c r="AB636" s="2"/>
      <c r="AC636" s="2">
        <v>0</v>
      </c>
      <c r="AD636" s="2">
        <v>0</v>
      </c>
      <c r="AE636" s="2">
        <v>0</v>
      </c>
      <c r="AF636" s="2">
        <v>0</v>
      </c>
      <c r="AG636" s="2"/>
      <c r="AH636" s="2"/>
      <c r="AI636" s="2"/>
      <c r="AJ636" s="2"/>
      <c r="AK636" s="2"/>
      <c r="AL636" s="2">
        <v>0</v>
      </c>
      <c r="AM636" s="2">
        <v>0</v>
      </c>
      <c r="AN636" s="2"/>
      <c r="AO636" s="2">
        <v>0</v>
      </c>
      <c r="AP636" s="2"/>
      <c r="AQ636" s="2"/>
      <c r="AR636" s="2"/>
      <c r="AS636" s="2"/>
      <c r="AT636" s="2"/>
      <c r="AU636" s="2"/>
      <c r="AV636" s="2"/>
      <c r="AW636" s="2"/>
      <c r="AX636" s="2">
        <v>0</v>
      </c>
      <c r="AY636" s="2">
        <v>0</v>
      </c>
      <c r="AZ636" s="2"/>
      <c r="BA636" s="2">
        <v>0</v>
      </c>
      <c r="BB636" s="2"/>
      <c r="BC636" s="2"/>
      <c r="BD636" s="2"/>
      <c r="BE636" s="2"/>
      <c r="BF636" s="2"/>
      <c r="BG636" s="2"/>
      <c r="BH636" s="2"/>
      <c r="BI636" s="2"/>
      <c r="BJ636" s="2">
        <v>0</v>
      </c>
      <c r="BK636" s="2">
        <v>0</v>
      </c>
      <c r="BL636" s="2"/>
      <c r="BM636" s="2">
        <v>0</v>
      </c>
      <c r="BN636" s="2">
        <v>0</v>
      </c>
      <c r="BO636" s="2">
        <v>0</v>
      </c>
      <c r="BP636" s="2">
        <v>0</v>
      </c>
      <c r="BQ636" s="2"/>
      <c r="BR636" s="2"/>
      <c r="BS636" s="2"/>
      <c r="BT636" s="2"/>
      <c r="BU636" s="2"/>
      <c r="BV636" s="2">
        <v>0</v>
      </c>
      <c r="BW636" s="2">
        <v>0</v>
      </c>
      <c r="BX636" s="2"/>
      <c r="BY636" s="2">
        <v>0</v>
      </c>
      <c r="BZ636" s="2"/>
      <c r="CA636" s="2"/>
      <c r="CB636" s="2"/>
      <c r="CC636" s="2"/>
      <c r="CD636" s="2"/>
      <c r="CE636" s="2"/>
      <c r="CF636" s="2"/>
      <c r="CG636" s="2"/>
      <c r="CH636" s="2">
        <v>0</v>
      </c>
      <c r="CI636" s="2">
        <v>0</v>
      </c>
      <c r="CJ636" s="2"/>
      <c r="CK636" s="2">
        <v>0</v>
      </c>
      <c r="CL636" s="2"/>
      <c r="CM636" s="2"/>
      <c r="CN636" s="2"/>
      <c r="CO636" s="2"/>
      <c r="CP636" s="2"/>
      <c r="CQ636" s="2"/>
      <c r="CR636" s="2"/>
      <c r="CS636" s="2"/>
      <c r="CT636" s="2">
        <v>0</v>
      </c>
      <c r="CU636" s="2">
        <v>0</v>
      </c>
      <c r="CV636" s="2"/>
      <c r="CW636" s="2">
        <v>0</v>
      </c>
      <c r="CX636" s="2">
        <v>0</v>
      </c>
      <c r="CY636" s="2">
        <v>0</v>
      </c>
      <c r="CZ636" s="2">
        <v>0</v>
      </c>
      <c r="DA636" s="2"/>
      <c r="DB636" s="2"/>
      <c r="DC636" s="2"/>
      <c r="DD636" s="2"/>
      <c r="DE636" s="2"/>
      <c r="DF636" s="2">
        <v>0</v>
      </c>
      <c r="DG636" s="2">
        <v>0</v>
      </c>
    </row>
    <row r="637" spans="1:111" ht="15" x14ac:dyDescent="0.25">
      <c r="A637" s="1" t="s">
        <v>648</v>
      </c>
      <c r="B637" s="1" t="str">
        <f t="shared" si="11"/>
        <v>Kováčová, okres Zvolen</v>
      </c>
      <c r="C637" s="1" t="s">
        <v>651</v>
      </c>
      <c r="D637" s="2"/>
      <c r="E637" s="2"/>
      <c r="F637" s="2"/>
      <c r="G637" s="2"/>
      <c r="H637" s="2">
        <v>476</v>
      </c>
      <c r="I637" s="2">
        <v>739</v>
      </c>
      <c r="J637" s="2">
        <v>1388</v>
      </c>
      <c r="K637" s="2">
        <v>1293</v>
      </c>
      <c r="L637" s="2">
        <v>839</v>
      </c>
      <c r="M637" s="2">
        <v>804</v>
      </c>
      <c r="N637" s="2">
        <v>512</v>
      </c>
      <c r="O637" s="2">
        <v>197</v>
      </c>
      <c r="P637" s="2"/>
      <c r="Q637" s="2"/>
      <c r="R637" s="2"/>
      <c r="S637" s="2"/>
      <c r="T637" s="2">
        <v>476</v>
      </c>
      <c r="U637" s="2">
        <v>738</v>
      </c>
      <c r="V637" s="2">
        <v>1369</v>
      </c>
      <c r="W637" s="2">
        <v>1282</v>
      </c>
      <c r="X637" s="2">
        <v>838</v>
      </c>
      <c r="Y637" s="2">
        <v>802</v>
      </c>
      <c r="Z637" s="2">
        <v>512</v>
      </c>
      <c r="AA637" s="2">
        <v>197</v>
      </c>
      <c r="AB637" s="2">
        <v>0</v>
      </c>
      <c r="AC637" s="2"/>
      <c r="AD637" s="2">
        <v>0</v>
      </c>
      <c r="AE637" s="2"/>
      <c r="AF637" s="2">
        <v>0</v>
      </c>
      <c r="AG637" s="2">
        <v>1</v>
      </c>
      <c r="AH637" s="2">
        <v>19</v>
      </c>
      <c r="AI637" s="2">
        <v>11</v>
      </c>
      <c r="AJ637" s="2">
        <v>1</v>
      </c>
      <c r="AK637" s="2">
        <v>2</v>
      </c>
      <c r="AL637" s="2">
        <v>0</v>
      </c>
      <c r="AM637" s="2">
        <v>0</v>
      </c>
      <c r="AN637" s="2"/>
      <c r="AO637" s="2"/>
      <c r="AP637" s="2"/>
      <c r="AQ637" s="2"/>
      <c r="AR637" s="2">
        <v>6635</v>
      </c>
      <c r="AS637" s="2">
        <v>8985</v>
      </c>
      <c r="AT637" s="2">
        <v>12548</v>
      </c>
      <c r="AU637" s="2">
        <v>12104</v>
      </c>
      <c r="AV637" s="2">
        <v>8609</v>
      </c>
      <c r="AW637" s="2">
        <v>7686</v>
      </c>
      <c r="AX637" s="2">
        <v>6323</v>
      </c>
      <c r="AY637" s="2">
        <v>2386</v>
      </c>
      <c r="AZ637" s="2"/>
      <c r="BA637" s="2"/>
      <c r="BB637" s="2"/>
      <c r="BC637" s="2"/>
      <c r="BD637" s="2">
        <v>6635</v>
      </c>
      <c r="BE637" s="2">
        <v>8975</v>
      </c>
      <c r="BF637" s="2">
        <v>12393</v>
      </c>
      <c r="BG637" s="2">
        <v>12037</v>
      </c>
      <c r="BH637" s="2">
        <v>8599</v>
      </c>
      <c r="BI637" s="2">
        <v>7682</v>
      </c>
      <c r="BJ637" s="2">
        <v>6323</v>
      </c>
      <c r="BK637" s="2">
        <v>2386</v>
      </c>
      <c r="BL637" s="2">
        <v>0</v>
      </c>
      <c r="BM637" s="2"/>
      <c r="BN637" s="2">
        <v>0</v>
      </c>
      <c r="BO637" s="2"/>
      <c r="BP637" s="2">
        <v>0</v>
      </c>
      <c r="BQ637" s="2">
        <v>10</v>
      </c>
      <c r="BR637" s="2">
        <v>155</v>
      </c>
      <c r="BS637" s="2">
        <v>67</v>
      </c>
      <c r="BT637" s="2">
        <v>10</v>
      </c>
      <c r="BU637" s="2">
        <v>4</v>
      </c>
      <c r="BV637" s="2">
        <v>0</v>
      </c>
      <c r="BW637" s="2">
        <v>0</v>
      </c>
      <c r="BX637" s="2"/>
      <c r="BY637" s="2"/>
      <c r="BZ637" s="2"/>
      <c r="CA637" s="2"/>
      <c r="CB637" s="2">
        <v>13.9</v>
      </c>
      <c r="CC637" s="2">
        <v>12.2</v>
      </c>
      <c r="CD637" s="2">
        <v>9</v>
      </c>
      <c r="CE637" s="2">
        <v>9.4</v>
      </c>
      <c r="CF637" s="2">
        <v>10.3</v>
      </c>
      <c r="CG637" s="2">
        <v>9.6</v>
      </c>
      <c r="CH637" s="2">
        <v>12.3</v>
      </c>
      <c r="CI637" s="2">
        <v>12.1</v>
      </c>
      <c r="CJ637" s="2"/>
      <c r="CK637" s="2"/>
      <c r="CL637" s="2"/>
      <c r="CM637" s="2"/>
      <c r="CN637" s="2">
        <v>13.9</v>
      </c>
      <c r="CO637" s="2">
        <v>12.2</v>
      </c>
      <c r="CP637" s="2">
        <v>9.1</v>
      </c>
      <c r="CQ637" s="2">
        <v>9.4</v>
      </c>
      <c r="CR637" s="2">
        <v>10.3</v>
      </c>
      <c r="CS637" s="2">
        <v>9.6</v>
      </c>
      <c r="CT637" s="2">
        <v>12.3</v>
      </c>
      <c r="CU637" s="2">
        <v>12.1</v>
      </c>
      <c r="CV637" s="2">
        <v>0</v>
      </c>
      <c r="CW637" s="2"/>
      <c r="CX637" s="2">
        <v>0</v>
      </c>
      <c r="CY637" s="2"/>
      <c r="CZ637" s="2">
        <v>0</v>
      </c>
      <c r="DA637" s="2">
        <v>10</v>
      </c>
      <c r="DB637" s="2">
        <v>8.1999999999999993</v>
      </c>
      <c r="DC637" s="2">
        <v>6.1</v>
      </c>
      <c r="DD637" s="2">
        <v>10</v>
      </c>
      <c r="DE637" s="2">
        <v>2</v>
      </c>
      <c r="DF637" s="2">
        <v>0</v>
      </c>
      <c r="DG637" s="2">
        <v>0</v>
      </c>
    </row>
    <row r="638" spans="1:111" ht="15" x14ac:dyDescent="0.25">
      <c r="A638" s="1" t="s">
        <v>648</v>
      </c>
      <c r="B638" s="1" t="str">
        <f t="shared" si="11"/>
        <v>Lešť (vojenský obvod)</v>
      </c>
      <c r="C638" s="1" t="s">
        <v>652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/>
      <c r="J638" s="2">
        <v>0</v>
      </c>
      <c r="K638" s="2">
        <v>0</v>
      </c>
      <c r="L638" s="2"/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/>
      <c r="V638" s="2">
        <v>0</v>
      </c>
      <c r="W638" s="2">
        <v>0</v>
      </c>
      <c r="X638" s="2"/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/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/>
      <c r="AT638" s="2">
        <v>0</v>
      </c>
      <c r="AU638" s="2">
        <v>0</v>
      </c>
      <c r="AV638" s="2"/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/>
      <c r="BF638" s="2">
        <v>0</v>
      </c>
      <c r="BG638" s="2">
        <v>0</v>
      </c>
      <c r="BH638" s="2"/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/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/>
      <c r="CD638" s="2">
        <v>0</v>
      </c>
      <c r="CE638" s="2">
        <v>0</v>
      </c>
      <c r="CF638" s="2"/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/>
      <c r="CP638" s="2">
        <v>0</v>
      </c>
      <c r="CQ638" s="2">
        <v>0</v>
      </c>
      <c r="CR638" s="2"/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/>
      <c r="DE638" s="2">
        <v>0</v>
      </c>
      <c r="DF638" s="2">
        <v>0</v>
      </c>
      <c r="DG638" s="2">
        <v>0</v>
      </c>
    </row>
    <row r="639" spans="1:111" ht="15" x14ac:dyDescent="0.25">
      <c r="A639" s="1" t="s">
        <v>648</v>
      </c>
      <c r="B639" s="1" t="str">
        <f t="shared" si="11"/>
        <v>Pliešovce</v>
      </c>
      <c r="C639" s="1" t="s">
        <v>653</v>
      </c>
      <c r="D639" s="2">
        <v>0</v>
      </c>
      <c r="E639" s="2">
        <v>0</v>
      </c>
      <c r="F639" s="2">
        <v>0</v>
      </c>
      <c r="G639" s="2"/>
      <c r="H639" s="2"/>
      <c r="I639" s="2"/>
      <c r="J639" s="2"/>
      <c r="K639" s="2"/>
      <c r="L639" s="2"/>
      <c r="M639" s="2"/>
      <c r="N639" s="2"/>
      <c r="O639" s="2"/>
      <c r="P639" s="2">
        <v>0</v>
      </c>
      <c r="Q639" s="2">
        <v>0</v>
      </c>
      <c r="R639" s="2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/>
      <c r="AI639" s="2"/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/>
      <c r="AR639" s="2"/>
      <c r="AS639" s="2"/>
      <c r="AT639" s="2"/>
      <c r="AU639" s="2"/>
      <c r="AV639" s="2"/>
      <c r="AW639" s="2"/>
      <c r="AX639" s="2"/>
      <c r="AY639" s="2"/>
      <c r="AZ639" s="2">
        <v>0</v>
      </c>
      <c r="BA639" s="2">
        <v>0</v>
      </c>
      <c r="BB639" s="2">
        <v>0</v>
      </c>
      <c r="BC639" s="2"/>
      <c r="BD639" s="2"/>
      <c r="BE639" s="2"/>
      <c r="BF639" s="2"/>
      <c r="BG639" s="2"/>
      <c r="BH639" s="2"/>
      <c r="BI639" s="2"/>
      <c r="BJ639" s="2"/>
      <c r="BK639" s="2"/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/>
      <c r="BS639" s="2"/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/>
      <c r="CB639" s="2"/>
      <c r="CC639" s="2"/>
      <c r="CD639" s="2"/>
      <c r="CE639" s="2"/>
      <c r="CF639" s="2"/>
      <c r="CG639" s="2"/>
      <c r="CH639" s="2"/>
      <c r="CI639" s="2"/>
      <c r="CJ639" s="2">
        <v>0</v>
      </c>
      <c r="CK639" s="2">
        <v>0</v>
      </c>
      <c r="CL639" s="2">
        <v>0</v>
      </c>
      <c r="CM639" s="2"/>
      <c r="CN639" s="2"/>
      <c r="CO639" s="2"/>
      <c r="CP639" s="2"/>
      <c r="CQ639" s="2"/>
      <c r="CR639" s="2"/>
      <c r="CS639" s="2"/>
      <c r="CT639" s="2"/>
      <c r="CU639" s="2"/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/>
      <c r="DC639" s="2"/>
      <c r="DD639" s="2">
        <v>0</v>
      </c>
      <c r="DE639" s="2">
        <v>0</v>
      </c>
      <c r="DF639" s="2">
        <v>0</v>
      </c>
      <c r="DG639" s="2">
        <v>0</v>
      </c>
    </row>
    <row r="640" spans="1:111" ht="15" x14ac:dyDescent="0.25">
      <c r="A640" s="1" t="s">
        <v>648</v>
      </c>
      <c r="B640" s="1" t="str">
        <f t="shared" si="11"/>
        <v>Sliač</v>
      </c>
      <c r="C640" s="1" t="s">
        <v>654</v>
      </c>
      <c r="D640" s="2"/>
      <c r="E640" s="2"/>
      <c r="F640" s="2"/>
      <c r="G640" s="2">
        <v>281</v>
      </c>
      <c r="H640" s="2">
        <v>1218</v>
      </c>
      <c r="I640" s="2">
        <v>2556</v>
      </c>
      <c r="J640" s="2">
        <v>3027</v>
      </c>
      <c r="K640" s="2">
        <v>3668</v>
      </c>
      <c r="L640" s="2">
        <v>3184</v>
      </c>
      <c r="M640" s="2">
        <v>2603</v>
      </c>
      <c r="N640" s="2">
        <v>1486</v>
      </c>
      <c r="O640" s="2">
        <v>273</v>
      </c>
      <c r="P640" s="2"/>
      <c r="Q640" s="2"/>
      <c r="R640" s="2"/>
      <c r="S640" s="2">
        <v>243</v>
      </c>
      <c r="T640" s="2"/>
      <c r="U640" s="2">
        <v>2432</v>
      </c>
      <c r="V640" s="2">
        <v>2824</v>
      </c>
      <c r="W640" s="2">
        <v>3404</v>
      </c>
      <c r="X640" s="2">
        <v>2913</v>
      </c>
      <c r="Y640" s="2">
        <v>2398</v>
      </c>
      <c r="Z640" s="2"/>
      <c r="AA640" s="2">
        <v>248</v>
      </c>
      <c r="AB640" s="2">
        <v>0</v>
      </c>
      <c r="AC640" s="2"/>
      <c r="AD640" s="2">
        <v>0</v>
      </c>
      <c r="AE640" s="2">
        <v>38</v>
      </c>
      <c r="AF640" s="2"/>
      <c r="AG640" s="2">
        <v>124</v>
      </c>
      <c r="AH640" s="2">
        <v>203</v>
      </c>
      <c r="AI640" s="2">
        <v>264</v>
      </c>
      <c r="AJ640" s="2">
        <v>271</v>
      </c>
      <c r="AK640" s="2">
        <v>205</v>
      </c>
      <c r="AL640" s="2"/>
      <c r="AM640" s="2">
        <v>25</v>
      </c>
      <c r="AN640" s="2"/>
      <c r="AO640" s="2"/>
      <c r="AP640" s="2"/>
      <c r="AQ640" s="2">
        <v>493</v>
      </c>
      <c r="AR640" s="2">
        <v>4512</v>
      </c>
      <c r="AS640" s="2">
        <v>8815</v>
      </c>
      <c r="AT640" s="2">
        <v>12268</v>
      </c>
      <c r="AU640" s="2">
        <v>13887</v>
      </c>
      <c r="AV640" s="2">
        <v>11541</v>
      </c>
      <c r="AW640" s="2">
        <v>8600</v>
      </c>
      <c r="AX640" s="2">
        <v>5213</v>
      </c>
      <c r="AY640" s="2">
        <v>1085</v>
      </c>
      <c r="AZ640" s="2"/>
      <c r="BA640" s="2"/>
      <c r="BB640" s="2"/>
      <c r="BC640" s="2">
        <v>405</v>
      </c>
      <c r="BD640" s="2"/>
      <c r="BE640" s="2">
        <v>8539</v>
      </c>
      <c r="BF640" s="2">
        <v>11656</v>
      </c>
      <c r="BG640" s="2">
        <v>13384</v>
      </c>
      <c r="BH640" s="2">
        <v>10896</v>
      </c>
      <c r="BI640" s="2">
        <v>8166</v>
      </c>
      <c r="BJ640" s="2"/>
      <c r="BK640" s="2">
        <v>1031</v>
      </c>
      <c r="BL640" s="2">
        <v>0</v>
      </c>
      <c r="BM640" s="2"/>
      <c r="BN640" s="2">
        <v>0</v>
      </c>
      <c r="BO640" s="2">
        <v>88</v>
      </c>
      <c r="BP640" s="2"/>
      <c r="BQ640" s="2">
        <v>276</v>
      </c>
      <c r="BR640" s="2">
        <v>612</v>
      </c>
      <c r="BS640" s="2">
        <v>503</v>
      </c>
      <c r="BT640" s="2">
        <v>645</v>
      </c>
      <c r="BU640" s="2">
        <v>434</v>
      </c>
      <c r="BV640" s="2"/>
      <c r="BW640" s="2">
        <v>54</v>
      </c>
      <c r="BX640" s="2"/>
      <c r="BY640" s="2"/>
      <c r="BZ640" s="2"/>
      <c r="CA640" s="2">
        <v>1.8</v>
      </c>
      <c r="CB640" s="2">
        <v>3.7</v>
      </c>
      <c r="CC640" s="2">
        <v>3.4</v>
      </c>
      <c r="CD640" s="2">
        <v>4.0999999999999996</v>
      </c>
      <c r="CE640" s="2">
        <v>3.8</v>
      </c>
      <c r="CF640" s="2">
        <v>3.6</v>
      </c>
      <c r="CG640" s="2">
        <v>3.3</v>
      </c>
      <c r="CH640" s="2">
        <v>3.5</v>
      </c>
      <c r="CI640" s="2">
        <v>4</v>
      </c>
      <c r="CJ640" s="2"/>
      <c r="CK640" s="2"/>
      <c r="CL640" s="2"/>
      <c r="CM640" s="2">
        <v>1.7</v>
      </c>
      <c r="CN640" s="2"/>
      <c r="CO640" s="2">
        <v>3.5</v>
      </c>
      <c r="CP640" s="2">
        <v>4.0999999999999996</v>
      </c>
      <c r="CQ640" s="2">
        <v>3.9</v>
      </c>
      <c r="CR640" s="2">
        <v>3.7</v>
      </c>
      <c r="CS640" s="2">
        <v>3.4</v>
      </c>
      <c r="CT640" s="2"/>
      <c r="CU640" s="2">
        <v>4.2</v>
      </c>
      <c r="CV640" s="2">
        <v>0</v>
      </c>
      <c r="CW640" s="2"/>
      <c r="CX640" s="2">
        <v>0</v>
      </c>
      <c r="CY640" s="2">
        <v>2.2999999999999998</v>
      </c>
      <c r="CZ640" s="2"/>
      <c r="DA640" s="2">
        <v>2.2000000000000002</v>
      </c>
      <c r="DB640" s="2">
        <v>3</v>
      </c>
      <c r="DC640" s="2">
        <v>1.9</v>
      </c>
      <c r="DD640" s="2">
        <v>2.4</v>
      </c>
      <c r="DE640" s="2">
        <v>2.1</v>
      </c>
      <c r="DF640" s="2"/>
      <c r="DG640" s="2">
        <v>2.2000000000000002</v>
      </c>
    </row>
    <row r="641" spans="1:111" ht="15" x14ac:dyDescent="0.25">
      <c r="A641" s="1" t="s">
        <v>648</v>
      </c>
      <c r="B641" s="1" t="str">
        <f t="shared" si="11"/>
        <v>Tŕnie</v>
      </c>
      <c r="C641" s="1" t="s">
        <v>655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/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/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/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/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/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/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</row>
    <row r="642" spans="1:111" ht="15" x14ac:dyDescent="0.25">
      <c r="A642" s="1" t="s">
        <v>648</v>
      </c>
      <c r="B642" s="1" t="str">
        <f t="shared" si="11"/>
        <v>Zvolenská Slatina</v>
      </c>
      <c r="C642" s="1" t="s">
        <v>656</v>
      </c>
      <c r="D642" s="2">
        <v>0</v>
      </c>
      <c r="E642" s="2"/>
      <c r="F642" s="2"/>
      <c r="G642" s="2"/>
      <c r="H642" s="2"/>
      <c r="I642" s="2"/>
      <c r="J642" s="2"/>
      <c r="K642" s="2"/>
      <c r="L642" s="2">
        <v>0</v>
      </c>
      <c r="M642" s="2"/>
      <c r="N642" s="2"/>
      <c r="O642" s="2">
        <v>0</v>
      </c>
      <c r="P642" s="2">
        <v>0</v>
      </c>
      <c r="Q642" s="2"/>
      <c r="R642" s="2"/>
      <c r="S642" s="2"/>
      <c r="T642" s="2"/>
      <c r="U642" s="2"/>
      <c r="V642" s="2"/>
      <c r="W642" s="2"/>
      <c r="X642" s="2">
        <v>0</v>
      </c>
      <c r="Y642" s="2"/>
      <c r="Z642" s="2"/>
      <c r="AA642" s="2">
        <v>0</v>
      </c>
      <c r="AB642" s="2">
        <v>0</v>
      </c>
      <c r="AC642" s="2"/>
      <c r="AD642" s="2">
        <v>0</v>
      </c>
      <c r="AE642" s="2"/>
      <c r="AF642" s="2"/>
      <c r="AG642" s="2"/>
      <c r="AH642" s="2"/>
      <c r="AI642" s="2"/>
      <c r="AJ642" s="2">
        <v>0</v>
      </c>
      <c r="AK642" s="2"/>
      <c r="AL642" s="2"/>
      <c r="AM642" s="2">
        <v>0</v>
      </c>
      <c r="AN642" s="2">
        <v>0</v>
      </c>
      <c r="AO642" s="2"/>
      <c r="AP642" s="2"/>
      <c r="AQ642" s="2"/>
      <c r="AR642" s="2"/>
      <c r="AS642" s="2"/>
      <c r="AT642" s="2"/>
      <c r="AU642" s="2"/>
      <c r="AV642" s="2">
        <v>0</v>
      </c>
      <c r="AW642" s="2"/>
      <c r="AX642" s="2"/>
      <c r="AY642" s="2">
        <v>0</v>
      </c>
      <c r="AZ642" s="2">
        <v>0</v>
      </c>
      <c r="BA642" s="2"/>
      <c r="BB642" s="2"/>
      <c r="BC642" s="2"/>
      <c r="BD642" s="2"/>
      <c r="BE642" s="2"/>
      <c r="BF642" s="2"/>
      <c r="BG642" s="2"/>
      <c r="BH642" s="2">
        <v>0</v>
      </c>
      <c r="BI642" s="2"/>
      <c r="BJ642" s="2"/>
      <c r="BK642" s="2">
        <v>0</v>
      </c>
      <c r="BL642" s="2">
        <v>0</v>
      </c>
      <c r="BM642" s="2"/>
      <c r="BN642" s="2">
        <v>0</v>
      </c>
      <c r="BO642" s="2"/>
      <c r="BP642" s="2"/>
      <c r="BQ642" s="2"/>
      <c r="BR642" s="2"/>
      <c r="BS642" s="2"/>
      <c r="BT642" s="2">
        <v>0</v>
      </c>
      <c r="BU642" s="2"/>
      <c r="BV642" s="2"/>
      <c r="BW642" s="2">
        <v>0</v>
      </c>
      <c r="BX642" s="2">
        <v>0</v>
      </c>
      <c r="BY642" s="2"/>
      <c r="BZ642" s="2"/>
      <c r="CA642" s="2"/>
      <c r="CB642" s="2"/>
      <c r="CC642" s="2"/>
      <c r="CD642" s="2"/>
      <c r="CE642" s="2"/>
      <c r="CF642" s="2">
        <v>0</v>
      </c>
      <c r="CG642" s="2"/>
      <c r="CH642" s="2"/>
      <c r="CI642" s="2">
        <v>0</v>
      </c>
      <c r="CJ642" s="2">
        <v>0</v>
      </c>
      <c r="CK642" s="2"/>
      <c r="CL642" s="2"/>
      <c r="CM642" s="2"/>
      <c r="CN642" s="2"/>
      <c r="CO642" s="2"/>
      <c r="CP642" s="2"/>
      <c r="CQ642" s="2"/>
      <c r="CR642" s="2">
        <v>0</v>
      </c>
      <c r="CS642" s="2"/>
      <c r="CT642" s="2"/>
      <c r="CU642" s="2">
        <v>0</v>
      </c>
      <c r="CV642" s="2">
        <v>0</v>
      </c>
      <c r="CW642" s="2"/>
      <c r="CX642" s="2">
        <v>0</v>
      </c>
      <c r="CY642" s="2"/>
      <c r="CZ642" s="2"/>
      <c r="DA642" s="2"/>
      <c r="DB642" s="2"/>
      <c r="DC642" s="2"/>
      <c r="DD642" s="2">
        <v>0</v>
      </c>
      <c r="DE642" s="2"/>
      <c r="DF642" s="2"/>
      <c r="DG642" s="2">
        <v>0</v>
      </c>
    </row>
    <row r="643" spans="1:111" ht="15" x14ac:dyDescent="0.25">
      <c r="A643" s="1" t="s">
        <v>648</v>
      </c>
      <c r="B643" s="1" t="str">
        <f t="shared" si="11"/>
        <v>Lieskovec, okres Zvolen</v>
      </c>
      <c r="C643" s="1" t="s">
        <v>657</v>
      </c>
      <c r="D643" s="2"/>
      <c r="E643" s="2"/>
      <c r="F643" s="2"/>
      <c r="G643" s="2"/>
      <c r="H643" s="2">
        <v>0</v>
      </c>
      <c r="I643" s="2">
        <v>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>
        <v>0</v>
      </c>
      <c r="U643" s="2">
        <v>0</v>
      </c>
      <c r="V643" s="2"/>
      <c r="W643" s="2"/>
      <c r="X643" s="2"/>
      <c r="Y643" s="2"/>
      <c r="Z643" s="2"/>
      <c r="AA643" s="2"/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/>
      <c r="AJ643" s="2">
        <v>0</v>
      </c>
      <c r="AK643" s="2"/>
      <c r="AL643" s="2">
        <v>0</v>
      </c>
      <c r="AM643" s="2">
        <v>0</v>
      </c>
      <c r="AN643" s="2"/>
      <c r="AO643" s="2"/>
      <c r="AP643" s="2"/>
      <c r="AQ643" s="2"/>
      <c r="AR643" s="2">
        <v>0</v>
      </c>
      <c r="AS643" s="2">
        <v>0</v>
      </c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>
        <v>0</v>
      </c>
      <c r="BE643" s="2">
        <v>0</v>
      </c>
      <c r="BF643" s="2"/>
      <c r="BG643" s="2"/>
      <c r="BH643" s="2"/>
      <c r="BI643" s="2"/>
      <c r="BJ643" s="2"/>
      <c r="BK643" s="2"/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/>
      <c r="BT643" s="2">
        <v>0</v>
      </c>
      <c r="BU643" s="2"/>
      <c r="BV643" s="2">
        <v>0</v>
      </c>
      <c r="BW643" s="2">
        <v>0</v>
      </c>
      <c r="BX643" s="2"/>
      <c r="BY643" s="2"/>
      <c r="BZ643" s="2"/>
      <c r="CA643" s="2"/>
      <c r="CB643" s="2">
        <v>0</v>
      </c>
      <c r="CC643" s="2">
        <v>0</v>
      </c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>
        <v>0</v>
      </c>
      <c r="CO643" s="2">
        <v>0</v>
      </c>
      <c r="CP643" s="2"/>
      <c r="CQ643" s="2"/>
      <c r="CR643" s="2"/>
      <c r="CS643" s="2"/>
      <c r="CT643" s="2"/>
      <c r="CU643" s="2"/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/>
      <c r="DD643" s="2">
        <v>0</v>
      </c>
      <c r="DE643" s="2"/>
      <c r="DF643" s="2">
        <v>0</v>
      </c>
      <c r="DG643" s="2">
        <v>0</v>
      </c>
    </row>
    <row r="644" spans="1:111" ht="15" x14ac:dyDescent="0.25">
      <c r="A644" s="1" t="s">
        <v>658</v>
      </c>
      <c r="B644" s="1" t="str">
        <f t="shared" si="11"/>
        <v>Obce spolu</v>
      </c>
      <c r="C644" s="1" t="s">
        <v>24</v>
      </c>
      <c r="D644" s="2">
        <v>58</v>
      </c>
      <c r="E644" s="2"/>
      <c r="F644" s="2"/>
      <c r="G644" s="2">
        <v>175</v>
      </c>
      <c r="H644" s="2">
        <v>1135</v>
      </c>
      <c r="I644" s="2">
        <v>1970</v>
      </c>
      <c r="J644" s="2">
        <v>4390</v>
      </c>
      <c r="K644" s="2">
        <v>5054</v>
      </c>
      <c r="L644" s="2">
        <v>2508</v>
      </c>
      <c r="M644" s="2">
        <v>1516</v>
      </c>
      <c r="N644" s="2">
        <v>699</v>
      </c>
      <c r="O644" s="2">
        <v>346</v>
      </c>
      <c r="P644" s="2">
        <v>58</v>
      </c>
      <c r="Q644" s="2"/>
      <c r="R644" s="2"/>
      <c r="S644" s="2">
        <v>171</v>
      </c>
      <c r="T644" s="2">
        <v>1117</v>
      </c>
      <c r="U644" s="2">
        <v>1917</v>
      </c>
      <c r="V644" s="2">
        <v>4293</v>
      </c>
      <c r="W644" s="2">
        <v>4912</v>
      </c>
      <c r="X644" s="2">
        <v>2352</v>
      </c>
      <c r="Y644" s="2">
        <v>1447</v>
      </c>
      <c r="Z644" s="2">
        <v>658</v>
      </c>
      <c r="AA644" s="2">
        <v>332</v>
      </c>
      <c r="AB644" s="2">
        <v>0</v>
      </c>
      <c r="AC644" s="2">
        <v>0</v>
      </c>
      <c r="AD644" s="2">
        <v>0</v>
      </c>
      <c r="AE644" s="2">
        <v>4</v>
      </c>
      <c r="AF644" s="2">
        <v>18</v>
      </c>
      <c r="AG644" s="2">
        <v>53</v>
      </c>
      <c r="AH644" s="2">
        <v>97</v>
      </c>
      <c r="AI644" s="2">
        <v>142</v>
      </c>
      <c r="AJ644" s="2">
        <v>156</v>
      </c>
      <c r="AK644" s="2">
        <v>69</v>
      </c>
      <c r="AL644" s="2">
        <v>41</v>
      </c>
      <c r="AM644" s="2">
        <v>14</v>
      </c>
      <c r="AN644" s="2">
        <v>252</v>
      </c>
      <c r="AO644" s="2"/>
      <c r="AP644" s="2"/>
      <c r="AQ644" s="2">
        <v>452</v>
      </c>
      <c r="AR644" s="2">
        <v>2578</v>
      </c>
      <c r="AS644" s="2">
        <v>4199</v>
      </c>
      <c r="AT644" s="2">
        <v>12809</v>
      </c>
      <c r="AU644" s="2">
        <v>14714</v>
      </c>
      <c r="AV644" s="2">
        <v>4580</v>
      </c>
      <c r="AW644" s="2">
        <v>3196</v>
      </c>
      <c r="AX644" s="2">
        <v>1246</v>
      </c>
      <c r="AY644" s="2">
        <v>850</v>
      </c>
      <c r="AZ644" s="2">
        <v>252</v>
      </c>
      <c r="BA644" s="2"/>
      <c r="BB644" s="2"/>
      <c r="BC644" s="2">
        <v>448</v>
      </c>
      <c r="BD644" s="2">
        <v>2549</v>
      </c>
      <c r="BE644" s="2">
        <v>4102</v>
      </c>
      <c r="BF644" s="2">
        <v>12576</v>
      </c>
      <c r="BG644" s="2">
        <v>14360</v>
      </c>
      <c r="BH644" s="2">
        <v>4177</v>
      </c>
      <c r="BI644" s="2">
        <v>2906</v>
      </c>
      <c r="BJ644" s="2">
        <v>1159</v>
      </c>
      <c r="BK644" s="2">
        <v>797</v>
      </c>
      <c r="BL644" s="2">
        <v>0</v>
      </c>
      <c r="BM644" s="2">
        <v>0</v>
      </c>
      <c r="BN644" s="2">
        <v>0</v>
      </c>
      <c r="BO644" s="2">
        <v>4</v>
      </c>
      <c r="BP644" s="2">
        <v>29</v>
      </c>
      <c r="BQ644" s="2">
        <v>97</v>
      </c>
      <c r="BR644" s="2">
        <v>233</v>
      </c>
      <c r="BS644" s="2">
        <v>354</v>
      </c>
      <c r="BT644" s="2">
        <v>403</v>
      </c>
      <c r="BU644" s="2">
        <v>290</v>
      </c>
      <c r="BV644" s="2">
        <v>87</v>
      </c>
      <c r="BW644" s="2">
        <v>53</v>
      </c>
      <c r="BX644" s="2">
        <v>4.3</v>
      </c>
      <c r="BY644" s="2"/>
      <c r="BZ644" s="2"/>
      <c r="CA644" s="2">
        <v>2.6</v>
      </c>
      <c r="CB644" s="2">
        <v>2.2999999999999998</v>
      </c>
      <c r="CC644" s="2">
        <v>2.1</v>
      </c>
      <c r="CD644" s="2">
        <v>2.9</v>
      </c>
      <c r="CE644" s="2">
        <v>2.9</v>
      </c>
      <c r="CF644" s="2">
        <v>1.8</v>
      </c>
      <c r="CG644" s="2">
        <v>2.1</v>
      </c>
      <c r="CH644" s="2">
        <v>1.8</v>
      </c>
      <c r="CI644" s="2">
        <v>2.5</v>
      </c>
      <c r="CJ644" s="2">
        <v>4.3</v>
      </c>
      <c r="CK644" s="2"/>
      <c r="CL644" s="2"/>
      <c r="CM644" s="2">
        <v>2.6</v>
      </c>
      <c r="CN644" s="2">
        <v>2.2999999999999998</v>
      </c>
      <c r="CO644" s="2">
        <v>2.1</v>
      </c>
      <c r="CP644" s="2">
        <v>2.9</v>
      </c>
      <c r="CQ644" s="2">
        <v>2.9</v>
      </c>
      <c r="CR644" s="2">
        <v>1.8</v>
      </c>
      <c r="CS644" s="2">
        <v>2</v>
      </c>
      <c r="CT644" s="2">
        <v>1.8</v>
      </c>
      <c r="CU644" s="2">
        <v>2.4</v>
      </c>
      <c r="CV644" s="2">
        <v>0</v>
      </c>
      <c r="CW644" s="2">
        <v>0</v>
      </c>
      <c r="CX644" s="2">
        <v>0</v>
      </c>
      <c r="CY644" s="2">
        <v>1</v>
      </c>
      <c r="CZ644" s="2">
        <v>1.6</v>
      </c>
      <c r="DA644" s="2">
        <v>1.8</v>
      </c>
      <c r="DB644" s="2">
        <v>2.4</v>
      </c>
      <c r="DC644" s="2">
        <v>2.5</v>
      </c>
      <c r="DD644" s="2">
        <v>2.6</v>
      </c>
      <c r="DE644" s="2">
        <v>4.2</v>
      </c>
      <c r="DF644" s="2">
        <v>2.1</v>
      </c>
      <c r="DG644" s="2">
        <v>3.8</v>
      </c>
    </row>
    <row r="645" spans="1:111" ht="15" x14ac:dyDescent="0.25">
      <c r="A645" s="1" t="s">
        <v>658</v>
      </c>
      <c r="B645" s="1" t="str">
        <f t="shared" si="11"/>
        <v>Hodruša-Hámre</v>
      </c>
      <c r="C645" s="1" t="s">
        <v>659</v>
      </c>
      <c r="D645" s="2"/>
      <c r="E645" s="2"/>
      <c r="F645" s="2">
        <v>0</v>
      </c>
      <c r="G645" s="2">
        <v>123</v>
      </c>
      <c r="H645" s="2">
        <v>998</v>
      </c>
      <c r="I645" s="2">
        <v>1629</v>
      </c>
      <c r="J645" s="2">
        <v>2574</v>
      </c>
      <c r="K645" s="2">
        <v>2837</v>
      </c>
      <c r="L645" s="2">
        <v>2043</v>
      </c>
      <c r="M645" s="2">
        <v>1323</v>
      </c>
      <c r="N645" s="2">
        <v>598</v>
      </c>
      <c r="O645" s="2">
        <v>276</v>
      </c>
      <c r="P645" s="2"/>
      <c r="Q645" s="2"/>
      <c r="R645" s="2">
        <v>0</v>
      </c>
      <c r="S645" s="2">
        <v>119</v>
      </c>
      <c r="T645" s="2">
        <v>980</v>
      </c>
      <c r="U645" s="2">
        <v>1579</v>
      </c>
      <c r="V645" s="2">
        <v>2487</v>
      </c>
      <c r="W645" s="2">
        <v>2734</v>
      </c>
      <c r="X645" s="2">
        <v>1917</v>
      </c>
      <c r="Y645" s="2"/>
      <c r="Z645" s="2">
        <v>557</v>
      </c>
      <c r="AA645" s="2">
        <v>262</v>
      </c>
      <c r="AB645" s="2">
        <v>0</v>
      </c>
      <c r="AC645" s="2">
        <v>0</v>
      </c>
      <c r="AD645" s="2">
        <v>0</v>
      </c>
      <c r="AE645" s="2">
        <v>4</v>
      </c>
      <c r="AF645" s="2">
        <v>18</v>
      </c>
      <c r="AG645" s="2">
        <v>50</v>
      </c>
      <c r="AH645" s="2">
        <v>87</v>
      </c>
      <c r="AI645" s="2">
        <v>103</v>
      </c>
      <c r="AJ645" s="2">
        <v>126</v>
      </c>
      <c r="AK645" s="2"/>
      <c r="AL645" s="2">
        <v>41</v>
      </c>
      <c r="AM645" s="2">
        <v>14</v>
      </c>
      <c r="AN645" s="2"/>
      <c r="AO645" s="2"/>
      <c r="AP645" s="2">
        <v>0</v>
      </c>
      <c r="AQ645" s="2">
        <v>200</v>
      </c>
      <c r="AR645" s="2">
        <v>2048</v>
      </c>
      <c r="AS645" s="2">
        <v>3438</v>
      </c>
      <c r="AT645" s="2">
        <v>6947</v>
      </c>
      <c r="AU645" s="2">
        <v>7153</v>
      </c>
      <c r="AV645" s="2">
        <v>3562</v>
      </c>
      <c r="AW645" s="2">
        <v>2623</v>
      </c>
      <c r="AX645" s="2">
        <v>993</v>
      </c>
      <c r="AY645" s="2">
        <v>720</v>
      </c>
      <c r="AZ645" s="2"/>
      <c r="BA645" s="2"/>
      <c r="BB645" s="2">
        <v>0</v>
      </c>
      <c r="BC645" s="2">
        <v>196</v>
      </c>
      <c r="BD645" s="2">
        <v>2019</v>
      </c>
      <c r="BE645" s="2">
        <v>3345</v>
      </c>
      <c r="BF645" s="2">
        <v>6752</v>
      </c>
      <c r="BG645" s="2">
        <v>6931</v>
      </c>
      <c r="BH645" s="2">
        <v>3318</v>
      </c>
      <c r="BI645" s="2"/>
      <c r="BJ645" s="2">
        <v>906</v>
      </c>
      <c r="BK645" s="2">
        <v>667</v>
      </c>
      <c r="BL645" s="2">
        <v>0</v>
      </c>
      <c r="BM645" s="2">
        <v>0</v>
      </c>
      <c r="BN645" s="2">
        <v>0</v>
      </c>
      <c r="BO645" s="2">
        <v>4</v>
      </c>
      <c r="BP645" s="2">
        <v>29</v>
      </c>
      <c r="BQ645" s="2">
        <v>93</v>
      </c>
      <c r="BR645" s="2">
        <v>195</v>
      </c>
      <c r="BS645" s="2">
        <v>222</v>
      </c>
      <c r="BT645" s="2">
        <v>244</v>
      </c>
      <c r="BU645" s="2"/>
      <c r="BV645" s="2">
        <v>87</v>
      </c>
      <c r="BW645" s="2">
        <v>53</v>
      </c>
      <c r="BX645" s="2"/>
      <c r="BY645" s="2"/>
      <c r="BZ645" s="2">
        <v>0</v>
      </c>
      <c r="CA645" s="2">
        <v>1.6</v>
      </c>
      <c r="CB645" s="2">
        <v>2.1</v>
      </c>
      <c r="CC645" s="2">
        <v>2.1</v>
      </c>
      <c r="CD645" s="2">
        <v>2.7</v>
      </c>
      <c r="CE645" s="2">
        <v>2.5</v>
      </c>
      <c r="CF645" s="2">
        <v>1.7</v>
      </c>
      <c r="CG645" s="2">
        <v>2</v>
      </c>
      <c r="CH645" s="2">
        <v>1.7</v>
      </c>
      <c r="CI645" s="2">
        <v>2.6</v>
      </c>
      <c r="CJ645" s="2"/>
      <c r="CK645" s="2"/>
      <c r="CL645" s="2">
        <v>0</v>
      </c>
      <c r="CM645" s="2">
        <v>1.6</v>
      </c>
      <c r="CN645" s="2">
        <v>2.1</v>
      </c>
      <c r="CO645" s="2">
        <v>2.1</v>
      </c>
      <c r="CP645" s="2">
        <v>2.7</v>
      </c>
      <c r="CQ645" s="2">
        <v>2.5</v>
      </c>
      <c r="CR645" s="2">
        <v>1.7</v>
      </c>
      <c r="CS645" s="2"/>
      <c r="CT645" s="2">
        <v>1.6</v>
      </c>
      <c r="CU645" s="2">
        <v>2.5</v>
      </c>
      <c r="CV645" s="2">
        <v>0</v>
      </c>
      <c r="CW645" s="2">
        <v>0</v>
      </c>
      <c r="CX645" s="2">
        <v>0</v>
      </c>
      <c r="CY645" s="2">
        <v>1</v>
      </c>
      <c r="CZ645" s="2">
        <v>1.6</v>
      </c>
      <c r="DA645" s="2">
        <v>1.9</v>
      </c>
      <c r="DB645" s="2">
        <v>2.2000000000000002</v>
      </c>
      <c r="DC645" s="2">
        <v>2.2000000000000002</v>
      </c>
      <c r="DD645" s="2">
        <v>1.9</v>
      </c>
      <c r="DE645" s="2"/>
      <c r="DF645" s="2">
        <v>2.1</v>
      </c>
      <c r="DG645" s="2">
        <v>3.8</v>
      </c>
    </row>
    <row r="646" spans="1:111" ht="15" x14ac:dyDescent="0.25">
      <c r="A646" s="1" t="s">
        <v>658</v>
      </c>
      <c r="B646" s="1" t="str">
        <f t="shared" si="11"/>
        <v>Horné Hámre</v>
      </c>
      <c r="C646" s="1" t="s">
        <v>660</v>
      </c>
      <c r="D646" s="2">
        <v>0</v>
      </c>
      <c r="E646" s="2">
        <v>0</v>
      </c>
      <c r="F646" s="2">
        <v>0</v>
      </c>
      <c r="G646" s="2"/>
      <c r="H646" s="2"/>
      <c r="I646" s="2">
        <v>0</v>
      </c>
      <c r="J646" s="2"/>
      <c r="K646" s="2"/>
      <c r="L646" s="2"/>
      <c r="M646" s="2"/>
      <c r="N646" s="2"/>
      <c r="O646" s="2">
        <v>0</v>
      </c>
      <c r="P646" s="2">
        <v>0</v>
      </c>
      <c r="Q646" s="2">
        <v>0</v>
      </c>
      <c r="R646" s="2">
        <v>0</v>
      </c>
      <c r="S646" s="2"/>
      <c r="T646" s="2"/>
      <c r="U646" s="2">
        <v>0</v>
      </c>
      <c r="V646" s="2"/>
      <c r="W646" s="2"/>
      <c r="X646" s="2"/>
      <c r="Y646" s="2"/>
      <c r="Z646" s="2"/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/>
      <c r="AR646" s="2"/>
      <c r="AS646" s="2">
        <v>0</v>
      </c>
      <c r="AT646" s="2"/>
      <c r="AU646" s="2"/>
      <c r="AV646" s="2"/>
      <c r="AW646" s="2"/>
      <c r="AX646" s="2"/>
      <c r="AY646" s="2">
        <v>0</v>
      </c>
      <c r="AZ646" s="2">
        <v>0</v>
      </c>
      <c r="BA646" s="2">
        <v>0</v>
      </c>
      <c r="BB646" s="2">
        <v>0</v>
      </c>
      <c r="BC646" s="2"/>
      <c r="BD646" s="2"/>
      <c r="BE646" s="2">
        <v>0</v>
      </c>
      <c r="BF646" s="2"/>
      <c r="BG646" s="2"/>
      <c r="BH646" s="2"/>
      <c r="BI646" s="2"/>
      <c r="BJ646" s="2"/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/>
      <c r="CB646" s="2"/>
      <c r="CC646" s="2">
        <v>0</v>
      </c>
      <c r="CD646" s="2"/>
      <c r="CE646" s="2"/>
      <c r="CF646" s="2"/>
      <c r="CG646" s="2"/>
      <c r="CH646" s="2"/>
      <c r="CI646" s="2">
        <v>0</v>
      </c>
      <c r="CJ646" s="2">
        <v>0</v>
      </c>
      <c r="CK646" s="2">
        <v>0</v>
      </c>
      <c r="CL646" s="2">
        <v>0</v>
      </c>
      <c r="CM646" s="2"/>
      <c r="CN646" s="2"/>
      <c r="CO646" s="2">
        <v>0</v>
      </c>
      <c r="CP646" s="2"/>
      <c r="CQ646" s="2"/>
      <c r="CR646" s="2"/>
      <c r="CS646" s="2"/>
      <c r="CT646" s="2"/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</row>
    <row r="647" spans="1:111" ht="15" x14ac:dyDescent="0.25">
      <c r="A647" s="1" t="s">
        <v>658</v>
      </c>
      <c r="B647" s="1" t="str">
        <f t="shared" si="11"/>
        <v>Kľak</v>
      </c>
      <c r="C647" s="1" t="s">
        <v>661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/>
      <c r="K647" s="2"/>
      <c r="L647" s="2"/>
      <c r="M647" s="2"/>
      <c r="N647" s="2"/>
      <c r="O647" s="2"/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/>
      <c r="W647" s="2"/>
      <c r="X647" s="2"/>
      <c r="Y647" s="2"/>
      <c r="Z647" s="2"/>
      <c r="AA647" s="2"/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/>
      <c r="AU647" s="2"/>
      <c r="AV647" s="2"/>
      <c r="AW647" s="2"/>
      <c r="AX647" s="2"/>
      <c r="AY647" s="2"/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/>
      <c r="BG647" s="2"/>
      <c r="BH647" s="2"/>
      <c r="BI647" s="2"/>
      <c r="BJ647" s="2"/>
      <c r="BK647" s="2"/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/>
      <c r="CE647" s="2"/>
      <c r="CF647" s="2"/>
      <c r="CG647" s="2"/>
      <c r="CH647" s="2"/>
      <c r="CI647" s="2"/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/>
      <c r="CQ647" s="2"/>
      <c r="CR647" s="2"/>
      <c r="CS647" s="2"/>
      <c r="CT647" s="2"/>
      <c r="CU647" s="2"/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</row>
    <row r="648" spans="1:111" ht="15" x14ac:dyDescent="0.25">
      <c r="A648" s="1" t="s">
        <v>658</v>
      </c>
      <c r="B648" s="1" t="str">
        <f t="shared" si="11"/>
        <v>Malá Lehota</v>
      </c>
      <c r="C648" s="1" t="s">
        <v>662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/>
      <c r="K648" s="2"/>
      <c r="L648" s="2"/>
      <c r="M648" s="2"/>
      <c r="N648" s="2">
        <v>0</v>
      </c>
      <c r="O648" s="2"/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/>
      <c r="W648" s="2"/>
      <c r="X648" s="2"/>
      <c r="Y648" s="2"/>
      <c r="Z648" s="2">
        <v>0</v>
      </c>
      <c r="AA648" s="2"/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/>
      <c r="AU648" s="2"/>
      <c r="AV648" s="2"/>
      <c r="AW648" s="2"/>
      <c r="AX648" s="2">
        <v>0</v>
      </c>
      <c r="AY648" s="2"/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/>
      <c r="BG648" s="2"/>
      <c r="BH648" s="2"/>
      <c r="BI648" s="2"/>
      <c r="BJ648" s="2">
        <v>0</v>
      </c>
      <c r="BK648" s="2"/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/>
      <c r="CE648" s="2"/>
      <c r="CF648" s="2"/>
      <c r="CG648" s="2"/>
      <c r="CH648" s="2">
        <v>0</v>
      </c>
      <c r="CI648" s="2"/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/>
      <c r="CQ648" s="2"/>
      <c r="CR648" s="2"/>
      <c r="CS648" s="2"/>
      <c r="CT648" s="2">
        <v>0</v>
      </c>
      <c r="CU648" s="2"/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</row>
    <row r="649" spans="1:111" ht="15" x14ac:dyDescent="0.25">
      <c r="A649" s="1" t="s">
        <v>658</v>
      </c>
      <c r="B649" s="1" t="str">
        <f t="shared" si="11"/>
        <v>Nová Baňa</v>
      </c>
      <c r="C649" s="1" t="s">
        <v>663</v>
      </c>
      <c r="D649" s="2">
        <v>0</v>
      </c>
      <c r="E649" s="2">
        <v>0</v>
      </c>
      <c r="F649" s="2">
        <v>0</v>
      </c>
      <c r="G649" s="2"/>
      <c r="H649" s="2">
        <v>0</v>
      </c>
      <c r="I649" s="2"/>
      <c r="J649" s="2">
        <v>647</v>
      </c>
      <c r="K649" s="2">
        <v>906</v>
      </c>
      <c r="L649" s="2">
        <v>293</v>
      </c>
      <c r="M649" s="2"/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/>
      <c r="T649" s="2">
        <v>0</v>
      </c>
      <c r="U649" s="2"/>
      <c r="V649" s="2">
        <v>637</v>
      </c>
      <c r="W649" s="2">
        <v>867</v>
      </c>
      <c r="X649" s="2">
        <v>263</v>
      </c>
      <c r="Y649" s="2"/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10</v>
      </c>
      <c r="AI649" s="2">
        <v>39</v>
      </c>
      <c r="AJ649" s="2">
        <v>30</v>
      </c>
      <c r="AK649" s="2"/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/>
      <c r="AR649" s="2">
        <v>0</v>
      </c>
      <c r="AS649" s="2"/>
      <c r="AT649" s="2">
        <v>2316</v>
      </c>
      <c r="AU649" s="2">
        <v>2285</v>
      </c>
      <c r="AV649" s="2">
        <v>654</v>
      </c>
      <c r="AW649" s="2"/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/>
      <c r="BD649" s="2">
        <v>0</v>
      </c>
      <c r="BE649" s="2"/>
      <c r="BF649" s="2">
        <v>2278</v>
      </c>
      <c r="BG649" s="2">
        <v>2153</v>
      </c>
      <c r="BH649" s="2">
        <v>495</v>
      </c>
      <c r="BI649" s="2"/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38</v>
      </c>
      <c r="BS649" s="2">
        <v>132</v>
      </c>
      <c r="BT649" s="2">
        <v>159</v>
      </c>
      <c r="BU649" s="2"/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/>
      <c r="CB649" s="2">
        <v>0</v>
      </c>
      <c r="CC649" s="2"/>
      <c r="CD649" s="2">
        <v>3.6</v>
      </c>
      <c r="CE649" s="2">
        <v>2.5</v>
      </c>
      <c r="CF649" s="2">
        <v>2.2000000000000002</v>
      </c>
      <c r="CG649" s="2"/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/>
      <c r="CN649" s="2">
        <v>0</v>
      </c>
      <c r="CO649" s="2"/>
      <c r="CP649" s="2">
        <v>3.6</v>
      </c>
      <c r="CQ649" s="2">
        <v>2.5</v>
      </c>
      <c r="CR649" s="2">
        <v>1.9</v>
      </c>
      <c r="CS649" s="2"/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3.8</v>
      </c>
      <c r="DC649" s="2">
        <v>3.4</v>
      </c>
      <c r="DD649" s="2">
        <v>5.3</v>
      </c>
      <c r="DE649" s="2"/>
      <c r="DF649" s="2">
        <v>0</v>
      </c>
      <c r="DG649" s="2">
        <v>0</v>
      </c>
    </row>
    <row r="650" spans="1:111" ht="15" x14ac:dyDescent="0.25">
      <c r="A650" s="1" t="s">
        <v>658</v>
      </c>
      <c r="B650" s="1" t="str">
        <f t="shared" si="11"/>
        <v>Ostrý Grúň</v>
      </c>
      <c r="C650" s="1" t="s">
        <v>664</v>
      </c>
      <c r="D650" s="2">
        <v>0</v>
      </c>
      <c r="E650" s="2">
        <v>0</v>
      </c>
      <c r="F650" s="2">
        <v>0</v>
      </c>
      <c r="G650" s="2"/>
      <c r="H650" s="2">
        <v>58</v>
      </c>
      <c r="I650" s="2"/>
      <c r="J650" s="2">
        <v>348</v>
      </c>
      <c r="K650" s="2">
        <v>573</v>
      </c>
      <c r="L650" s="2"/>
      <c r="M650" s="2"/>
      <c r="N650" s="2"/>
      <c r="O650" s="2"/>
      <c r="P650" s="2">
        <v>0</v>
      </c>
      <c r="Q650" s="2">
        <v>0</v>
      </c>
      <c r="R650" s="2">
        <v>0</v>
      </c>
      <c r="S650" s="2"/>
      <c r="T650" s="2">
        <v>58</v>
      </c>
      <c r="U650" s="2"/>
      <c r="V650" s="2">
        <v>348</v>
      </c>
      <c r="W650" s="2">
        <v>573</v>
      </c>
      <c r="X650" s="2"/>
      <c r="Y650" s="2"/>
      <c r="Z650" s="2"/>
      <c r="AA650" s="2"/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/>
      <c r="AR650" s="2">
        <v>217</v>
      </c>
      <c r="AS650" s="2"/>
      <c r="AT650" s="2">
        <v>1751</v>
      </c>
      <c r="AU650" s="2">
        <v>3302</v>
      </c>
      <c r="AV650" s="2"/>
      <c r="AW650" s="2"/>
      <c r="AX650" s="2"/>
      <c r="AY650" s="2"/>
      <c r="AZ650" s="2">
        <v>0</v>
      </c>
      <c r="BA650" s="2">
        <v>0</v>
      </c>
      <c r="BB650" s="2">
        <v>0</v>
      </c>
      <c r="BC650" s="2"/>
      <c r="BD650" s="2">
        <v>217</v>
      </c>
      <c r="BE650" s="2"/>
      <c r="BF650" s="2">
        <v>1751</v>
      </c>
      <c r="BG650" s="2">
        <v>3302</v>
      </c>
      <c r="BH650" s="2"/>
      <c r="BI650" s="2"/>
      <c r="BJ650" s="2"/>
      <c r="BK650" s="2"/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/>
      <c r="CB650" s="2">
        <v>3.7</v>
      </c>
      <c r="CC650" s="2"/>
      <c r="CD650" s="2">
        <v>5</v>
      </c>
      <c r="CE650" s="2">
        <v>5.8</v>
      </c>
      <c r="CF650" s="2"/>
      <c r="CG650" s="2"/>
      <c r="CH650" s="2"/>
      <c r="CI650" s="2"/>
      <c r="CJ650" s="2">
        <v>0</v>
      </c>
      <c r="CK650" s="2">
        <v>0</v>
      </c>
      <c r="CL650" s="2">
        <v>0</v>
      </c>
      <c r="CM650" s="2"/>
      <c r="CN650" s="2">
        <v>3.7</v>
      </c>
      <c r="CO650" s="2"/>
      <c r="CP650" s="2">
        <v>5</v>
      </c>
      <c r="CQ650" s="2">
        <v>5.8</v>
      </c>
      <c r="CR650" s="2"/>
      <c r="CS650" s="2"/>
      <c r="CT650" s="2"/>
      <c r="CU650" s="2"/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</row>
    <row r="651" spans="1:111" ht="15" x14ac:dyDescent="0.25">
      <c r="A651" s="1" t="s">
        <v>658</v>
      </c>
      <c r="B651" s="1" t="str">
        <f t="shared" ref="B651:B714" si="12">C651</f>
        <v>Rudno nad Hronom</v>
      </c>
      <c r="C651" s="1" t="s">
        <v>665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/>
      <c r="J651" s="2"/>
      <c r="K651" s="2"/>
      <c r="L651" s="2">
        <v>0</v>
      </c>
      <c r="M651" s="2"/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/>
      <c r="V651" s="2"/>
      <c r="W651" s="2"/>
      <c r="X651" s="2">
        <v>0</v>
      </c>
      <c r="Y651" s="2"/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/>
      <c r="AT651" s="2"/>
      <c r="AU651" s="2"/>
      <c r="AV651" s="2">
        <v>0</v>
      </c>
      <c r="AW651" s="2"/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/>
      <c r="BF651" s="2"/>
      <c r="BG651" s="2"/>
      <c r="BH651" s="2">
        <v>0</v>
      </c>
      <c r="BI651" s="2"/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/>
      <c r="CD651" s="2"/>
      <c r="CE651" s="2"/>
      <c r="CF651" s="2">
        <v>0</v>
      </c>
      <c r="CG651" s="2"/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/>
      <c r="CP651" s="2"/>
      <c r="CQ651" s="2"/>
      <c r="CR651" s="2">
        <v>0</v>
      </c>
      <c r="CS651" s="2"/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</row>
    <row r="652" spans="1:111" ht="15" x14ac:dyDescent="0.25">
      <c r="A652" s="1" t="s">
        <v>658</v>
      </c>
      <c r="B652" s="1" t="str">
        <f t="shared" si="12"/>
        <v>Veľké Pole</v>
      </c>
      <c r="C652" s="1" t="s">
        <v>666</v>
      </c>
      <c r="D652" s="2">
        <v>0</v>
      </c>
      <c r="E652" s="2">
        <v>0</v>
      </c>
      <c r="F652" s="2">
        <v>0</v>
      </c>
      <c r="G652" s="2">
        <v>0</v>
      </c>
      <c r="H652" s="2"/>
      <c r="I652" s="2"/>
      <c r="J652" s="2">
        <v>0</v>
      </c>
      <c r="K652" s="2"/>
      <c r="L652" s="2"/>
      <c r="M652" s="2"/>
      <c r="N652" s="2">
        <v>0</v>
      </c>
      <c r="O652" s="2"/>
      <c r="P652" s="2">
        <v>0</v>
      </c>
      <c r="Q652" s="2">
        <v>0</v>
      </c>
      <c r="R652" s="2">
        <v>0</v>
      </c>
      <c r="S652" s="2">
        <v>0</v>
      </c>
      <c r="T652" s="2"/>
      <c r="U652" s="2"/>
      <c r="V652" s="2">
        <v>0</v>
      </c>
      <c r="W652" s="2"/>
      <c r="X652" s="2"/>
      <c r="Y652" s="2"/>
      <c r="Z652" s="2">
        <v>0</v>
      </c>
      <c r="AA652" s="2"/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/>
      <c r="AS652" s="2"/>
      <c r="AT652" s="2">
        <v>0</v>
      </c>
      <c r="AU652" s="2"/>
      <c r="AV652" s="2"/>
      <c r="AW652" s="2"/>
      <c r="AX652" s="2">
        <v>0</v>
      </c>
      <c r="AY652" s="2"/>
      <c r="AZ652" s="2">
        <v>0</v>
      </c>
      <c r="BA652" s="2">
        <v>0</v>
      </c>
      <c r="BB652" s="2">
        <v>0</v>
      </c>
      <c r="BC652" s="2">
        <v>0</v>
      </c>
      <c r="BD652" s="2"/>
      <c r="BE652" s="2"/>
      <c r="BF652" s="2">
        <v>0</v>
      </c>
      <c r="BG652" s="2"/>
      <c r="BH652" s="2"/>
      <c r="BI652" s="2"/>
      <c r="BJ652" s="2">
        <v>0</v>
      </c>
      <c r="BK652" s="2"/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/>
      <c r="CC652" s="2"/>
      <c r="CD652" s="2">
        <v>0</v>
      </c>
      <c r="CE652" s="2"/>
      <c r="CF652" s="2"/>
      <c r="CG652" s="2"/>
      <c r="CH652" s="2">
        <v>0</v>
      </c>
      <c r="CI652" s="2"/>
      <c r="CJ652" s="2">
        <v>0</v>
      </c>
      <c r="CK652" s="2">
        <v>0</v>
      </c>
      <c r="CL652" s="2">
        <v>0</v>
      </c>
      <c r="CM652" s="2">
        <v>0</v>
      </c>
      <c r="CN652" s="2"/>
      <c r="CO652" s="2"/>
      <c r="CP652" s="2">
        <v>0</v>
      </c>
      <c r="CQ652" s="2"/>
      <c r="CR652" s="2"/>
      <c r="CS652" s="2"/>
      <c r="CT652" s="2">
        <v>0</v>
      </c>
      <c r="CU652" s="2"/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</row>
    <row r="653" spans="1:111" ht="15" x14ac:dyDescent="0.25">
      <c r="A653" s="1" t="s">
        <v>658</v>
      </c>
      <c r="B653" s="1" t="str">
        <f t="shared" si="12"/>
        <v>Žarnovica</v>
      </c>
      <c r="C653" s="1" t="s">
        <v>667</v>
      </c>
      <c r="D653" s="2"/>
      <c r="E653" s="2"/>
      <c r="F653" s="2"/>
      <c r="G653" s="2"/>
      <c r="H653" s="2"/>
      <c r="I653" s="2">
        <v>214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211</v>
      </c>
      <c r="V653" s="2"/>
      <c r="W653" s="2"/>
      <c r="X653" s="2"/>
      <c r="Y653" s="2"/>
      <c r="Z653" s="2"/>
      <c r="AA653" s="2"/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3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/>
      <c r="AO653" s="2"/>
      <c r="AP653" s="2"/>
      <c r="AQ653" s="2"/>
      <c r="AR653" s="2"/>
      <c r="AS653" s="2">
        <v>538</v>
      </c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>
        <v>534</v>
      </c>
      <c r="BF653" s="2"/>
      <c r="BG653" s="2"/>
      <c r="BH653" s="2"/>
      <c r="BI653" s="2"/>
      <c r="BJ653" s="2"/>
      <c r="BK653" s="2"/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4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/>
      <c r="BY653" s="2"/>
      <c r="BZ653" s="2"/>
      <c r="CA653" s="2"/>
      <c r="CB653" s="2"/>
      <c r="CC653" s="2">
        <v>2.5</v>
      </c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>
        <v>2.5</v>
      </c>
      <c r="CP653" s="2"/>
      <c r="CQ653" s="2"/>
      <c r="CR653" s="2"/>
      <c r="CS653" s="2"/>
      <c r="CT653" s="2"/>
      <c r="CU653" s="2"/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1.3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</row>
    <row r="654" spans="1:111" ht="15" x14ac:dyDescent="0.25">
      <c r="A654" s="1" t="s">
        <v>668</v>
      </c>
      <c r="B654" s="1" t="str">
        <f t="shared" si="12"/>
        <v>Obce spolu</v>
      </c>
      <c r="C654" s="1" t="s">
        <v>24</v>
      </c>
      <c r="D654" s="2">
        <v>219</v>
      </c>
      <c r="E654" s="2"/>
      <c r="F654" s="2">
        <v>118</v>
      </c>
      <c r="G654" s="2">
        <v>317</v>
      </c>
      <c r="H654" s="2">
        <v>1077</v>
      </c>
      <c r="I654" s="2">
        <v>4062</v>
      </c>
      <c r="J654" s="2">
        <v>7555</v>
      </c>
      <c r="K654" s="2">
        <v>9063</v>
      </c>
      <c r="L654" s="2">
        <v>6230</v>
      </c>
      <c r="M654" s="2">
        <v>2855</v>
      </c>
      <c r="N654" s="2">
        <v>1006</v>
      </c>
      <c r="O654" s="2">
        <v>638</v>
      </c>
      <c r="P654" s="2">
        <v>205</v>
      </c>
      <c r="Q654" s="2"/>
      <c r="R654" s="2">
        <v>102</v>
      </c>
      <c r="S654" s="2">
        <v>305</v>
      </c>
      <c r="T654" s="2">
        <v>1060</v>
      </c>
      <c r="U654" s="2">
        <v>3937</v>
      </c>
      <c r="V654" s="2">
        <v>7153</v>
      </c>
      <c r="W654" s="2">
        <v>8765</v>
      </c>
      <c r="X654" s="2">
        <v>5863</v>
      </c>
      <c r="Y654" s="2">
        <v>2596</v>
      </c>
      <c r="Z654" s="2">
        <v>988</v>
      </c>
      <c r="AA654" s="2">
        <v>613</v>
      </c>
      <c r="AB654" s="2">
        <v>14</v>
      </c>
      <c r="AC654" s="2"/>
      <c r="AD654" s="2">
        <v>16</v>
      </c>
      <c r="AE654" s="2">
        <v>12</v>
      </c>
      <c r="AF654" s="2">
        <v>17</v>
      </c>
      <c r="AG654" s="2">
        <v>125</v>
      </c>
      <c r="AH654" s="2">
        <v>402</v>
      </c>
      <c r="AI654" s="2">
        <v>298</v>
      </c>
      <c r="AJ654" s="2">
        <v>367</v>
      </c>
      <c r="AK654" s="2">
        <v>259</v>
      </c>
      <c r="AL654" s="2">
        <v>18</v>
      </c>
      <c r="AM654" s="2">
        <v>25</v>
      </c>
      <c r="AN654" s="2">
        <v>1329</v>
      </c>
      <c r="AO654" s="2"/>
      <c r="AP654" s="2">
        <v>607</v>
      </c>
      <c r="AQ654" s="2">
        <v>1833</v>
      </c>
      <c r="AR654" s="2">
        <v>5081</v>
      </c>
      <c r="AS654" s="2">
        <v>11723</v>
      </c>
      <c r="AT654" s="2">
        <v>27356</v>
      </c>
      <c r="AU654" s="2">
        <v>31571</v>
      </c>
      <c r="AV654" s="2">
        <v>15577</v>
      </c>
      <c r="AW654" s="2">
        <v>10314</v>
      </c>
      <c r="AX654" s="2">
        <v>3917</v>
      </c>
      <c r="AY654" s="2">
        <v>1968</v>
      </c>
      <c r="AZ654" s="2">
        <v>1255</v>
      </c>
      <c r="BA654" s="2"/>
      <c r="BB654" s="2">
        <v>577</v>
      </c>
      <c r="BC654" s="2">
        <v>1793</v>
      </c>
      <c r="BD654" s="2">
        <v>4989</v>
      </c>
      <c r="BE654" s="2">
        <v>11451</v>
      </c>
      <c r="BF654" s="2">
        <v>26376</v>
      </c>
      <c r="BG654" s="2">
        <v>30865</v>
      </c>
      <c r="BH654" s="2">
        <v>14785</v>
      </c>
      <c r="BI654" s="2">
        <v>9007</v>
      </c>
      <c r="BJ654" s="2">
        <v>3822</v>
      </c>
      <c r="BK654" s="2">
        <v>1875</v>
      </c>
      <c r="BL654" s="2">
        <v>74</v>
      </c>
      <c r="BM654" s="2"/>
      <c r="BN654" s="2">
        <v>30</v>
      </c>
      <c r="BO654" s="2">
        <v>40</v>
      </c>
      <c r="BP654" s="2">
        <v>92</v>
      </c>
      <c r="BQ654" s="2">
        <v>272</v>
      </c>
      <c r="BR654" s="2">
        <v>980</v>
      </c>
      <c r="BS654" s="2">
        <v>706</v>
      </c>
      <c r="BT654" s="2">
        <v>792</v>
      </c>
      <c r="BU654" s="2">
        <v>1307</v>
      </c>
      <c r="BV654" s="2">
        <v>95</v>
      </c>
      <c r="BW654" s="2">
        <v>93</v>
      </c>
      <c r="BX654" s="2">
        <v>6.1</v>
      </c>
      <c r="BY654" s="2"/>
      <c r="BZ654" s="2">
        <v>5.0999999999999996</v>
      </c>
      <c r="CA654" s="2">
        <v>5.8</v>
      </c>
      <c r="CB654" s="2">
        <v>4.7</v>
      </c>
      <c r="CC654" s="2">
        <v>2.9</v>
      </c>
      <c r="CD654" s="2">
        <v>3.6</v>
      </c>
      <c r="CE654" s="2">
        <v>3.5</v>
      </c>
      <c r="CF654" s="2">
        <v>2.5</v>
      </c>
      <c r="CG654" s="2">
        <v>3.6</v>
      </c>
      <c r="CH654" s="2">
        <v>3.9</v>
      </c>
      <c r="CI654" s="2">
        <v>3.1</v>
      </c>
      <c r="CJ654" s="2">
        <v>6.1</v>
      </c>
      <c r="CK654" s="2"/>
      <c r="CL654" s="2">
        <v>5.7</v>
      </c>
      <c r="CM654" s="2">
        <v>5.9</v>
      </c>
      <c r="CN654" s="2">
        <v>4.7</v>
      </c>
      <c r="CO654" s="2">
        <v>2.9</v>
      </c>
      <c r="CP654" s="2">
        <v>3.7</v>
      </c>
      <c r="CQ654" s="2">
        <v>3.5</v>
      </c>
      <c r="CR654" s="2">
        <v>2.5</v>
      </c>
      <c r="CS654" s="2">
        <v>3.5</v>
      </c>
      <c r="CT654" s="2">
        <v>3.9</v>
      </c>
      <c r="CU654" s="2">
        <v>3.1</v>
      </c>
      <c r="CV654" s="2">
        <v>5.3</v>
      </c>
      <c r="CW654" s="2"/>
      <c r="CX654" s="2">
        <v>1.9</v>
      </c>
      <c r="CY654" s="2">
        <v>3.3</v>
      </c>
      <c r="CZ654" s="2">
        <v>5.4</v>
      </c>
      <c r="DA654" s="2">
        <v>2.2000000000000002</v>
      </c>
      <c r="DB654" s="2">
        <v>2.4</v>
      </c>
      <c r="DC654" s="2">
        <v>2.4</v>
      </c>
      <c r="DD654" s="2">
        <v>2.2000000000000002</v>
      </c>
      <c r="DE654" s="2">
        <v>5</v>
      </c>
      <c r="DF654" s="2">
        <v>5.3</v>
      </c>
      <c r="DG654" s="2">
        <v>3.7</v>
      </c>
    </row>
    <row r="655" spans="1:111" ht="15" x14ac:dyDescent="0.25">
      <c r="A655" s="1" t="s">
        <v>668</v>
      </c>
      <c r="B655" s="1" t="str">
        <f t="shared" si="12"/>
        <v>Žiar nad Hronom</v>
      </c>
      <c r="C655" s="1" t="s">
        <v>669</v>
      </c>
      <c r="D655" s="2"/>
      <c r="E655" s="2"/>
      <c r="F655" s="2"/>
      <c r="G655" s="2"/>
      <c r="H655" s="2">
        <v>0</v>
      </c>
      <c r="I655" s="2"/>
      <c r="J655" s="2"/>
      <c r="K655" s="2"/>
      <c r="L655" s="2"/>
      <c r="M655" s="2"/>
      <c r="N655" s="2">
        <v>0</v>
      </c>
      <c r="O655" s="2">
        <v>0</v>
      </c>
      <c r="P655" s="2"/>
      <c r="Q655" s="2"/>
      <c r="R655" s="2"/>
      <c r="S655" s="2"/>
      <c r="T655" s="2">
        <v>0</v>
      </c>
      <c r="U655" s="2"/>
      <c r="V655" s="2"/>
      <c r="W655" s="2"/>
      <c r="X655" s="2"/>
      <c r="Y655" s="2"/>
      <c r="Z655" s="2">
        <v>0</v>
      </c>
      <c r="AA655" s="2">
        <v>0</v>
      </c>
      <c r="AB655" s="2"/>
      <c r="AC655" s="2">
        <v>0</v>
      </c>
      <c r="AD655" s="2"/>
      <c r="AE655" s="2">
        <v>0</v>
      </c>
      <c r="AF655" s="2">
        <v>0</v>
      </c>
      <c r="AG655" s="2"/>
      <c r="AH655" s="2"/>
      <c r="AI655" s="2"/>
      <c r="AJ655" s="2"/>
      <c r="AK655" s="2"/>
      <c r="AL655" s="2">
        <v>0</v>
      </c>
      <c r="AM655" s="2">
        <v>0</v>
      </c>
      <c r="AN655" s="2"/>
      <c r="AO655" s="2"/>
      <c r="AP655" s="2"/>
      <c r="AQ655" s="2"/>
      <c r="AR655" s="2">
        <v>0</v>
      </c>
      <c r="AS655" s="2"/>
      <c r="AT655" s="2"/>
      <c r="AU655" s="2"/>
      <c r="AV655" s="2"/>
      <c r="AW655" s="2"/>
      <c r="AX655" s="2">
        <v>0</v>
      </c>
      <c r="AY655" s="2">
        <v>0</v>
      </c>
      <c r="AZ655" s="2"/>
      <c r="BA655" s="2"/>
      <c r="BB655" s="2"/>
      <c r="BC655" s="2"/>
      <c r="BD655" s="2">
        <v>0</v>
      </c>
      <c r="BE655" s="2"/>
      <c r="BF655" s="2"/>
      <c r="BG655" s="2"/>
      <c r="BH655" s="2"/>
      <c r="BI655" s="2"/>
      <c r="BJ655" s="2">
        <v>0</v>
      </c>
      <c r="BK655" s="2">
        <v>0</v>
      </c>
      <c r="BL655" s="2"/>
      <c r="BM655" s="2">
        <v>0</v>
      </c>
      <c r="BN655" s="2"/>
      <c r="BO655" s="2">
        <v>0</v>
      </c>
      <c r="BP655" s="2">
        <v>0</v>
      </c>
      <c r="BQ655" s="2"/>
      <c r="BR655" s="2"/>
      <c r="BS655" s="2"/>
      <c r="BT655" s="2"/>
      <c r="BU655" s="2"/>
      <c r="BV655" s="2">
        <v>0</v>
      </c>
      <c r="BW655" s="2">
        <v>0</v>
      </c>
      <c r="BX655" s="2"/>
      <c r="BY655" s="2"/>
      <c r="BZ655" s="2"/>
      <c r="CA655" s="2"/>
      <c r="CB655" s="2">
        <v>0</v>
      </c>
      <c r="CC655" s="2"/>
      <c r="CD655" s="2"/>
      <c r="CE655" s="2"/>
      <c r="CF655" s="2"/>
      <c r="CG655" s="2"/>
      <c r="CH655" s="2">
        <v>0</v>
      </c>
      <c r="CI655" s="2">
        <v>0</v>
      </c>
      <c r="CJ655" s="2"/>
      <c r="CK655" s="2"/>
      <c r="CL655" s="2"/>
      <c r="CM655" s="2"/>
      <c r="CN655" s="2">
        <v>0</v>
      </c>
      <c r="CO655" s="2"/>
      <c r="CP655" s="2"/>
      <c r="CQ655" s="2"/>
      <c r="CR655" s="2"/>
      <c r="CS655" s="2"/>
      <c r="CT655" s="2">
        <v>0</v>
      </c>
      <c r="CU655" s="2">
        <v>0</v>
      </c>
      <c r="CV655" s="2"/>
      <c r="CW655" s="2">
        <v>0</v>
      </c>
      <c r="CX655" s="2"/>
      <c r="CY655" s="2">
        <v>0</v>
      </c>
      <c r="CZ655" s="2">
        <v>0</v>
      </c>
      <c r="DA655" s="2"/>
      <c r="DB655" s="2"/>
      <c r="DC655" s="2"/>
      <c r="DD655" s="2"/>
      <c r="DE655" s="2"/>
      <c r="DF655" s="2">
        <v>0</v>
      </c>
      <c r="DG655" s="2">
        <v>0</v>
      </c>
    </row>
    <row r="656" spans="1:111" ht="15" x14ac:dyDescent="0.25">
      <c r="A656" s="1" t="s">
        <v>668</v>
      </c>
      <c r="B656" s="1" t="str">
        <f t="shared" si="12"/>
        <v>Dolná Ves</v>
      </c>
      <c r="C656" s="1" t="s">
        <v>670</v>
      </c>
      <c r="D656" s="2"/>
      <c r="E656" s="2">
        <v>0</v>
      </c>
      <c r="F656" s="2"/>
      <c r="G656" s="2"/>
      <c r="H656" s="2"/>
      <c r="I656" s="2"/>
      <c r="J656" s="2"/>
      <c r="K656" s="2"/>
      <c r="L656" s="2"/>
      <c r="M656" s="2">
        <v>0</v>
      </c>
      <c r="N656" s="2">
        <v>0</v>
      </c>
      <c r="O656" s="2"/>
      <c r="P656" s="2"/>
      <c r="Q656" s="2">
        <v>0</v>
      </c>
      <c r="R656" s="2"/>
      <c r="S656" s="2"/>
      <c r="T656" s="2"/>
      <c r="U656" s="2"/>
      <c r="V656" s="2"/>
      <c r="W656" s="2"/>
      <c r="X656" s="2"/>
      <c r="Y656" s="2">
        <v>0</v>
      </c>
      <c r="Z656" s="2">
        <v>0</v>
      </c>
      <c r="AA656" s="2"/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/>
      <c r="AO656" s="2">
        <v>0</v>
      </c>
      <c r="AP656" s="2"/>
      <c r="AQ656" s="2"/>
      <c r="AR656" s="2"/>
      <c r="AS656" s="2"/>
      <c r="AT656" s="2"/>
      <c r="AU656" s="2"/>
      <c r="AV656" s="2"/>
      <c r="AW656" s="2">
        <v>0</v>
      </c>
      <c r="AX656" s="2">
        <v>0</v>
      </c>
      <c r="AY656" s="2"/>
      <c r="AZ656" s="2"/>
      <c r="BA656" s="2">
        <v>0</v>
      </c>
      <c r="BB656" s="2"/>
      <c r="BC656" s="2"/>
      <c r="BD656" s="2"/>
      <c r="BE656" s="2"/>
      <c r="BF656" s="2"/>
      <c r="BG656" s="2"/>
      <c r="BH656" s="2"/>
      <c r="BI656" s="2">
        <v>0</v>
      </c>
      <c r="BJ656" s="2">
        <v>0</v>
      </c>
      <c r="BK656" s="2"/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/>
      <c r="BY656" s="2">
        <v>0</v>
      </c>
      <c r="BZ656" s="2"/>
      <c r="CA656" s="2"/>
      <c r="CB656" s="2"/>
      <c r="CC656" s="2"/>
      <c r="CD656" s="2"/>
      <c r="CE656" s="2"/>
      <c r="CF656" s="2"/>
      <c r="CG656" s="2">
        <v>0</v>
      </c>
      <c r="CH656" s="2">
        <v>0</v>
      </c>
      <c r="CI656" s="2"/>
      <c r="CJ656" s="2"/>
      <c r="CK656" s="2">
        <v>0</v>
      </c>
      <c r="CL656" s="2"/>
      <c r="CM656" s="2"/>
      <c r="CN656" s="2"/>
      <c r="CO656" s="2"/>
      <c r="CP656" s="2"/>
      <c r="CQ656" s="2"/>
      <c r="CR656" s="2"/>
      <c r="CS656" s="2">
        <v>0</v>
      </c>
      <c r="CT656" s="2">
        <v>0</v>
      </c>
      <c r="CU656" s="2"/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</row>
    <row r="657" spans="1:111" ht="15" x14ac:dyDescent="0.25">
      <c r="A657" s="1" t="s">
        <v>668</v>
      </c>
      <c r="B657" s="1" t="str">
        <f t="shared" si="12"/>
        <v>Hliník nad Hronom</v>
      </c>
      <c r="C657" s="1" t="s">
        <v>671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/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/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/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/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/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/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</row>
    <row r="658" spans="1:111" ht="15" x14ac:dyDescent="0.25">
      <c r="A658" s="1" t="s">
        <v>668</v>
      </c>
      <c r="B658" s="1" t="str">
        <f t="shared" si="12"/>
        <v>Horná Ždaňa</v>
      </c>
      <c r="C658" s="1" t="s">
        <v>672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/>
      <c r="J658" s="2">
        <v>0</v>
      </c>
      <c r="K658" s="2"/>
      <c r="L658" s="2"/>
      <c r="M658" s="2">
        <v>0</v>
      </c>
      <c r="N658" s="2">
        <v>0</v>
      </c>
      <c r="O658" s="2"/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/>
      <c r="V658" s="2">
        <v>0</v>
      </c>
      <c r="W658" s="2"/>
      <c r="X658" s="2"/>
      <c r="Y658" s="2">
        <v>0</v>
      </c>
      <c r="Z658" s="2">
        <v>0</v>
      </c>
      <c r="AA658" s="2"/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/>
      <c r="AT658" s="2">
        <v>0</v>
      </c>
      <c r="AU658" s="2"/>
      <c r="AV658" s="2"/>
      <c r="AW658" s="2">
        <v>0</v>
      </c>
      <c r="AX658" s="2">
        <v>0</v>
      </c>
      <c r="AY658" s="2"/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/>
      <c r="BF658" s="2">
        <v>0</v>
      </c>
      <c r="BG658" s="2"/>
      <c r="BH658" s="2"/>
      <c r="BI658" s="2">
        <v>0</v>
      </c>
      <c r="BJ658" s="2">
        <v>0</v>
      </c>
      <c r="BK658" s="2"/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/>
      <c r="CD658" s="2">
        <v>0</v>
      </c>
      <c r="CE658" s="2"/>
      <c r="CF658" s="2"/>
      <c r="CG658" s="2">
        <v>0</v>
      </c>
      <c r="CH658" s="2">
        <v>0</v>
      </c>
      <c r="CI658" s="2"/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/>
      <c r="CP658" s="2">
        <v>0</v>
      </c>
      <c r="CQ658" s="2"/>
      <c r="CR658" s="2"/>
      <c r="CS658" s="2">
        <v>0</v>
      </c>
      <c r="CT658" s="2">
        <v>0</v>
      </c>
      <c r="CU658" s="2"/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</row>
    <row r="659" spans="1:111" ht="15" x14ac:dyDescent="0.25">
      <c r="A659" s="1" t="s">
        <v>668</v>
      </c>
      <c r="B659" s="1" t="str">
        <f t="shared" si="12"/>
        <v>Ihráč</v>
      </c>
      <c r="C659" s="1" t="s">
        <v>673</v>
      </c>
      <c r="D659" s="2">
        <v>0</v>
      </c>
      <c r="E659" s="2">
        <v>0</v>
      </c>
      <c r="F659" s="2">
        <v>0</v>
      </c>
      <c r="G659" s="2"/>
      <c r="H659" s="2"/>
      <c r="I659" s="2"/>
      <c r="J659" s="2"/>
      <c r="K659" s="2"/>
      <c r="L659" s="2"/>
      <c r="M659" s="2"/>
      <c r="N659" s="2"/>
      <c r="O659" s="2">
        <v>0</v>
      </c>
      <c r="P659" s="2">
        <v>0</v>
      </c>
      <c r="Q659" s="2">
        <v>0</v>
      </c>
      <c r="R659" s="2">
        <v>0</v>
      </c>
      <c r="S659" s="2"/>
      <c r="T659" s="2"/>
      <c r="U659" s="2"/>
      <c r="V659" s="2"/>
      <c r="W659" s="2"/>
      <c r="X659" s="2"/>
      <c r="Y659" s="2"/>
      <c r="Z659" s="2"/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/>
      <c r="AR659" s="2"/>
      <c r="AS659" s="2"/>
      <c r="AT659" s="2"/>
      <c r="AU659" s="2"/>
      <c r="AV659" s="2"/>
      <c r="AW659" s="2"/>
      <c r="AX659" s="2"/>
      <c r="AY659" s="2">
        <v>0</v>
      </c>
      <c r="AZ659" s="2">
        <v>0</v>
      </c>
      <c r="BA659" s="2">
        <v>0</v>
      </c>
      <c r="BB659" s="2">
        <v>0</v>
      </c>
      <c r="BC659" s="2"/>
      <c r="BD659" s="2"/>
      <c r="BE659" s="2"/>
      <c r="BF659" s="2"/>
      <c r="BG659" s="2"/>
      <c r="BH659" s="2"/>
      <c r="BI659" s="2"/>
      <c r="BJ659" s="2"/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/>
      <c r="CB659" s="2"/>
      <c r="CC659" s="2"/>
      <c r="CD659" s="2"/>
      <c r="CE659" s="2"/>
      <c r="CF659" s="2"/>
      <c r="CG659" s="2"/>
      <c r="CH659" s="2"/>
      <c r="CI659" s="2">
        <v>0</v>
      </c>
      <c r="CJ659" s="2">
        <v>0</v>
      </c>
      <c r="CK659" s="2">
        <v>0</v>
      </c>
      <c r="CL659" s="2">
        <v>0</v>
      </c>
      <c r="CM659" s="2"/>
      <c r="CN659" s="2"/>
      <c r="CO659" s="2"/>
      <c r="CP659" s="2"/>
      <c r="CQ659" s="2"/>
      <c r="CR659" s="2"/>
      <c r="CS659" s="2"/>
      <c r="CT659" s="2"/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</row>
    <row r="660" spans="1:111" ht="15" x14ac:dyDescent="0.25">
      <c r="A660" s="1" t="s">
        <v>668</v>
      </c>
      <c r="B660" s="1" t="str">
        <f t="shared" si="12"/>
        <v>Krahule</v>
      </c>
      <c r="C660" s="1" t="s">
        <v>674</v>
      </c>
      <c r="D660" s="2">
        <v>0</v>
      </c>
      <c r="E660" s="2">
        <v>0</v>
      </c>
      <c r="F660" s="2">
        <v>0</v>
      </c>
      <c r="G660" s="2"/>
      <c r="H660" s="2"/>
      <c r="I660" s="2"/>
      <c r="J660" s="2"/>
      <c r="K660" s="2"/>
      <c r="L660" s="2"/>
      <c r="M660" s="2"/>
      <c r="N660" s="2"/>
      <c r="O660" s="2"/>
      <c r="P660" s="2">
        <v>0</v>
      </c>
      <c r="Q660" s="2">
        <v>0</v>
      </c>
      <c r="R660" s="2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/>
      <c r="AR660" s="2"/>
      <c r="AS660" s="2"/>
      <c r="AT660" s="2"/>
      <c r="AU660" s="2"/>
      <c r="AV660" s="2"/>
      <c r="AW660" s="2"/>
      <c r="AX660" s="2"/>
      <c r="AY660" s="2"/>
      <c r="AZ660" s="2">
        <v>0</v>
      </c>
      <c r="BA660" s="2">
        <v>0</v>
      </c>
      <c r="BB660" s="2">
        <v>0</v>
      </c>
      <c r="BC660" s="2"/>
      <c r="BD660" s="2"/>
      <c r="BE660" s="2"/>
      <c r="BF660" s="2"/>
      <c r="BG660" s="2"/>
      <c r="BH660" s="2"/>
      <c r="BI660" s="2"/>
      <c r="BJ660" s="2"/>
      <c r="BK660" s="2"/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/>
      <c r="CB660" s="2"/>
      <c r="CC660" s="2"/>
      <c r="CD660" s="2"/>
      <c r="CE660" s="2"/>
      <c r="CF660" s="2"/>
      <c r="CG660" s="2"/>
      <c r="CH660" s="2"/>
      <c r="CI660" s="2"/>
      <c r="CJ660" s="2">
        <v>0</v>
      </c>
      <c r="CK660" s="2">
        <v>0</v>
      </c>
      <c r="CL660" s="2">
        <v>0</v>
      </c>
      <c r="CM660" s="2"/>
      <c r="CN660" s="2"/>
      <c r="CO660" s="2"/>
      <c r="CP660" s="2"/>
      <c r="CQ660" s="2"/>
      <c r="CR660" s="2"/>
      <c r="CS660" s="2"/>
      <c r="CT660" s="2"/>
      <c r="CU660" s="2"/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</row>
    <row r="661" spans="1:111" ht="15" x14ac:dyDescent="0.25">
      <c r="A661" s="1" t="s">
        <v>668</v>
      </c>
      <c r="B661" s="1" t="str">
        <f t="shared" si="12"/>
        <v>Kremnica</v>
      </c>
      <c r="C661" s="1" t="s">
        <v>675</v>
      </c>
      <c r="D661" s="2">
        <v>60</v>
      </c>
      <c r="E661" s="2">
        <v>0</v>
      </c>
      <c r="F661" s="2"/>
      <c r="G661" s="2">
        <v>20</v>
      </c>
      <c r="H661" s="2">
        <v>172</v>
      </c>
      <c r="I661" s="2">
        <v>790</v>
      </c>
      <c r="J661" s="2">
        <v>1582</v>
      </c>
      <c r="K661" s="2">
        <v>2189</v>
      </c>
      <c r="L661" s="2">
        <v>1213</v>
      </c>
      <c r="M661" s="2">
        <v>426</v>
      </c>
      <c r="N661" s="2">
        <v>87</v>
      </c>
      <c r="O661" s="2">
        <v>234</v>
      </c>
      <c r="P661" s="2">
        <v>58</v>
      </c>
      <c r="Q661" s="2">
        <v>0</v>
      </c>
      <c r="R661" s="2"/>
      <c r="S661" s="2">
        <v>18</v>
      </c>
      <c r="T661" s="2">
        <v>171</v>
      </c>
      <c r="U661" s="2">
        <v>751</v>
      </c>
      <c r="V661" s="2">
        <v>1383</v>
      </c>
      <c r="W661" s="2">
        <v>2050</v>
      </c>
      <c r="X661" s="2">
        <v>1097</v>
      </c>
      <c r="Y661" s="2">
        <v>390</v>
      </c>
      <c r="Z661" s="2">
        <v>82</v>
      </c>
      <c r="AA661" s="2">
        <v>212</v>
      </c>
      <c r="AB661" s="2">
        <v>2</v>
      </c>
      <c r="AC661" s="2">
        <v>0</v>
      </c>
      <c r="AD661" s="2">
        <v>0</v>
      </c>
      <c r="AE661" s="2">
        <v>2</v>
      </c>
      <c r="AF661" s="2">
        <v>1</v>
      </c>
      <c r="AG661" s="2">
        <v>39</v>
      </c>
      <c r="AH661" s="2">
        <v>199</v>
      </c>
      <c r="AI661" s="2">
        <v>139</v>
      </c>
      <c r="AJ661" s="2">
        <v>116</v>
      </c>
      <c r="AK661" s="2">
        <v>36</v>
      </c>
      <c r="AL661" s="2">
        <v>5</v>
      </c>
      <c r="AM661" s="2">
        <v>22</v>
      </c>
      <c r="AN661" s="2">
        <v>72</v>
      </c>
      <c r="AO661" s="2">
        <v>0</v>
      </c>
      <c r="AP661" s="2"/>
      <c r="AQ661" s="2">
        <v>37</v>
      </c>
      <c r="AR661" s="2">
        <v>287</v>
      </c>
      <c r="AS661" s="2">
        <v>1082</v>
      </c>
      <c r="AT661" s="2">
        <v>3602</v>
      </c>
      <c r="AU661" s="2">
        <v>6579</v>
      </c>
      <c r="AV661" s="2">
        <v>1882</v>
      </c>
      <c r="AW661" s="2">
        <v>755</v>
      </c>
      <c r="AX661" s="2">
        <v>203</v>
      </c>
      <c r="AY661" s="2">
        <v>667</v>
      </c>
      <c r="AZ661" s="2">
        <v>70</v>
      </c>
      <c r="BA661" s="2">
        <v>0</v>
      </c>
      <c r="BB661" s="2"/>
      <c r="BC661" s="2">
        <v>33</v>
      </c>
      <c r="BD661" s="2">
        <v>276</v>
      </c>
      <c r="BE661" s="2">
        <v>1036</v>
      </c>
      <c r="BF661" s="2">
        <v>3290</v>
      </c>
      <c r="BG661" s="2">
        <v>6365</v>
      </c>
      <c r="BH661" s="2">
        <v>1704</v>
      </c>
      <c r="BI661" s="2">
        <v>698</v>
      </c>
      <c r="BJ661" s="2">
        <v>198</v>
      </c>
      <c r="BK661" s="2">
        <v>622</v>
      </c>
      <c r="BL661" s="2">
        <v>2</v>
      </c>
      <c r="BM661" s="2">
        <v>0</v>
      </c>
      <c r="BN661" s="2">
        <v>0</v>
      </c>
      <c r="BO661" s="2">
        <v>4</v>
      </c>
      <c r="BP661" s="2">
        <v>11</v>
      </c>
      <c r="BQ661" s="2">
        <v>46</v>
      </c>
      <c r="BR661" s="2">
        <v>312</v>
      </c>
      <c r="BS661" s="2">
        <v>214</v>
      </c>
      <c r="BT661" s="2">
        <v>178</v>
      </c>
      <c r="BU661" s="2">
        <v>57</v>
      </c>
      <c r="BV661" s="2">
        <v>5</v>
      </c>
      <c r="BW661" s="2">
        <v>45</v>
      </c>
      <c r="BX661" s="2">
        <v>1.2</v>
      </c>
      <c r="BY661" s="2">
        <v>0</v>
      </c>
      <c r="BZ661" s="2"/>
      <c r="CA661" s="2">
        <v>1.9</v>
      </c>
      <c r="CB661" s="2">
        <v>1.7</v>
      </c>
      <c r="CC661" s="2">
        <v>1.4</v>
      </c>
      <c r="CD661" s="2">
        <v>2.2999999999999998</v>
      </c>
      <c r="CE661" s="2">
        <v>3</v>
      </c>
      <c r="CF661" s="2">
        <v>1.6</v>
      </c>
      <c r="CG661" s="2">
        <v>1.8</v>
      </c>
      <c r="CH661" s="2">
        <v>2.2999999999999998</v>
      </c>
      <c r="CI661" s="2">
        <v>2.9</v>
      </c>
      <c r="CJ661" s="2">
        <v>1.2</v>
      </c>
      <c r="CK661" s="2">
        <v>0</v>
      </c>
      <c r="CL661" s="2"/>
      <c r="CM661" s="2">
        <v>1.8</v>
      </c>
      <c r="CN661" s="2">
        <v>1.6</v>
      </c>
      <c r="CO661" s="2">
        <v>1.4</v>
      </c>
      <c r="CP661" s="2">
        <v>2.4</v>
      </c>
      <c r="CQ661" s="2">
        <v>3.1</v>
      </c>
      <c r="CR661" s="2">
        <v>1.6</v>
      </c>
      <c r="CS661" s="2">
        <v>1.8</v>
      </c>
      <c r="CT661" s="2">
        <v>2.4</v>
      </c>
      <c r="CU661" s="2">
        <v>2.9</v>
      </c>
      <c r="CV661" s="2">
        <v>1</v>
      </c>
      <c r="CW661" s="2">
        <v>0</v>
      </c>
      <c r="CX661" s="2">
        <v>0</v>
      </c>
      <c r="CY661" s="2">
        <v>2</v>
      </c>
      <c r="CZ661" s="2">
        <v>11</v>
      </c>
      <c r="DA661" s="2">
        <v>1.2</v>
      </c>
      <c r="DB661" s="2">
        <v>1.6</v>
      </c>
      <c r="DC661" s="2">
        <v>1.5</v>
      </c>
      <c r="DD661" s="2">
        <v>1.5</v>
      </c>
      <c r="DE661" s="2">
        <v>1.6</v>
      </c>
      <c r="DF661" s="2">
        <v>1</v>
      </c>
      <c r="DG661" s="2">
        <v>2</v>
      </c>
    </row>
    <row r="662" spans="1:111" ht="15" x14ac:dyDescent="0.25">
      <c r="A662" s="1" t="s">
        <v>668</v>
      </c>
      <c r="B662" s="1" t="str">
        <f t="shared" si="12"/>
        <v>Kremnické Bane</v>
      </c>
      <c r="C662" s="1" t="s">
        <v>676</v>
      </c>
      <c r="D662" s="2"/>
      <c r="E662" s="2"/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/>
      <c r="Q662" s="2"/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/>
      <c r="AO662" s="2"/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/>
      <c r="BA662" s="2"/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/>
      <c r="BY662" s="2"/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/>
      <c r="CK662" s="2"/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</row>
    <row r="663" spans="1:111" ht="15" x14ac:dyDescent="0.25">
      <c r="A663" s="1" t="s">
        <v>668</v>
      </c>
      <c r="B663" s="1" t="str">
        <f t="shared" si="12"/>
        <v>Lovča</v>
      </c>
      <c r="C663" s="1" t="s">
        <v>677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>
        <v>0</v>
      </c>
      <c r="AC663" s="2">
        <v>0</v>
      </c>
      <c r="AD663" s="2">
        <v>0</v>
      </c>
      <c r="AE663" s="2"/>
      <c r="AF663" s="2"/>
      <c r="AG663" s="2"/>
      <c r="AH663" s="2">
        <v>0</v>
      </c>
      <c r="AI663" s="2"/>
      <c r="AJ663" s="2"/>
      <c r="AK663" s="2"/>
      <c r="AL663" s="2">
        <v>0</v>
      </c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>
        <v>0</v>
      </c>
      <c r="BM663" s="2">
        <v>0</v>
      </c>
      <c r="BN663" s="2">
        <v>0</v>
      </c>
      <c r="BO663" s="2"/>
      <c r="BP663" s="2"/>
      <c r="BQ663" s="2"/>
      <c r="BR663" s="2">
        <v>0</v>
      </c>
      <c r="BS663" s="2"/>
      <c r="BT663" s="2"/>
      <c r="BU663" s="2"/>
      <c r="BV663" s="2">
        <v>0</v>
      </c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>
        <v>0</v>
      </c>
      <c r="CW663" s="2">
        <v>0</v>
      </c>
      <c r="CX663" s="2">
        <v>0</v>
      </c>
      <c r="CY663" s="2"/>
      <c r="CZ663" s="2"/>
      <c r="DA663" s="2"/>
      <c r="DB663" s="2">
        <v>0</v>
      </c>
      <c r="DC663" s="2"/>
      <c r="DD663" s="2"/>
      <c r="DE663" s="2"/>
      <c r="DF663" s="2">
        <v>0</v>
      </c>
      <c r="DG663" s="2"/>
    </row>
    <row r="664" spans="1:111" ht="15" x14ac:dyDescent="0.25">
      <c r="A664" s="1" t="s">
        <v>668</v>
      </c>
      <c r="B664" s="1" t="str">
        <f t="shared" si="12"/>
        <v>Lúčky, okres Žiar nad Hronon</v>
      </c>
      <c r="C664" s="1" t="s">
        <v>678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/>
      <c r="K664" s="2"/>
      <c r="L664" s="2"/>
      <c r="M664" s="2"/>
      <c r="N664" s="2"/>
      <c r="O664" s="2"/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/>
      <c r="W664" s="2"/>
      <c r="X664" s="2"/>
      <c r="Y664" s="2"/>
      <c r="Z664" s="2"/>
      <c r="AA664" s="2"/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/>
      <c r="AU664" s="2"/>
      <c r="AV664" s="2"/>
      <c r="AW664" s="2"/>
      <c r="AX664" s="2"/>
      <c r="AY664" s="2"/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/>
      <c r="BG664" s="2"/>
      <c r="BH664" s="2"/>
      <c r="BI664" s="2"/>
      <c r="BJ664" s="2"/>
      <c r="BK664" s="2"/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/>
      <c r="CE664" s="2"/>
      <c r="CF664" s="2"/>
      <c r="CG664" s="2"/>
      <c r="CH664" s="2"/>
      <c r="CI664" s="2"/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/>
      <c r="CQ664" s="2"/>
      <c r="CR664" s="2"/>
      <c r="CS664" s="2"/>
      <c r="CT664" s="2"/>
      <c r="CU664" s="2"/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</row>
    <row r="665" spans="1:111" ht="15" x14ac:dyDescent="0.25">
      <c r="A665" s="1" t="s">
        <v>668</v>
      </c>
      <c r="B665" s="1" t="str">
        <f t="shared" si="12"/>
        <v>Sklené Teplice</v>
      </c>
      <c r="C665" s="1" t="s">
        <v>679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>
        <v>0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/>
      <c r="AH665" s="2"/>
      <c r="AI665" s="2"/>
      <c r="AJ665" s="2"/>
      <c r="AK665" s="2"/>
      <c r="AL665" s="2"/>
      <c r="AM665" s="2">
        <v>0</v>
      </c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>
        <v>0</v>
      </c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/>
      <c r="BR665" s="2"/>
      <c r="BS665" s="2"/>
      <c r="BT665" s="2"/>
      <c r="BU665" s="2"/>
      <c r="BV665" s="2"/>
      <c r="BW665" s="2">
        <v>0</v>
      </c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>
        <v>0</v>
      </c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/>
      <c r="DB665" s="2"/>
      <c r="DC665" s="2"/>
      <c r="DD665" s="2"/>
      <c r="DE665" s="2"/>
      <c r="DF665" s="2"/>
      <c r="DG665" s="2">
        <v>0</v>
      </c>
    </row>
    <row r="666" spans="1:111" ht="15" x14ac:dyDescent="0.25">
      <c r="A666" s="1" t="s">
        <v>668</v>
      </c>
      <c r="B666" s="1" t="str">
        <f t="shared" si="12"/>
        <v>Trnavá Hora</v>
      </c>
      <c r="C666" s="1" t="s">
        <v>680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/>
      <c r="K666" s="2"/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/>
      <c r="W666" s="2"/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/>
      <c r="AU666" s="2"/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/>
      <c r="BG666" s="2"/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/>
      <c r="CE666" s="2"/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/>
      <c r="CQ666" s="2"/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</row>
    <row r="667" spans="1:111" ht="15" x14ac:dyDescent="0.25">
      <c r="A667" s="1" t="s">
        <v>668</v>
      </c>
      <c r="B667" s="1" t="str">
        <f t="shared" si="12"/>
        <v>Vyhne</v>
      </c>
      <c r="C667" s="1" t="s">
        <v>681</v>
      </c>
      <c r="D667" s="2"/>
      <c r="E667" s="2"/>
      <c r="F667" s="2">
        <v>0</v>
      </c>
      <c r="G667" s="2"/>
      <c r="H667" s="2">
        <v>85</v>
      </c>
      <c r="I667" s="2">
        <v>1947</v>
      </c>
      <c r="J667" s="2">
        <v>3300</v>
      </c>
      <c r="K667" s="2">
        <v>3893</v>
      </c>
      <c r="L667" s="2">
        <v>3161</v>
      </c>
      <c r="M667" s="2">
        <v>1551</v>
      </c>
      <c r="N667" s="2"/>
      <c r="O667" s="2">
        <v>144</v>
      </c>
      <c r="P667" s="2">
        <v>0</v>
      </c>
      <c r="Q667" s="2">
        <v>0</v>
      </c>
      <c r="R667" s="2">
        <v>0</v>
      </c>
      <c r="S667" s="2"/>
      <c r="T667" s="2">
        <v>79</v>
      </c>
      <c r="U667" s="2">
        <v>1903</v>
      </c>
      <c r="V667" s="2">
        <v>3214</v>
      </c>
      <c r="W667" s="2">
        <v>3831</v>
      </c>
      <c r="X667" s="2">
        <v>3073</v>
      </c>
      <c r="Y667" s="2">
        <v>1380</v>
      </c>
      <c r="Z667" s="2"/>
      <c r="AA667" s="2">
        <v>144</v>
      </c>
      <c r="AB667" s="2"/>
      <c r="AC667" s="2"/>
      <c r="AD667" s="2">
        <v>0</v>
      </c>
      <c r="AE667" s="2"/>
      <c r="AF667" s="2">
        <v>6</v>
      </c>
      <c r="AG667" s="2">
        <v>44</v>
      </c>
      <c r="AH667" s="2">
        <v>86</v>
      </c>
      <c r="AI667" s="2">
        <v>62</v>
      </c>
      <c r="AJ667" s="2">
        <v>88</v>
      </c>
      <c r="AK667" s="2">
        <v>171</v>
      </c>
      <c r="AL667" s="2"/>
      <c r="AM667" s="2">
        <v>0</v>
      </c>
      <c r="AN667" s="2"/>
      <c r="AO667" s="2"/>
      <c r="AP667" s="2">
        <v>0</v>
      </c>
      <c r="AQ667" s="2"/>
      <c r="AR667" s="2">
        <v>211</v>
      </c>
      <c r="AS667" s="2">
        <v>4154</v>
      </c>
      <c r="AT667" s="2">
        <v>11854</v>
      </c>
      <c r="AU667" s="2">
        <v>12782</v>
      </c>
      <c r="AV667" s="2">
        <v>5938</v>
      </c>
      <c r="AW667" s="2">
        <v>4616</v>
      </c>
      <c r="AX667" s="2"/>
      <c r="AY667" s="2">
        <v>313</v>
      </c>
      <c r="AZ667" s="2">
        <v>0</v>
      </c>
      <c r="BA667" s="2">
        <v>0</v>
      </c>
      <c r="BB667" s="2">
        <v>0</v>
      </c>
      <c r="BC667" s="2"/>
      <c r="BD667" s="2">
        <v>181</v>
      </c>
      <c r="BE667" s="2">
        <v>4060</v>
      </c>
      <c r="BF667" s="2">
        <v>11463</v>
      </c>
      <c r="BG667" s="2">
        <v>12577</v>
      </c>
      <c r="BH667" s="2">
        <v>5751</v>
      </c>
      <c r="BI667" s="2">
        <v>3542</v>
      </c>
      <c r="BJ667" s="2"/>
      <c r="BK667" s="2">
        <v>313</v>
      </c>
      <c r="BL667" s="2"/>
      <c r="BM667" s="2"/>
      <c r="BN667" s="2">
        <v>0</v>
      </c>
      <c r="BO667" s="2"/>
      <c r="BP667" s="2">
        <v>30</v>
      </c>
      <c r="BQ667" s="2">
        <v>94</v>
      </c>
      <c r="BR667" s="2">
        <v>391</v>
      </c>
      <c r="BS667" s="2">
        <v>205</v>
      </c>
      <c r="BT667" s="2">
        <v>187</v>
      </c>
      <c r="BU667" s="2">
        <v>1074</v>
      </c>
      <c r="BV667" s="2"/>
      <c r="BW667" s="2">
        <v>0</v>
      </c>
      <c r="BX667" s="2"/>
      <c r="BY667" s="2"/>
      <c r="BZ667" s="2">
        <v>0</v>
      </c>
      <c r="CA667" s="2"/>
      <c r="CB667" s="2">
        <v>2.5</v>
      </c>
      <c r="CC667" s="2">
        <v>2.1</v>
      </c>
      <c r="CD667" s="2">
        <v>3.6</v>
      </c>
      <c r="CE667" s="2">
        <v>3.3</v>
      </c>
      <c r="CF667" s="2">
        <v>1.9</v>
      </c>
      <c r="CG667" s="2">
        <v>3</v>
      </c>
      <c r="CH667" s="2"/>
      <c r="CI667" s="2">
        <v>2.2000000000000002</v>
      </c>
      <c r="CJ667" s="2">
        <v>0</v>
      </c>
      <c r="CK667" s="2">
        <v>0</v>
      </c>
      <c r="CL667" s="2">
        <v>0</v>
      </c>
      <c r="CM667" s="2"/>
      <c r="CN667" s="2">
        <v>2.2999999999999998</v>
      </c>
      <c r="CO667" s="2">
        <v>2.1</v>
      </c>
      <c r="CP667" s="2">
        <v>3.6</v>
      </c>
      <c r="CQ667" s="2">
        <v>3.3</v>
      </c>
      <c r="CR667" s="2">
        <v>1.9</v>
      </c>
      <c r="CS667" s="2">
        <v>2.6</v>
      </c>
      <c r="CT667" s="2"/>
      <c r="CU667" s="2">
        <v>2.2000000000000002</v>
      </c>
      <c r="CV667" s="2"/>
      <c r="CW667" s="2"/>
      <c r="CX667" s="2">
        <v>0</v>
      </c>
      <c r="CY667" s="2"/>
      <c r="CZ667" s="2">
        <v>5</v>
      </c>
      <c r="DA667" s="2">
        <v>2.1</v>
      </c>
      <c r="DB667" s="2">
        <v>4.5</v>
      </c>
      <c r="DC667" s="2">
        <v>3.3</v>
      </c>
      <c r="DD667" s="2">
        <v>2.1</v>
      </c>
      <c r="DE667" s="2">
        <v>6.3</v>
      </c>
      <c r="DF667" s="2"/>
      <c r="DG667" s="2">
        <v>0</v>
      </c>
    </row>
    <row r="668" spans="1:111" ht="15" x14ac:dyDescent="0.25">
      <c r="A668" s="1" t="s">
        <v>668</v>
      </c>
      <c r="B668" s="1" t="str">
        <f t="shared" si="12"/>
        <v>Ladomerská Vieska</v>
      </c>
      <c r="C668" s="1" t="s">
        <v>682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>
        <v>0</v>
      </c>
      <c r="AD668" s="2"/>
      <c r="AE668" s="2"/>
      <c r="AF668" s="2"/>
      <c r="AG668" s="2"/>
      <c r="AH668" s="2"/>
      <c r="AI668" s="2"/>
      <c r="AJ668" s="2"/>
      <c r="AK668" s="2">
        <v>0</v>
      </c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>
        <v>0</v>
      </c>
      <c r="BN668" s="2"/>
      <c r="BO668" s="2"/>
      <c r="BP668" s="2"/>
      <c r="BQ668" s="2"/>
      <c r="BR668" s="2"/>
      <c r="BS668" s="2"/>
      <c r="BT668" s="2"/>
      <c r="BU668" s="2">
        <v>0</v>
      </c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>
        <v>0</v>
      </c>
      <c r="CX668" s="2"/>
      <c r="CY668" s="2"/>
      <c r="CZ668" s="2"/>
      <c r="DA668" s="2"/>
      <c r="DB668" s="2"/>
      <c r="DC668" s="2"/>
      <c r="DD668" s="2"/>
      <c r="DE668" s="2">
        <v>0</v>
      </c>
      <c r="DF668" s="2"/>
      <c r="DG668" s="2"/>
    </row>
    <row r="669" spans="1:111" ht="15" x14ac:dyDescent="0.25">
      <c r="A669" s="1" t="s">
        <v>683</v>
      </c>
      <c r="B669" s="1" t="str">
        <f t="shared" si="12"/>
        <v>Obce spolu</v>
      </c>
      <c r="C669" s="1" t="s">
        <v>24</v>
      </c>
      <c r="D669" s="2"/>
      <c r="E669" s="2">
        <v>458</v>
      </c>
      <c r="F669" s="2"/>
      <c r="G669" s="2">
        <v>954</v>
      </c>
      <c r="H669" s="2">
        <v>2032</v>
      </c>
      <c r="I669" s="2">
        <v>4056</v>
      </c>
      <c r="J669" s="2">
        <v>5946</v>
      </c>
      <c r="K669" s="2">
        <v>6959</v>
      </c>
      <c r="L669" s="2">
        <v>4781</v>
      </c>
      <c r="M669" s="2"/>
      <c r="N669" s="2"/>
      <c r="O669" s="2">
        <v>367</v>
      </c>
      <c r="P669" s="2"/>
      <c r="Q669" s="2">
        <v>442</v>
      </c>
      <c r="R669" s="2"/>
      <c r="S669" s="2">
        <v>922</v>
      </c>
      <c r="T669" s="2">
        <v>1971</v>
      </c>
      <c r="U669" s="2">
        <v>3894</v>
      </c>
      <c r="V669" s="2">
        <v>5532</v>
      </c>
      <c r="W669" s="2">
        <v>6494</v>
      </c>
      <c r="X669" s="2">
        <v>4301</v>
      </c>
      <c r="Y669" s="2"/>
      <c r="Z669" s="2"/>
      <c r="AA669" s="2"/>
      <c r="AB669" s="2"/>
      <c r="AC669" s="2">
        <v>16</v>
      </c>
      <c r="AD669" s="2"/>
      <c r="AE669" s="2">
        <v>32</v>
      </c>
      <c r="AF669" s="2">
        <v>61</v>
      </c>
      <c r="AG669" s="2">
        <v>162</v>
      </c>
      <c r="AH669" s="2">
        <v>414</v>
      </c>
      <c r="AI669" s="2">
        <v>465</v>
      </c>
      <c r="AJ669" s="2">
        <v>480</v>
      </c>
      <c r="AK669" s="2"/>
      <c r="AL669" s="2"/>
      <c r="AM669" s="2"/>
      <c r="AN669" s="2"/>
      <c r="AO669" s="2">
        <v>5403</v>
      </c>
      <c r="AP669" s="2"/>
      <c r="AQ669" s="2">
        <v>9640</v>
      </c>
      <c r="AR669" s="2">
        <v>17155</v>
      </c>
      <c r="AS669" s="2">
        <v>28975</v>
      </c>
      <c r="AT669" s="2">
        <v>39605</v>
      </c>
      <c r="AU669" s="2">
        <v>41894</v>
      </c>
      <c r="AV669" s="2">
        <v>30952</v>
      </c>
      <c r="AW669" s="2"/>
      <c r="AX669" s="2"/>
      <c r="AY669" s="2">
        <v>3528</v>
      </c>
      <c r="AZ669" s="2"/>
      <c r="BA669" s="2">
        <v>5247</v>
      </c>
      <c r="BB669" s="2"/>
      <c r="BC669" s="2">
        <v>9493</v>
      </c>
      <c r="BD669" s="2">
        <v>16943</v>
      </c>
      <c r="BE669" s="2">
        <v>28661</v>
      </c>
      <c r="BF669" s="2">
        <v>38364</v>
      </c>
      <c r="BG669" s="2">
        <v>40966</v>
      </c>
      <c r="BH669" s="2">
        <v>29778</v>
      </c>
      <c r="BI669" s="2"/>
      <c r="BJ669" s="2"/>
      <c r="BK669" s="2"/>
      <c r="BL669" s="2"/>
      <c r="BM669" s="2">
        <v>156</v>
      </c>
      <c r="BN669" s="2"/>
      <c r="BO669" s="2">
        <v>147</v>
      </c>
      <c r="BP669" s="2">
        <v>212</v>
      </c>
      <c r="BQ669" s="2">
        <v>314</v>
      </c>
      <c r="BR669" s="2">
        <v>1241</v>
      </c>
      <c r="BS669" s="2">
        <v>928</v>
      </c>
      <c r="BT669" s="2">
        <v>1174</v>
      </c>
      <c r="BU669" s="2"/>
      <c r="BV669" s="2"/>
      <c r="BW669" s="2"/>
      <c r="BX669" s="2"/>
      <c r="BY669" s="2">
        <v>11.8</v>
      </c>
      <c r="BZ669" s="2"/>
      <c r="CA669" s="2">
        <v>10.1</v>
      </c>
      <c r="CB669" s="2">
        <v>8.4</v>
      </c>
      <c r="CC669" s="2">
        <v>7.1</v>
      </c>
      <c r="CD669" s="2">
        <v>6.7</v>
      </c>
      <c r="CE669" s="2">
        <v>6</v>
      </c>
      <c r="CF669" s="2">
        <v>6.5</v>
      </c>
      <c r="CG669" s="2"/>
      <c r="CH669" s="2"/>
      <c r="CI669" s="2">
        <v>9.6</v>
      </c>
      <c r="CJ669" s="2"/>
      <c r="CK669" s="2">
        <v>11.9</v>
      </c>
      <c r="CL669" s="2"/>
      <c r="CM669" s="2">
        <v>10.3</v>
      </c>
      <c r="CN669" s="2">
        <v>8.6</v>
      </c>
      <c r="CO669" s="2">
        <v>7.4</v>
      </c>
      <c r="CP669" s="2">
        <v>6.9</v>
      </c>
      <c r="CQ669" s="2">
        <v>6.3</v>
      </c>
      <c r="CR669" s="2">
        <v>6.9</v>
      </c>
      <c r="CS669" s="2"/>
      <c r="CT669" s="2"/>
      <c r="CU669" s="2"/>
      <c r="CV669" s="2"/>
      <c r="CW669" s="2">
        <v>9.8000000000000007</v>
      </c>
      <c r="CX669" s="2"/>
      <c r="CY669" s="2">
        <v>4.5999999999999996</v>
      </c>
      <c r="CZ669" s="2">
        <v>3.5</v>
      </c>
      <c r="DA669" s="2">
        <v>1.9</v>
      </c>
      <c r="DB669" s="2">
        <v>3</v>
      </c>
      <c r="DC669" s="2">
        <v>2</v>
      </c>
      <c r="DD669" s="2">
        <v>2.4</v>
      </c>
      <c r="DE669" s="2"/>
      <c r="DF669" s="2"/>
      <c r="DG669" s="2"/>
    </row>
    <row r="670" spans="1:111" ht="15" x14ac:dyDescent="0.25">
      <c r="A670" s="1" t="s">
        <v>683</v>
      </c>
      <c r="B670" s="1" t="str">
        <f t="shared" si="12"/>
        <v>Bardejov</v>
      </c>
      <c r="C670" s="1" t="s">
        <v>684</v>
      </c>
      <c r="D670" s="2"/>
      <c r="E670" s="2">
        <v>458</v>
      </c>
      <c r="F670" s="2"/>
      <c r="G670" s="2">
        <v>924</v>
      </c>
      <c r="H670" s="2">
        <v>1980</v>
      </c>
      <c r="I670" s="2">
        <v>3948</v>
      </c>
      <c r="J670" s="2">
        <v>5629</v>
      </c>
      <c r="K670" s="2">
        <v>6428</v>
      </c>
      <c r="L670" s="2">
        <v>4527</v>
      </c>
      <c r="M670" s="2"/>
      <c r="N670" s="2"/>
      <c r="O670" s="2"/>
      <c r="P670" s="2"/>
      <c r="Q670" s="2">
        <v>442</v>
      </c>
      <c r="R670" s="2"/>
      <c r="S670" s="2"/>
      <c r="T670" s="2"/>
      <c r="U670" s="2">
        <v>3800</v>
      </c>
      <c r="V670" s="2">
        <v>5244</v>
      </c>
      <c r="W670" s="2">
        <v>6038</v>
      </c>
      <c r="X670" s="2">
        <v>4086</v>
      </c>
      <c r="Y670" s="2"/>
      <c r="Z670" s="2"/>
      <c r="AA670" s="2"/>
      <c r="AB670" s="2"/>
      <c r="AC670" s="2">
        <v>16</v>
      </c>
      <c r="AD670" s="2"/>
      <c r="AE670" s="2"/>
      <c r="AF670" s="2"/>
      <c r="AG670" s="2">
        <v>148</v>
      </c>
      <c r="AH670" s="2">
        <v>385</v>
      </c>
      <c r="AI670" s="2">
        <v>390</v>
      </c>
      <c r="AJ670" s="2">
        <v>441</v>
      </c>
      <c r="AK670" s="2"/>
      <c r="AL670" s="2"/>
      <c r="AM670" s="2"/>
      <c r="AN670" s="2"/>
      <c r="AO670" s="2">
        <v>5403</v>
      </c>
      <c r="AP670" s="2"/>
      <c r="AQ670" s="2">
        <v>9585</v>
      </c>
      <c r="AR670" s="2">
        <v>17058</v>
      </c>
      <c r="AS670" s="2">
        <v>28702</v>
      </c>
      <c r="AT670" s="2">
        <v>38977</v>
      </c>
      <c r="AU670" s="2">
        <v>40863</v>
      </c>
      <c r="AV670" s="2">
        <v>30348</v>
      </c>
      <c r="AW670" s="2"/>
      <c r="AX670" s="2"/>
      <c r="AY670" s="2"/>
      <c r="AZ670" s="2"/>
      <c r="BA670" s="2">
        <v>5247</v>
      </c>
      <c r="BB670" s="2"/>
      <c r="BC670" s="2"/>
      <c r="BD670" s="2"/>
      <c r="BE670" s="2">
        <v>28426</v>
      </c>
      <c r="BF670" s="2">
        <v>37777</v>
      </c>
      <c r="BG670" s="2">
        <v>40115</v>
      </c>
      <c r="BH670" s="2">
        <v>29340</v>
      </c>
      <c r="BI670" s="2"/>
      <c r="BJ670" s="2"/>
      <c r="BK670" s="2"/>
      <c r="BL670" s="2"/>
      <c r="BM670" s="2">
        <v>156</v>
      </c>
      <c r="BN670" s="2"/>
      <c r="BO670" s="2"/>
      <c r="BP670" s="2"/>
      <c r="BQ670" s="2">
        <v>276</v>
      </c>
      <c r="BR670" s="2">
        <v>1200</v>
      </c>
      <c r="BS670" s="2">
        <v>748</v>
      </c>
      <c r="BT670" s="2">
        <v>1008</v>
      </c>
      <c r="BU670" s="2"/>
      <c r="BV670" s="2"/>
      <c r="BW670" s="2"/>
      <c r="BX670" s="2"/>
      <c r="BY670" s="2">
        <v>11.8</v>
      </c>
      <c r="BZ670" s="2"/>
      <c r="CA670" s="2">
        <v>10.4</v>
      </c>
      <c r="CB670" s="2">
        <v>8.6</v>
      </c>
      <c r="CC670" s="2">
        <v>7.3</v>
      </c>
      <c r="CD670" s="2">
        <v>6.9</v>
      </c>
      <c r="CE670" s="2">
        <v>6.4</v>
      </c>
      <c r="CF670" s="2">
        <v>6.7</v>
      </c>
      <c r="CG670" s="2"/>
      <c r="CH670" s="2"/>
      <c r="CI670" s="2"/>
      <c r="CJ670" s="2"/>
      <c r="CK670" s="2">
        <v>11.9</v>
      </c>
      <c r="CL670" s="2"/>
      <c r="CM670" s="2"/>
      <c r="CN670" s="2"/>
      <c r="CO670" s="2">
        <v>7.5</v>
      </c>
      <c r="CP670" s="2">
        <v>7.2</v>
      </c>
      <c r="CQ670" s="2">
        <v>6.6</v>
      </c>
      <c r="CR670" s="2">
        <v>7.2</v>
      </c>
      <c r="CS670" s="2"/>
      <c r="CT670" s="2"/>
      <c r="CU670" s="2"/>
      <c r="CV670" s="2"/>
      <c r="CW670" s="2">
        <v>9.8000000000000007</v>
      </c>
      <c r="CX670" s="2"/>
      <c r="CY670" s="2"/>
      <c r="CZ670" s="2"/>
      <c r="DA670" s="2">
        <v>1.9</v>
      </c>
      <c r="DB670" s="2">
        <v>3.1</v>
      </c>
      <c r="DC670" s="2">
        <v>1.9</v>
      </c>
      <c r="DD670" s="2">
        <v>2.2999999999999998</v>
      </c>
      <c r="DE670" s="2"/>
      <c r="DF670" s="2"/>
      <c r="DG670" s="2"/>
    </row>
    <row r="671" spans="1:111" ht="15" x14ac:dyDescent="0.25">
      <c r="A671" s="1" t="s">
        <v>683</v>
      </c>
      <c r="B671" s="1" t="str">
        <f t="shared" si="12"/>
        <v>Bartošovce</v>
      </c>
      <c r="C671" s="1" t="s">
        <v>685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/>
      <c r="K671" s="2"/>
      <c r="L671" s="2"/>
      <c r="M671" s="2"/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/>
      <c r="W671" s="2"/>
      <c r="X671" s="2"/>
      <c r="Y671" s="2"/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/>
      <c r="AU671" s="2"/>
      <c r="AV671" s="2"/>
      <c r="AW671" s="2"/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/>
      <c r="BG671" s="2"/>
      <c r="BH671" s="2"/>
      <c r="BI671" s="2"/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/>
      <c r="CE671" s="2"/>
      <c r="CF671" s="2"/>
      <c r="CG671" s="2"/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/>
      <c r="CQ671" s="2"/>
      <c r="CR671" s="2"/>
      <c r="CS671" s="2"/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</row>
    <row r="672" spans="1:111" ht="15" x14ac:dyDescent="0.25">
      <c r="A672" s="1" t="s">
        <v>683</v>
      </c>
      <c r="B672" s="1" t="str">
        <f t="shared" si="12"/>
        <v>Gaboltov</v>
      </c>
      <c r="C672" s="1" t="s">
        <v>686</v>
      </c>
      <c r="D672" s="2">
        <v>0</v>
      </c>
      <c r="E672" s="2">
        <v>0</v>
      </c>
      <c r="F672" s="2">
        <v>0</v>
      </c>
      <c r="G672" s="2"/>
      <c r="H672" s="2">
        <v>0</v>
      </c>
      <c r="I672" s="2"/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/>
      <c r="T672" s="2">
        <v>0</v>
      </c>
      <c r="U672" s="2"/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/>
      <c r="AR672" s="2">
        <v>0</v>
      </c>
      <c r="AS672" s="2"/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/>
      <c r="BD672" s="2">
        <v>0</v>
      </c>
      <c r="BE672" s="2"/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/>
      <c r="CB672" s="2">
        <v>0</v>
      </c>
      <c r="CC672" s="2"/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/>
      <c r="CN672" s="2">
        <v>0</v>
      </c>
      <c r="CO672" s="2"/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</row>
    <row r="673" spans="1:111" ht="15" x14ac:dyDescent="0.25">
      <c r="A673" s="1" t="s">
        <v>683</v>
      </c>
      <c r="B673" s="1" t="str">
        <f t="shared" si="12"/>
        <v>Hertník</v>
      </c>
      <c r="C673" s="1" t="s">
        <v>687</v>
      </c>
      <c r="D673" s="2">
        <v>0</v>
      </c>
      <c r="E673" s="2">
        <v>0</v>
      </c>
      <c r="F673" s="2">
        <v>0</v>
      </c>
      <c r="G673" s="2">
        <v>0</v>
      </c>
      <c r="H673" s="2"/>
      <c r="I673" s="2"/>
      <c r="J673" s="2"/>
      <c r="K673" s="2"/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/>
      <c r="U673" s="2"/>
      <c r="V673" s="2"/>
      <c r="W673" s="2"/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/>
      <c r="AS673" s="2"/>
      <c r="AT673" s="2"/>
      <c r="AU673" s="2"/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/>
      <c r="BE673" s="2"/>
      <c r="BF673" s="2"/>
      <c r="BG673" s="2"/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/>
      <c r="CC673" s="2"/>
      <c r="CD673" s="2"/>
      <c r="CE673" s="2"/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/>
      <c r="CO673" s="2"/>
      <c r="CP673" s="2"/>
      <c r="CQ673" s="2"/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</row>
    <row r="674" spans="1:111" ht="15" x14ac:dyDescent="0.25">
      <c r="A674" s="1" t="s">
        <v>683</v>
      </c>
      <c r="B674" s="1" t="str">
        <f t="shared" si="12"/>
        <v>Hervartov</v>
      </c>
      <c r="C674" s="1" t="s">
        <v>688</v>
      </c>
      <c r="D674" s="2"/>
      <c r="E674" s="2">
        <v>0</v>
      </c>
      <c r="F674" s="2">
        <v>0</v>
      </c>
      <c r="G674" s="2">
        <v>0</v>
      </c>
      <c r="H674" s="2">
        <v>0</v>
      </c>
      <c r="I674" s="2"/>
      <c r="J674" s="2"/>
      <c r="K674" s="2"/>
      <c r="L674" s="2"/>
      <c r="M674" s="2"/>
      <c r="N674" s="2">
        <v>0</v>
      </c>
      <c r="O674" s="2"/>
      <c r="P674" s="2"/>
      <c r="Q674" s="2">
        <v>0</v>
      </c>
      <c r="R674" s="2">
        <v>0</v>
      </c>
      <c r="S674" s="2">
        <v>0</v>
      </c>
      <c r="T674" s="2">
        <v>0</v>
      </c>
      <c r="U674" s="2"/>
      <c r="V674" s="2"/>
      <c r="W674" s="2"/>
      <c r="X674" s="2"/>
      <c r="Y674" s="2"/>
      <c r="Z674" s="2">
        <v>0</v>
      </c>
      <c r="AA674" s="2"/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/>
      <c r="AH674" s="2"/>
      <c r="AI674" s="2"/>
      <c r="AJ674" s="2"/>
      <c r="AK674" s="2">
        <v>0</v>
      </c>
      <c r="AL674" s="2">
        <v>0</v>
      </c>
      <c r="AM674" s="2">
        <v>0</v>
      </c>
      <c r="AN674" s="2"/>
      <c r="AO674" s="2">
        <v>0</v>
      </c>
      <c r="AP674" s="2">
        <v>0</v>
      </c>
      <c r="AQ674" s="2">
        <v>0</v>
      </c>
      <c r="AR674" s="2">
        <v>0</v>
      </c>
      <c r="AS674" s="2"/>
      <c r="AT674" s="2"/>
      <c r="AU674" s="2"/>
      <c r="AV674" s="2"/>
      <c r="AW674" s="2"/>
      <c r="AX674" s="2">
        <v>0</v>
      </c>
      <c r="AY674" s="2"/>
      <c r="AZ674" s="2"/>
      <c r="BA674" s="2">
        <v>0</v>
      </c>
      <c r="BB674" s="2">
        <v>0</v>
      </c>
      <c r="BC674" s="2">
        <v>0</v>
      </c>
      <c r="BD674" s="2">
        <v>0</v>
      </c>
      <c r="BE674" s="2"/>
      <c r="BF674" s="2"/>
      <c r="BG674" s="2"/>
      <c r="BH674" s="2"/>
      <c r="BI674" s="2"/>
      <c r="BJ674" s="2">
        <v>0</v>
      </c>
      <c r="BK674" s="2"/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/>
      <c r="BR674" s="2"/>
      <c r="BS674" s="2"/>
      <c r="BT674" s="2"/>
      <c r="BU674" s="2">
        <v>0</v>
      </c>
      <c r="BV674" s="2">
        <v>0</v>
      </c>
      <c r="BW674" s="2">
        <v>0</v>
      </c>
      <c r="BX674" s="2"/>
      <c r="BY674" s="2">
        <v>0</v>
      </c>
      <c r="BZ674" s="2">
        <v>0</v>
      </c>
      <c r="CA674" s="2">
        <v>0</v>
      </c>
      <c r="CB674" s="2">
        <v>0</v>
      </c>
      <c r="CC674" s="2"/>
      <c r="CD674" s="2"/>
      <c r="CE674" s="2"/>
      <c r="CF674" s="2"/>
      <c r="CG674" s="2"/>
      <c r="CH674" s="2">
        <v>0</v>
      </c>
      <c r="CI674" s="2"/>
      <c r="CJ674" s="2"/>
      <c r="CK674" s="2">
        <v>0</v>
      </c>
      <c r="CL674" s="2">
        <v>0</v>
      </c>
      <c r="CM674" s="2">
        <v>0</v>
      </c>
      <c r="CN674" s="2">
        <v>0</v>
      </c>
      <c r="CO674" s="2"/>
      <c r="CP674" s="2"/>
      <c r="CQ674" s="2"/>
      <c r="CR674" s="2"/>
      <c r="CS674" s="2"/>
      <c r="CT674" s="2">
        <v>0</v>
      </c>
      <c r="CU674" s="2"/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/>
      <c r="DB674" s="2"/>
      <c r="DC674" s="2"/>
      <c r="DD674" s="2"/>
      <c r="DE674" s="2">
        <v>0</v>
      </c>
      <c r="DF674" s="2">
        <v>0</v>
      </c>
      <c r="DG674" s="2">
        <v>0</v>
      </c>
    </row>
    <row r="675" spans="1:111" ht="15" x14ac:dyDescent="0.25">
      <c r="A675" s="1" t="s">
        <v>683</v>
      </c>
      <c r="B675" s="1" t="str">
        <f t="shared" si="12"/>
        <v>Regetovka</v>
      </c>
      <c r="C675" s="1" t="s">
        <v>689</v>
      </c>
      <c r="D675" s="2">
        <v>0</v>
      </c>
      <c r="E675" s="2">
        <v>0</v>
      </c>
      <c r="F675" s="2">
        <v>0</v>
      </c>
      <c r="G675" s="2">
        <v>0</v>
      </c>
      <c r="H675" s="2"/>
      <c r="I675" s="2"/>
      <c r="J675" s="2"/>
      <c r="K675" s="2"/>
      <c r="L675" s="2"/>
      <c r="M675" s="2"/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/>
      <c r="U675" s="2"/>
      <c r="V675" s="2"/>
      <c r="W675" s="2"/>
      <c r="X675" s="2"/>
      <c r="Y675" s="2"/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/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/>
      <c r="AS675" s="2"/>
      <c r="AT675" s="2"/>
      <c r="AU675" s="2"/>
      <c r="AV675" s="2"/>
      <c r="AW675" s="2"/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/>
      <c r="BE675" s="2"/>
      <c r="BF675" s="2"/>
      <c r="BG675" s="2"/>
      <c r="BH675" s="2"/>
      <c r="BI675" s="2"/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/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/>
      <c r="CC675" s="2"/>
      <c r="CD675" s="2"/>
      <c r="CE675" s="2"/>
      <c r="CF675" s="2"/>
      <c r="CG675" s="2"/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/>
      <c r="CO675" s="2"/>
      <c r="CP675" s="2"/>
      <c r="CQ675" s="2"/>
      <c r="CR675" s="2"/>
      <c r="CS675" s="2"/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/>
      <c r="DF675" s="2">
        <v>0</v>
      </c>
      <c r="DG675" s="2">
        <v>0</v>
      </c>
    </row>
    <row r="676" spans="1:111" ht="15" x14ac:dyDescent="0.25">
      <c r="A676" s="1" t="s">
        <v>683</v>
      </c>
      <c r="B676" s="1" t="str">
        <f t="shared" si="12"/>
        <v>Smilno</v>
      </c>
      <c r="C676" s="1" t="s">
        <v>690</v>
      </c>
      <c r="D676" s="2">
        <v>0</v>
      </c>
      <c r="E676" s="2">
        <v>0</v>
      </c>
      <c r="F676" s="2">
        <v>0</v>
      </c>
      <c r="G676" s="2"/>
      <c r="H676" s="2"/>
      <c r="I676" s="2"/>
      <c r="J676" s="2"/>
      <c r="K676" s="2"/>
      <c r="L676" s="2"/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/>
      <c r="T676" s="2"/>
      <c r="U676" s="2"/>
      <c r="V676" s="2"/>
      <c r="W676" s="2"/>
      <c r="X676" s="2"/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/>
      <c r="AF676" s="2"/>
      <c r="AG676" s="2"/>
      <c r="AH676" s="2"/>
      <c r="AI676" s="2"/>
      <c r="AJ676" s="2"/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/>
      <c r="AR676" s="2"/>
      <c r="AS676" s="2"/>
      <c r="AT676" s="2"/>
      <c r="AU676" s="2"/>
      <c r="AV676" s="2"/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/>
      <c r="BD676" s="2"/>
      <c r="BE676" s="2"/>
      <c r="BF676" s="2"/>
      <c r="BG676" s="2"/>
      <c r="BH676" s="2"/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/>
      <c r="BP676" s="2"/>
      <c r="BQ676" s="2"/>
      <c r="BR676" s="2"/>
      <c r="BS676" s="2"/>
      <c r="BT676" s="2"/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/>
      <c r="CB676" s="2"/>
      <c r="CC676" s="2"/>
      <c r="CD676" s="2"/>
      <c r="CE676" s="2"/>
      <c r="CF676" s="2"/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/>
      <c r="CN676" s="2"/>
      <c r="CO676" s="2"/>
      <c r="CP676" s="2"/>
      <c r="CQ676" s="2"/>
      <c r="CR676" s="2"/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/>
      <c r="CZ676" s="2"/>
      <c r="DA676" s="2"/>
      <c r="DB676" s="2"/>
      <c r="DC676" s="2"/>
      <c r="DD676" s="2"/>
      <c r="DE676" s="2">
        <v>0</v>
      </c>
      <c r="DF676" s="2">
        <v>0</v>
      </c>
      <c r="DG676" s="2">
        <v>0</v>
      </c>
    </row>
    <row r="677" spans="1:111" ht="15" x14ac:dyDescent="0.25">
      <c r="A677" s="1" t="s">
        <v>683</v>
      </c>
      <c r="B677" s="1" t="str">
        <f t="shared" si="12"/>
        <v>Stebnícka Huta</v>
      </c>
      <c r="C677" s="1" t="s">
        <v>691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/>
      <c r="K677" s="2"/>
      <c r="L677" s="2"/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/>
      <c r="W677" s="2"/>
      <c r="X677" s="2"/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/>
      <c r="AI677" s="2"/>
      <c r="AJ677" s="2"/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/>
      <c r="AU677" s="2"/>
      <c r="AV677" s="2"/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/>
      <c r="BG677" s="2"/>
      <c r="BH677" s="2"/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/>
      <c r="BS677" s="2"/>
      <c r="BT677" s="2"/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/>
      <c r="CE677" s="2"/>
      <c r="CF677" s="2"/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/>
      <c r="CQ677" s="2"/>
      <c r="CR677" s="2"/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/>
      <c r="DC677" s="2"/>
      <c r="DD677" s="2"/>
      <c r="DE677" s="2">
        <v>0</v>
      </c>
      <c r="DF677" s="2">
        <v>0</v>
      </c>
      <c r="DG677" s="2">
        <v>0</v>
      </c>
    </row>
    <row r="678" spans="1:111" ht="15" x14ac:dyDescent="0.25">
      <c r="A678" s="1" t="s">
        <v>683</v>
      </c>
      <c r="B678" s="1" t="str">
        <f t="shared" si="12"/>
        <v>Raslavice</v>
      </c>
      <c r="C678" s="1" t="s">
        <v>692</v>
      </c>
      <c r="D678" s="2">
        <v>0</v>
      </c>
      <c r="E678" s="2">
        <v>0</v>
      </c>
      <c r="F678" s="2">
        <v>0</v>
      </c>
      <c r="G678" s="2"/>
      <c r="H678" s="2"/>
      <c r="I678" s="2"/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/>
      <c r="P678" s="2">
        <v>0</v>
      </c>
      <c r="Q678" s="2">
        <v>0</v>
      </c>
      <c r="R678" s="2">
        <v>0</v>
      </c>
      <c r="S678" s="2"/>
      <c r="T678" s="2"/>
      <c r="U678" s="2"/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/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/>
      <c r="AR678" s="2"/>
      <c r="AS678" s="2"/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/>
      <c r="AZ678" s="2">
        <v>0</v>
      </c>
      <c r="BA678" s="2">
        <v>0</v>
      </c>
      <c r="BB678" s="2">
        <v>0</v>
      </c>
      <c r="BC678" s="2"/>
      <c r="BD678" s="2"/>
      <c r="BE678" s="2"/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/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/>
      <c r="CB678" s="2"/>
      <c r="CC678" s="2"/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/>
      <c r="CJ678" s="2">
        <v>0</v>
      </c>
      <c r="CK678" s="2">
        <v>0</v>
      </c>
      <c r="CL678" s="2">
        <v>0</v>
      </c>
      <c r="CM678" s="2"/>
      <c r="CN678" s="2"/>
      <c r="CO678" s="2"/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/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</row>
    <row r="679" spans="1:111" ht="15" x14ac:dyDescent="0.25">
      <c r="A679" s="1" t="s">
        <v>693</v>
      </c>
      <c r="B679" s="1" t="str">
        <f t="shared" si="12"/>
        <v>Obce spolu</v>
      </c>
      <c r="C679" s="1" t="s">
        <v>24</v>
      </c>
      <c r="D679" s="2"/>
      <c r="E679" s="2"/>
      <c r="F679" s="2"/>
      <c r="G679" s="2"/>
      <c r="H679" s="2"/>
      <c r="I679" s="2">
        <v>1085</v>
      </c>
      <c r="J679" s="2">
        <v>2030</v>
      </c>
      <c r="K679" s="2">
        <v>2375</v>
      </c>
      <c r="L679" s="2">
        <v>1591</v>
      </c>
      <c r="M679" s="2">
        <v>923</v>
      </c>
      <c r="N679" s="2">
        <v>577</v>
      </c>
      <c r="O679" s="2">
        <v>372</v>
      </c>
      <c r="P679" s="2"/>
      <c r="Q679" s="2"/>
      <c r="R679" s="2"/>
      <c r="S679" s="2"/>
      <c r="T679" s="2"/>
      <c r="U679" s="2"/>
      <c r="V679" s="2">
        <v>1442</v>
      </c>
      <c r="W679" s="2">
        <v>1945</v>
      </c>
      <c r="X679" s="2">
        <v>1228</v>
      </c>
      <c r="Y679" s="2">
        <v>695</v>
      </c>
      <c r="Z679" s="2">
        <v>458</v>
      </c>
      <c r="AA679" s="2">
        <v>291</v>
      </c>
      <c r="AB679" s="2"/>
      <c r="AC679" s="2"/>
      <c r="AD679" s="2"/>
      <c r="AE679" s="2"/>
      <c r="AF679" s="2"/>
      <c r="AG679" s="2"/>
      <c r="AH679" s="2">
        <v>588</v>
      </c>
      <c r="AI679" s="2">
        <v>430</v>
      </c>
      <c r="AJ679" s="2">
        <v>363</v>
      </c>
      <c r="AK679" s="2">
        <v>228</v>
      </c>
      <c r="AL679" s="2">
        <v>119</v>
      </c>
      <c r="AM679" s="2">
        <v>81</v>
      </c>
      <c r="AN679" s="2"/>
      <c r="AO679" s="2"/>
      <c r="AP679" s="2"/>
      <c r="AQ679" s="2"/>
      <c r="AR679" s="2"/>
      <c r="AS679" s="2">
        <v>1948</v>
      </c>
      <c r="AT679" s="2">
        <v>4783</v>
      </c>
      <c r="AU679" s="2">
        <v>4220</v>
      </c>
      <c r="AV679" s="2">
        <v>2715</v>
      </c>
      <c r="AW679" s="2">
        <v>1503</v>
      </c>
      <c r="AX679" s="2">
        <v>876</v>
      </c>
      <c r="AY679" s="2">
        <v>548</v>
      </c>
      <c r="AZ679" s="2"/>
      <c r="BA679" s="2"/>
      <c r="BB679" s="2"/>
      <c r="BC679" s="2"/>
      <c r="BD679" s="2"/>
      <c r="BE679" s="2"/>
      <c r="BF679" s="2">
        <v>2870</v>
      </c>
      <c r="BG679" s="2">
        <v>3330</v>
      </c>
      <c r="BH679" s="2">
        <v>1984</v>
      </c>
      <c r="BI679" s="2">
        <v>1042</v>
      </c>
      <c r="BJ679" s="2">
        <v>674</v>
      </c>
      <c r="BK679" s="2">
        <v>430</v>
      </c>
      <c r="BL679" s="2"/>
      <c r="BM679" s="2"/>
      <c r="BN679" s="2"/>
      <c r="BO679" s="2"/>
      <c r="BP679" s="2"/>
      <c r="BQ679" s="2"/>
      <c r="BR679" s="2">
        <v>1913</v>
      </c>
      <c r="BS679" s="2">
        <v>890</v>
      </c>
      <c r="BT679" s="2">
        <v>731</v>
      </c>
      <c r="BU679" s="2">
        <v>461</v>
      </c>
      <c r="BV679" s="2">
        <v>202</v>
      </c>
      <c r="BW679" s="2">
        <v>118</v>
      </c>
      <c r="BX679" s="2"/>
      <c r="BY679" s="2"/>
      <c r="BZ679" s="2"/>
      <c r="CA679" s="2"/>
      <c r="CB679" s="2"/>
      <c r="CC679" s="2">
        <v>1.8</v>
      </c>
      <c r="CD679" s="2">
        <v>2.4</v>
      </c>
      <c r="CE679" s="2">
        <v>1.8</v>
      </c>
      <c r="CF679" s="2">
        <v>1.7</v>
      </c>
      <c r="CG679" s="2">
        <v>1.6</v>
      </c>
      <c r="CH679" s="2">
        <v>1.5</v>
      </c>
      <c r="CI679" s="2">
        <v>1.5</v>
      </c>
      <c r="CJ679" s="2"/>
      <c r="CK679" s="2"/>
      <c r="CL679" s="2"/>
      <c r="CM679" s="2"/>
      <c r="CN679" s="2"/>
      <c r="CO679" s="2"/>
      <c r="CP679" s="2">
        <v>2</v>
      </c>
      <c r="CQ679" s="2">
        <v>1.7</v>
      </c>
      <c r="CR679" s="2">
        <v>1.6</v>
      </c>
      <c r="CS679" s="2">
        <v>1.5</v>
      </c>
      <c r="CT679" s="2">
        <v>1.5</v>
      </c>
      <c r="CU679" s="2">
        <v>1.5</v>
      </c>
      <c r="CV679" s="2"/>
      <c r="CW679" s="2"/>
      <c r="CX679" s="2"/>
      <c r="CY679" s="2"/>
      <c r="CZ679" s="2"/>
      <c r="DA679" s="2"/>
      <c r="DB679" s="2">
        <v>3.3</v>
      </c>
      <c r="DC679" s="2">
        <v>2.1</v>
      </c>
      <c r="DD679" s="2">
        <v>2</v>
      </c>
      <c r="DE679" s="2">
        <v>2</v>
      </c>
      <c r="DF679" s="2">
        <v>1.7</v>
      </c>
      <c r="DG679" s="2">
        <v>1.5</v>
      </c>
    </row>
    <row r="680" spans="1:111" ht="15" x14ac:dyDescent="0.25">
      <c r="A680" s="1" t="s">
        <v>693</v>
      </c>
      <c r="B680" s="1" t="str">
        <f t="shared" si="12"/>
        <v>Humenné</v>
      </c>
      <c r="C680" s="1" t="s">
        <v>694</v>
      </c>
      <c r="D680" s="2"/>
      <c r="E680" s="2"/>
      <c r="F680" s="2"/>
      <c r="G680" s="2"/>
      <c r="H680" s="2"/>
      <c r="I680" s="2"/>
      <c r="J680" s="2">
        <v>2030</v>
      </c>
      <c r="K680" s="2">
        <v>2375</v>
      </c>
      <c r="L680" s="2">
        <v>1591</v>
      </c>
      <c r="M680" s="2">
        <v>923</v>
      </c>
      <c r="N680" s="2">
        <v>577</v>
      </c>
      <c r="O680" s="2">
        <v>372</v>
      </c>
      <c r="P680" s="2"/>
      <c r="Q680" s="2"/>
      <c r="R680" s="2"/>
      <c r="S680" s="2"/>
      <c r="T680" s="2"/>
      <c r="U680" s="2"/>
      <c r="V680" s="2">
        <v>1442</v>
      </c>
      <c r="W680" s="2">
        <v>1945</v>
      </c>
      <c r="X680" s="2">
        <v>1228</v>
      </c>
      <c r="Y680" s="2">
        <v>695</v>
      </c>
      <c r="Z680" s="2">
        <v>458</v>
      </c>
      <c r="AA680" s="2">
        <v>291</v>
      </c>
      <c r="AB680" s="2"/>
      <c r="AC680" s="2"/>
      <c r="AD680" s="2"/>
      <c r="AE680" s="2"/>
      <c r="AF680" s="2"/>
      <c r="AG680" s="2"/>
      <c r="AH680" s="2">
        <v>588</v>
      </c>
      <c r="AI680" s="2">
        <v>430</v>
      </c>
      <c r="AJ680" s="2">
        <v>363</v>
      </c>
      <c r="AK680" s="2">
        <v>228</v>
      </c>
      <c r="AL680" s="2">
        <v>119</v>
      </c>
      <c r="AM680" s="2">
        <v>81</v>
      </c>
      <c r="AN680" s="2"/>
      <c r="AO680" s="2"/>
      <c r="AP680" s="2"/>
      <c r="AQ680" s="2"/>
      <c r="AR680" s="2"/>
      <c r="AS680" s="2"/>
      <c r="AT680" s="2">
        <v>4783</v>
      </c>
      <c r="AU680" s="2">
        <v>4220</v>
      </c>
      <c r="AV680" s="2">
        <v>2715</v>
      </c>
      <c r="AW680" s="2">
        <v>1503</v>
      </c>
      <c r="AX680" s="2">
        <v>876</v>
      </c>
      <c r="AY680" s="2">
        <v>548</v>
      </c>
      <c r="AZ680" s="2"/>
      <c r="BA680" s="2"/>
      <c r="BB680" s="2"/>
      <c r="BC680" s="2"/>
      <c r="BD680" s="2"/>
      <c r="BE680" s="2"/>
      <c r="BF680" s="2">
        <v>2870</v>
      </c>
      <c r="BG680" s="2">
        <v>3330</v>
      </c>
      <c r="BH680" s="2">
        <v>1984</v>
      </c>
      <c r="BI680" s="2">
        <v>1042</v>
      </c>
      <c r="BJ680" s="2">
        <v>674</v>
      </c>
      <c r="BK680" s="2">
        <v>430</v>
      </c>
      <c r="BL680" s="2"/>
      <c r="BM680" s="2"/>
      <c r="BN680" s="2"/>
      <c r="BO680" s="2"/>
      <c r="BP680" s="2"/>
      <c r="BQ680" s="2"/>
      <c r="BR680" s="2">
        <v>1913</v>
      </c>
      <c r="BS680" s="2">
        <v>890</v>
      </c>
      <c r="BT680" s="2">
        <v>731</v>
      </c>
      <c r="BU680" s="2">
        <v>461</v>
      </c>
      <c r="BV680" s="2">
        <v>202</v>
      </c>
      <c r="BW680" s="2">
        <v>118</v>
      </c>
      <c r="BX680" s="2"/>
      <c r="BY680" s="2"/>
      <c r="BZ680" s="2"/>
      <c r="CA680" s="2"/>
      <c r="CB680" s="2"/>
      <c r="CC680" s="2"/>
      <c r="CD680" s="2">
        <v>2.4</v>
      </c>
      <c r="CE680" s="2">
        <v>1.8</v>
      </c>
      <c r="CF680" s="2">
        <v>1.7</v>
      </c>
      <c r="CG680" s="2">
        <v>1.6</v>
      </c>
      <c r="CH680" s="2">
        <v>1.5</v>
      </c>
      <c r="CI680" s="2">
        <v>1.5</v>
      </c>
      <c r="CJ680" s="2"/>
      <c r="CK680" s="2"/>
      <c r="CL680" s="2"/>
      <c r="CM680" s="2"/>
      <c r="CN680" s="2"/>
      <c r="CO680" s="2"/>
      <c r="CP680" s="2">
        <v>2</v>
      </c>
      <c r="CQ680" s="2">
        <v>1.7</v>
      </c>
      <c r="CR680" s="2">
        <v>1.6</v>
      </c>
      <c r="CS680" s="2">
        <v>1.5</v>
      </c>
      <c r="CT680" s="2">
        <v>1.5</v>
      </c>
      <c r="CU680" s="2">
        <v>1.5</v>
      </c>
      <c r="CV680" s="2"/>
      <c r="CW680" s="2"/>
      <c r="CX680" s="2"/>
      <c r="CY680" s="2"/>
      <c r="CZ680" s="2"/>
      <c r="DA680" s="2"/>
      <c r="DB680" s="2">
        <v>3.3</v>
      </c>
      <c r="DC680" s="2">
        <v>2.1</v>
      </c>
      <c r="DD680" s="2">
        <v>2</v>
      </c>
      <c r="DE680" s="2">
        <v>2</v>
      </c>
      <c r="DF680" s="2">
        <v>1.7</v>
      </c>
      <c r="DG680" s="2">
        <v>1.5</v>
      </c>
    </row>
    <row r="681" spans="1:111" ht="15" x14ac:dyDescent="0.25">
      <c r="A681" s="1" t="s">
        <v>693</v>
      </c>
      <c r="B681" s="1" t="str">
        <f t="shared" si="12"/>
        <v>Pakostov</v>
      </c>
      <c r="C681" s="1" t="s">
        <v>695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/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/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/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/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/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/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</row>
    <row r="682" spans="1:111" ht="15" x14ac:dyDescent="0.25">
      <c r="A682" s="1" t="s">
        <v>696</v>
      </c>
      <c r="B682" s="1" t="str">
        <f t="shared" si="12"/>
        <v>Obce spolu</v>
      </c>
      <c r="C682" s="1" t="s">
        <v>24</v>
      </c>
      <c r="D682" s="2">
        <v>185</v>
      </c>
      <c r="E682" s="2">
        <v>199</v>
      </c>
      <c r="F682" s="2">
        <v>232</v>
      </c>
      <c r="G682" s="2">
        <v>484</v>
      </c>
      <c r="H682" s="2">
        <v>2667</v>
      </c>
      <c r="I682" s="2">
        <v>5600</v>
      </c>
      <c r="J682" s="2">
        <v>14176</v>
      </c>
      <c r="K682" s="2">
        <v>16449</v>
      </c>
      <c r="L682" s="2">
        <v>9405</v>
      </c>
      <c r="M682" s="2">
        <v>6493</v>
      </c>
      <c r="N682" s="2">
        <v>909</v>
      </c>
      <c r="O682" s="2">
        <v>1870</v>
      </c>
      <c r="P682" s="2">
        <v>149</v>
      </c>
      <c r="Q682" s="2">
        <v>138</v>
      </c>
      <c r="R682" s="2">
        <v>210</v>
      </c>
      <c r="S682" s="2">
        <v>438</v>
      </c>
      <c r="T682" s="2">
        <v>2247</v>
      </c>
      <c r="U682" s="2">
        <v>4883</v>
      </c>
      <c r="V682" s="2">
        <v>12212</v>
      </c>
      <c r="W682" s="2">
        <v>13872</v>
      </c>
      <c r="X682" s="2">
        <v>7684</v>
      </c>
      <c r="Y682" s="2">
        <v>5581</v>
      </c>
      <c r="Z682" s="2">
        <v>686</v>
      </c>
      <c r="AA682" s="2">
        <v>1614</v>
      </c>
      <c r="AB682" s="2">
        <v>36</v>
      </c>
      <c r="AC682" s="2">
        <v>61</v>
      </c>
      <c r="AD682" s="2">
        <v>22</v>
      </c>
      <c r="AE682" s="2">
        <v>46</v>
      </c>
      <c r="AF682" s="2">
        <v>420</v>
      </c>
      <c r="AG682" s="2">
        <v>717</v>
      </c>
      <c r="AH682" s="2">
        <v>1964</v>
      </c>
      <c r="AI682" s="2">
        <v>2577</v>
      </c>
      <c r="AJ682" s="2">
        <v>1721</v>
      </c>
      <c r="AK682" s="2">
        <v>912</v>
      </c>
      <c r="AL682" s="2">
        <v>223</v>
      </c>
      <c r="AM682" s="2">
        <v>256</v>
      </c>
      <c r="AN682" s="2">
        <v>535</v>
      </c>
      <c r="AO682" s="2">
        <v>539</v>
      </c>
      <c r="AP682" s="2">
        <v>499</v>
      </c>
      <c r="AQ682" s="2">
        <v>1600</v>
      </c>
      <c r="AR682" s="2">
        <v>7684</v>
      </c>
      <c r="AS682" s="2">
        <v>15383</v>
      </c>
      <c r="AT682" s="2">
        <v>43439</v>
      </c>
      <c r="AU682" s="2">
        <v>45239</v>
      </c>
      <c r="AV682" s="2">
        <v>24896</v>
      </c>
      <c r="AW682" s="2">
        <v>16952</v>
      </c>
      <c r="AX682" s="2">
        <v>1963</v>
      </c>
      <c r="AY682" s="2">
        <v>4832</v>
      </c>
      <c r="AZ682" s="2">
        <v>385</v>
      </c>
      <c r="BA682" s="2">
        <v>309</v>
      </c>
      <c r="BB682" s="2">
        <v>396</v>
      </c>
      <c r="BC682" s="2">
        <v>1415</v>
      </c>
      <c r="BD682" s="2">
        <v>6820</v>
      </c>
      <c r="BE682" s="2">
        <v>13326</v>
      </c>
      <c r="BF682" s="2">
        <v>37598</v>
      </c>
      <c r="BG682" s="2">
        <v>38042</v>
      </c>
      <c r="BH682" s="2">
        <v>20322</v>
      </c>
      <c r="BI682" s="2">
        <v>14284</v>
      </c>
      <c r="BJ682" s="2">
        <v>1463</v>
      </c>
      <c r="BK682" s="2">
        <v>4120</v>
      </c>
      <c r="BL682" s="2">
        <v>150</v>
      </c>
      <c r="BM682" s="2">
        <v>230</v>
      </c>
      <c r="BN682" s="2">
        <v>103</v>
      </c>
      <c r="BO682" s="2">
        <v>185</v>
      </c>
      <c r="BP682" s="2">
        <v>864</v>
      </c>
      <c r="BQ682" s="2">
        <v>2057</v>
      </c>
      <c r="BR682" s="2">
        <v>5841</v>
      </c>
      <c r="BS682" s="2">
        <v>7197</v>
      </c>
      <c r="BT682" s="2">
        <v>4574</v>
      </c>
      <c r="BU682" s="2">
        <v>2668</v>
      </c>
      <c r="BV682" s="2">
        <v>500</v>
      </c>
      <c r="BW682" s="2">
        <v>712</v>
      </c>
      <c r="BX682" s="2">
        <v>2.9</v>
      </c>
      <c r="BY682" s="2">
        <v>2.7</v>
      </c>
      <c r="BZ682" s="2">
        <v>2.2000000000000002</v>
      </c>
      <c r="CA682" s="2">
        <v>3.3</v>
      </c>
      <c r="CB682" s="2">
        <v>2.9</v>
      </c>
      <c r="CC682" s="2">
        <v>2.7</v>
      </c>
      <c r="CD682" s="2">
        <v>3.1</v>
      </c>
      <c r="CE682" s="2">
        <v>2.8</v>
      </c>
      <c r="CF682" s="2">
        <v>2.6</v>
      </c>
      <c r="CG682" s="2">
        <v>2.6</v>
      </c>
      <c r="CH682" s="2">
        <v>2.2000000000000002</v>
      </c>
      <c r="CI682" s="2">
        <v>2.6</v>
      </c>
      <c r="CJ682" s="2">
        <v>2.6</v>
      </c>
      <c r="CK682" s="2">
        <v>2.2000000000000002</v>
      </c>
      <c r="CL682" s="2">
        <v>1.9</v>
      </c>
      <c r="CM682" s="2">
        <v>3.2</v>
      </c>
      <c r="CN682" s="2">
        <v>3</v>
      </c>
      <c r="CO682" s="2">
        <v>2.7</v>
      </c>
      <c r="CP682" s="2">
        <v>3.1</v>
      </c>
      <c r="CQ682" s="2">
        <v>2.7</v>
      </c>
      <c r="CR682" s="2">
        <v>2.6</v>
      </c>
      <c r="CS682" s="2">
        <v>2.6</v>
      </c>
      <c r="CT682" s="2">
        <v>2.1</v>
      </c>
      <c r="CU682" s="2">
        <v>2.6</v>
      </c>
      <c r="CV682" s="2">
        <v>4.2</v>
      </c>
      <c r="CW682" s="2">
        <v>3.8</v>
      </c>
      <c r="CX682" s="2">
        <v>4.7</v>
      </c>
      <c r="CY682" s="2">
        <v>4</v>
      </c>
      <c r="CZ682" s="2">
        <v>2.1</v>
      </c>
      <c r="DA682" s="2">
        <v>2.9</v>
      </c>
      <c r="DB682" s="2">
        <v>3</v>
      </c>
      <c r="DC682" s="2">
        <v>2.8</v>
      </c>
      <c r="DD682" s="2">
        <v>2.7</v>
      </c>
      <c r="DE682" s="2">
        <v>2.9</v>
      </c>
      <c r="DF682" s="2">
        <v>2.2000000000000002</v>
      </c>
      <c r="DG682" s="2">
        <v>2.8</v>
      </c>
    </row>
    <row r="683" spans="1:111" ht="15" x14ac:dyDescent="0.25">
      <c r="A683" s="1" t="s">
        <v>696</v>
      </c>
      <c r="B683" s="1" t="str">
        <f t="shared" si="12"/>
        <v>Červený Kláštor</v>
      </c>
      <c r="C683" s="1" t="s">
        <v>697</v>
      </c>
      <c r="D683" s="2"/>
      <c r="E683" s="2"/>
      <c r="F683" s="2"/>
      <c r="G683" s="2"/>
      <c r="H683" s="2"/>
      <c r="I683" s="2">
        <v>569</v>
      </c>
      <c r="J683" s="2">
        <v>1333</v>
      </c>
      <c r="K683" s="2">
        <v>1292</v>
      </c>
      <c r="L683" s="2">
        <v>384</v>
      </c>
      <c r="M683" s="2"/>
      <c r="N683" s="2"/>
      <c r="O683" s="2">
        <v>27</v>
      </c>
      <c r="P683" s="2"/>
      <c r="Q683" s="2"/>
      <c r="R683" s="2"/>
      <c r="S683" s="2"/>
      <c r="T683" s="2"/>
      <c r="U683" s="2">
        <v>556</v>
      </c>
      <c r="V683" s="2">
        <v>1160</v>
      </c>
      <c r="W683" s="2">
        <v>1198</v>
      </c>
      <c r="X683" s="2">
        <v>355</v>
      </c>
      <c r="Y683" s="2"/>
      <c r="Z683" s="2">
        <v>0</v>
      </c>
      <c r="AA683" s="2">
        <v>27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13</v>
      </c>
      <c r="AH683" s="2">
        <v>173</v>
      </c>
      <c r="AI683" s="2">
        <v>94</v>
      </c>
      <c r="AJ683" s="2">
        <v>29</v>
      </c>
      <c r="AK683" s="2"/>
      <c r="AL683" s="2"/>
      <c r="AM683" s="2">
        <v>0</v>
      </c>
      <c r="AN683" s="2"/>
      <c r="AO683" s="2"/>
      <c r="AP683" s="2"/>
      <c r="AQ683" s="2"/>
      <c r="AR683" s="2"/>
      <c r="AS683" s="2">
        <v>2601</v>
      </c>
      <c r="AT683" s="2">
        <v>5939</v>
      </c>
      <c r="AU683" s="2">
        <v>3203</v>
      </c>
      <c r="AV683" s="2">
        <v>2195</v>
      </c>
      <c r="AW683" s="2"/>
      <c r="AX683" s="2"/>
      <c r="AY683" s="2">
        <v>157</v>
      </c>
      <c r="AZ683" s="2"/>
      <c r="BA683" s="2"/>
      <c r="BB683" s="2"/>
      <c r="BC683" s="2"/>
      <c r="BD683" s="2"/>
      <c r="BE683" s="2">
        <v>2580</v>
      </c>
      <c r="BF683" s="2">
        <v>5330</v>
      </c>
      <c r="BG683" s="2">
        <v>3015</v>
      </c>
      <c r="BH683" s="2">
        <v>2131</v>
      </c>
      <c r="BI683" s="2"/>
      <c r="BJ683" s="2">
        <v>0</v>
      </c>
      <c r="BK683" s="2">
        <v>157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21</v>
      </c>
      <c r="BR683" s="2">
        <v>609</v>
      </c>
      <c r="BS683" s="2">
        <v>188</v>
      </c>
      <c r="BT683" s="2">
        <v>64</v>
      </c>
      <c r="BU683" s="2"/>
      <c r="BV683" s="2"/>
      <c r="BW683" s="2">
        <v>0</v>
      </c>
      <c r="BX683" s="2"/>
      <c r="BY683" s="2"/>
      <c r="BZ683" s="2"/>
      <c r="CA683" s="2"/>
      <c r="CB683" s="2"/>
      <c r="CC683" s="2">
        <v>4.5999999999999996</v>
      </c>
      <c r="CD683" s="2">
        <v>4.5</v>
      </c>
      <c r="CE683" s="2">
        <v>2.5</v>
      </c>
      <c r="CF683" s="2">
        <v>5.7</v>
      </c>
      <c r="CG683" s="2"/>
      <c r="CH683" s="2"/>
      <c r="CI683" s="2">
        <v>5.8</v>
      </c>
      <c r="CJ683" s="2"/>
      <c r="CK683" s="2"/>
      <c r="CL683" s="2"/>
      <c r="CM683" s="2"/>
      <c r="CN683" s="2"/>
      <c r="CO683" s="2">
        <v>4.5999999999999996</v>
      </c>
      <c r="CP683" s="2">
        <v>4.5999999999999996</v>
      </c>
      <c r="CQ683" s="2">
        <v>2.5</v>
      </c>
      <c r="CR683" s="2">
        <v>6</v>
      </c>
      <c r="CS683" s="2"/>
      <c r="CT683" s="2">
        <v>0</v>
      </c>
      <c r="CU683" s="2">
        <v>5.8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1.6</v>
      </c>
      <c r="DB683" s="2">
        <v>3.5</v>
      </c>
      <c r="DC683" s="2">
        <v>2</v>
      </c>
      <c r="DD683" s="2">
        <v>2.2000000000000002</v>
      </c>
      <c r="DE683" s="2"/>
      <c r="DF683" s="2"/>
      <c r="DG683" s="2">
        <v>0</v>
      </c>
    </row>
    <row r="684" spans="1:111" ht="15" x14ac:dyDescent="0.25">
      <c r="A684" s="1" t="s">
        <v>696</v>
      </c>
      <c r="B684" s="1" t="str">
        <f t="shared" si="12"/>
        <v>Huncovce</v>
      </c>
      <c r="C684" s="1" t="s">
        <v>698</v>
      </c>
      <c r="D684" s="2"/>
      <c r="E684" s="2">
        <v>0</v>
      </c>
      <c r="F684" s="2"/>
      <c r="G684" s="2">
        <v>0</v>
      </c>
      <c r="H684" s="2"/>
      <c r="I684" s="2"/>
      <c r="J684" s="2"/>
      <c r="K684" s="2"/>
      <c r="L684" s="2"/>
      <c r="M684" s="2"/>
      <c r="N684" s="2">
        <v>0</v>
      </c>
      <c r="O684" s="2"/>
      <c r="P684" s="2"/>
      <c r="Q684" s="2">
        <v>0</v>
      </c>
      <c r="R684" s="2"/>
      <c r="S684" s="2">
        <v>0</v>
      </c>
      <c r="T684" s="2"/>
      <c r="U684" s="2"/>
      <c r="V684" s="2"/>
      <c r="W684" s="2"/>
      <c r="X684" s="2"/>
      <c r="Y684" s="2"/>
      <c r="Z684" s="2">
        <v>0</v>
      </c>
      <c r="AA684" s="2"/>
      <c r="AB684" s="2">
        <v>0</v>
      </c>
      <c r="AC684" s="2">
        <v>0</v>
      </c>
      <c r="AD684" s="2"/>
      <c r="AE684" s="2">
        <v>0</v>
      </c>
      <c r="AF684" s="2">
        <v>0</v>
      </c>
      <c r="AG684" s="2"/>
      <c r="AH684" s="2"/>
      <c r="AI684" s="2"/>
      <c r="AJ684" s="2"/>
      <c r="AK684" s="2"/>
      <c r="AL684" s="2">
        <v>0</v>
      </c>
      <c r="AM684" s="2"/>
      <c r="AN684" s="2"/>
      <c r="AO684" s="2">
        <v>0</v>
      </c>
      <c r="AP684" s="2"/>
      <c r="AQ684" s="2">
        <v>0</v>
      </c>
      <c r="AR684" s="2"/>
      <c r="AS684" s="2"/>
      <c r="AT684" s="2"/>
      <c r="AU684" s="2"/>
      <c r="AV684" s="2"/>
      <c r="AW684" s="2"/>
      <c r="AX684" s="2">
        <v>0</v>
      </c>
      <c r="AY684" s="2"/>
      <c r="AZ684" s="2"/>
      <c r="BA684" s="2">
        <v>0</v>
      </c>
      <c r="BB684" s="2"/>
      <c r="BC684" s="2">
        <v>0</v>
      </c>
      <c r="BD684" s="2"/>
      <c r="BE684" s="2"/>
      <c r="BF684" s="2"/>
      <c r="BG684" s="2"/>
      <c r="BH684" s="2"/>
      <c r="BI684" s="2"/>
      <c r="BJ684" s="2">
        <v>0</v>
      </c>
      <c r="BK684" s="2"/>
      <c r="BL684" s="2">
        <v>0</v>
      </c>
      <c r="BM684" s="2">
        <v>0</v>
      </c>
      <c r="BN684" s="2"/>
      <c r="BO684" s="2">
        <v>0</v>
      </c>
      <c r="BP684" s="2">
        <v>0</v>
      </c>
      <c r="BQ684" s="2"/>
      <c r="BR684" s="2"/>
      <c r="BS684" s="2"/>
      <c r="BT684" s="2"/>
      <c r="BU684" s="2"/>
      <c r="BV684" s="2">
        <v>0</v>
      </c>
      <c r="BW684" s="2"/>
      <c r="BX684" s="2"/>
      <c r="BY684" s="2">
        <v>0</v>
      </c>
      <c r="BZ684" s="2"/>
      <c r="CA684" s="2">
        <v>0</v>
      </c>
      <c r="CB684" s="2"/>
      <c r="CC684" s="2"/>
      <c r="CD684" s="2"/>
      <c r="CE684" s="2"/>
      <c r="CF684" s="2"/>
      <c r="CG684" s="2"/>
      <c r="CH684" s="2">
        <v>0</v>
      </c>
      <c r="CI684" s="2"/>
      <c r="CJ684" s="2"/>
      <c r="CK684" s="2">
        <v>0</v>
      </c>
      <c r="CL684" s="2"/>
      <c r="CM684" s="2">
        <v>0</v>
      </c>
      <c r="CN684" s="2"/>
      <c r="CO684" s="2"/>
      <c r="CP684" s="2"/>
      <c r="CQ684" s="2"/>
      <c r="CR684" s="2"/>
      <c r="CS684" s="2"/>
      <c r="CT684" s="2">
        <v>0</v>
      </c>
      <c r="CU684" s="2"/>
      <c r="CV684" s="2">
        <v>0</v>
      </c>
      <c r="CW684" s="2">
        <v>0</v>
      </c>
      <c r="CX684" s="2"/>
      <c r="CY684" s="2">
        <v>0</v>
      </c>
      <c r="CZ684" s="2">
        <v>0</v>
      </c>
      <c r="DA684" s="2"/>
      <c r="DB684" s="2"/>
      <c r="DC684" s="2"/>
      <c r="DD684" s="2"/>
      <c r="DE684" s="2"/>
      <c r="DF684" s="2">
        <v>0</v>
      </c>
      <c r="DG684" s="2"/>
    </row>
    <row r="685" spans="1:111" ht="15" x14ac:dyDescent="0.25">
      <c r="A685" s="1" t="s">
        <v>696</v>
      </c>
      <c r="B685" s="1" t="str">
        <f t="shared" si="12"/>
        <v>Jezersko</v>
      </c>
      <c r="C685" s="1" t="s">
        <v>699</v>
      </c>
      <c r="D685" s="2">
        <v>0</v>
      </c>
      <c r="E685" s="2">
        <v>0</v>
      </c>
      <c r="F685" s="2">
        <v>0</v>
      </c>
      <c r="G685" s="2">
        <v>0</v>
      </c>
      <c r="H685" s="2">
        <v>27</v>
      </c>
      <c r="I685" s="2"/>
      <c r="J685" s="2">
        <v>93</v>
      </c>
      <c r="K685" s="2">
        <v>986</v>
      </c>
      <c r="L685" s="2">
        <v>60</v>
      </c>
      <c r="M685" s="2"/>
      <c r="N685" s="2"/>
      <c r="O685" s="2"/>
      <c r="P685" s="2">
        <v>0</v>
      </c>
      <c r="Q685" s="2">
        <v>0</v>
      </c>
      <c r="R685" s="2">
        <v>0</v>
      </c>
      <c r="S685" s="2">
        <v>0</v>
      </c>
      <c r="T685" s="2">
        <v>27</v>
      </c>
      <c r="U685" s="2"/>
      <c r="V685" s="2">
        <v>93</v>
      </c>
      <c r="W685" s="2">
        <v>972</v>
      </c>
      <c r="X685" s="2">
        <v>60</v>
      </c>
      <c r="Y685" s="2"/>
      <c r="Z685" s="2"/>
      <c r="AA685" s="2"/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14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77</v>
      </c>
      <c r="AS685" s="2"/>
      <c r="AT685" s="2">
        <v>485</v>
      </c>
      <c r="AU685" s="2">
        <v>1376</v>
      </c>
      <c r="AV685" s="2">
        <v>265</v>
      </c>
      <c r="AW685" s="2"/>
      <c r="AX685" s="2"/>
      <c r="AY685" s="2"/>
      <c r="AZ685" s="2">
        <v>0</v>
      </c>
      <c r="BA685" s="2">
        <v>0</v>
      </c>
      <c r="BB685" s="2">
        <v>0</v>
      </c>
      <c r="BC685" s="2">
        <v>0</v>
      </c>
      <c r="BD685" s="2">
        <v>77</v>
      </c>
      <c r="BE685" s="2"/>
      <c r="BF685" s="2">
        <v>485</v>
      </c>
      <c r="BG685" s="2">
        <v>1306</v>
      </c>
      <c r="BH685" s="2">
        <v>265</v>
      </c>
      <c r="BI685" s="2"/>
      <c r="BJ685" s="2"/>
      <c r="BK685" s="2"/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70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2.9</v>
      </c>
      <c r="CC685" s="2"/>
      <c r="CD685" s="2">
        <v>5.2</v>
      </c>
      <c r="CE685" s="2">
        <v>1.4</v>
      </c>
      <c r="CF685" s="2">
        <v>4.4000000000000004</v>
      </c>
      <c r="CG685" s="2"/>
      <c r="CH685" s="2"/>
      <c r="CI685" s="2"/>
      <c r="CJ685" s="2">
        <v>0</v>
      </c>
      <c r="CK685" s="2">
        <v>0</v>
      </c>
      <c r="CL685" s="2">
        <v>0</v>
      </c>
      <c r="CM685" s="2">
        <v>0</v>
      </c>
      <c r="CN685" s="2">
        <v>2.9</v>
      </c>
      <c r="CO685" s="2"/>
      <c r="CP685" s="2">
        <v>5.2</v>
      </c>
      <c r="CQ685" s="2">
        <v>1.3</v>
      </c>
      <c r="CR685" s="2">
        <v>4.4000000000000004</v>
      </c>
      <c r="CS685" s="2"/>
      <c r="CT685" s="2"/>
      <c r="CU685" s="2"/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5</v>
      </c>
      <c r="DD685" s="2">
        <v>0</v>
      </c>
      <c r="DE685" s="2">
        <v>0</v>
      </c>
      <c r="DF685" s="2">
        <v>0</v>
      </c>
      <c r="DG685" s="2">
        <v>0</v>
      </c>
    </row>
    <row r="686" spans="1:111" ht="15" x14ac:dyDescent="0.25">
      <c r="A686" s="1" t="s">
        <v>696</v>
      </c>
      <c r="B686" s="1" t="str">
        <f t="shared" si="12"/>
        <v>Kežmarok</v>
      </c>
      <c r="C686" s="1" t="s">
        <v>700</v>
      </c>
      <c r="D686" s="2">
        <v>65</v>
      </c>
      <c r="E686" s="2">
        <v>78</v>
      </c>
      <c r="F686" s="2">
        <v>96</v>
      </c>
      <c r="G686" s="2">
        <v>155</v>
      </c>
      <c r="H686" s="2">
        <v>413</v>
      </c>
      <c r="I686" s="2">
        <v>603</v>
      </c>
      <c r="J686" s="2">
        <v>954</v>
      </c>
      <c r="K686" s="2">
        <v>1312</v>
      </c>
      <c r="L686" s="2">
        <v>720</v>
      </c>
      <c r="M686" s="2">
        <v>522</v>
      </c>
      <c r="N686" s="2">
        <v>157</v>
      </c>
      <c r="O686" s="2">
        <v>164</v>
      </c>
      <c r="P686" s="2">
        <v>37</v>
      </c>
      <c r="Q686" s="2">
        <v>52</v>
      </c>
      <c r="R686" s="2">
        <v>89</v>
      </c>
      <c r="S686" s="2">
        <v>139</v>
      </c>
      <c r="T686" s="2">
        <v>374</v>
      </c>
      <c r="U686" s="2">
        <v>437</v>
      </c>
      <c r="V686" s="2">
        <v>756</v>
      </c>
      <c r="W686" s="2">
        <v>973</v>
      </c>
      <c r="X686" s="2">
        <v>463</v>
      </c>
      <c r="Y686" s="2">
        <v>352</v>
      </c>
      <c r="Z686" s="2">
        <v>120</v>
      </c>
      <c r="AA686" s="2">
        <v>140</v>
      </c>
      <c r="AB686" s="2">
        <v>28</v>
      </c>
      <c r="AC686" s="2">
        <v>26</v>
      </c>
      <c r="AD686" s="2">
        <v>7</v>
      </c>
      <c r="AE686" s="2">
        <v>16</v>
      </c>
      <c r="AF686" s="2">
        <v>39</v>
      </c>
      <c r="AG686" s="2">
        <v>166</v>
      </c>
      <c r="AH686" s="2">
        <v>198</v>
      </c>
      <c r="AI686" s="2">
        <v>339</v>
      </c>
      <c r="AJ686" s="2">
        <v>257</v>
      </c>
      <c r="AK686" s="2">
        <v>170</v>
      </c>
      <c r="AL686" s="2">
        <v>37</v>
      </c>
      <c r="AM686" s="2">
        <v>24</v>
      </c>
      <c r="AN686" s="2">
        <v>194</v>
      </c>
      <c r="AO686" s="2">
        <v>259</v>
      </c>
      <c r="AP686" s="2">
        <v>197</v>
      </c>
      <c r="AQ686" s="2">
        <v>337</v>
      </c>
      <c r="AR686" s="2">
        <v>787</v>
      </c>
      <c r="AS686" s="2">
        <v>1351</v>
      </c>
      <c r="AT686" s="2">
        <v>2284</v>
      </c>
      <c r="AU686" s="2">
        <v>2947</v>
      </c>
      <c r="AV686" s="2">
        <v>1516</v>
      </c>
      <c r="AW686" s="2">
        <v>1170</v>
      </c>
      <c r="AX686" s="2">
        <v>248</v>
      </c>
      <c r="AY686" s="2">
        <v>292</v>
      </c>
      <c r="AZ686" s="2">
        <v>66</v>
      </c>
      <c r="BA686" s="2">
        <v>102</v>
      </c>
      <c r="BB686" s="2">
        <v>146</v>
      </c>
      <c r="BC686" s="2">
        <v>223</v>
      </c>
      <c r="BD686" s="2">
        <v>653</v>
      </c>
      <c r="BE686" s="2">
        <v>848</v>
      </c>
      <c r="BF686" s="2">
        <v>1731</v>
      </c>
      <c r="BG686" s="2">
        <v>2022</v>
      </c>
      <c r="BH686" s="2">
        <v>981</v>
      </c>
      <c r="BI686" s="2">
        <v>676</v>
      </c>
      <c r="BJ686" s="2">
        <v>183</v>
      </c>
      <c r="BK686" s="2">
        <v>244</v>
      </c>
      <c r="BL686" s="2">
        <v>128</v>
      </c>
      <c r="BM686" s="2">
        <v>157</v>
      </c>
      <c r="BN686" s="2">
        <v>51</v>
      </c>
      <c r="BO686" s="2">
        <v>114</v>
      </c>
      <c r="BP686" s="2">
        <v>134</v>
      </c>
      <c r="BQ686" s="2">
        <v>503</v>
      </c>
      <c r="BR686" s="2">
        <v>553</v>
      </c>
      <c r="BS686" s="2">
        <v>925</v>
      </c>
      <c r="BT686" s="2">
        <v>535</v>
      </c>
      <c r="BU686" s="2">
        <v>494</v>
      </c>
      <c r="BV686" s="2">
        <v>65</v>
      </c>
      <c r="BW686" s="2">
        <v>48</v>
      </c>
      <c r="BX686" s="2">
        <v>3</v>
      </c>
      <c r="BY686" s="2">
        <v>3.3</v>
      </c>
      <c r="BZ686" s="2">
        <v>2.1</v>
      </c>
      <c r="CA686" s="2">
        <v>2.2000000000000002</v>
      </c>
      <c r="CB686" s="2">
        <v>1.9</v>
      </c>
      <c r="CC686" s="2">
        <v>2.2000000000000002</v>
      </c>
      <c r="CD686" s="2">
        <v>2.4</v>
      </c>
      <c r="CE686" s="2">
        <v>2.2000000000000002</v>
      </c>
      <c r="CF686" s="2">
        <v>2.1</v>
      </c>
      <c r="CG686" s="2">
        <v>2.2000000000000002</v>
      </c>
      <c r="CH686" s="2">
        <v>1.6</v>
      </c>
      <c r="CI686" s="2">
        <v>1.8</v>
      </c>
      <c r="CJ686" s="2">
        <v>1.8</v>
      </c>
      <c r="CK686" s="2">
        <v>2</v>
      </c>
      <c r="CL686" s="2">
        <v>1.6</v>
      </c>
      <c r="CM686" s="2">
        <v>1.6</v>
      </c>
      <c r="CN686" s="2">
        <v>1.7</v>
      </c>
      <c r="CO686" s="2">
        <v>1.9</v>
      </c>
      <c r="CP686" s="2">
        <v>2.2999999999999998</v>
      </c>
      <c r="CQ686" s="2">
        <v>2.1</v>
      </c>
      <c r="CR686" s="2">
        <v>2.1</v>
      </c>
      <c r="CS686" s="2">
        <v>1.9</v>
      </c>
      <c r="CT686" s="2">
        <v>1.5</v>
      </c>
      <c r="CU686" s="2">
        <v>1.7</v>
      </c>
      <c r="CV686" s="2">
        <v>4.5999999999999996</v>
      </c>
      <c r="CW686" s="2">
        <v>6</v>
      </c>
      <c r="CX686" s="2">
        <v>7.3</v>
      </c>
      <c r="CY686" s="2">
        <v>7.1</v>
      </c>
      <c r="CZ686" s="2">
        <v>3.4</v>
      </c>
      <c r="DA686" s="2">
        <v>3</v>
      </c>
      <c r="DB686" s="2">
        <v>2.8</v>
      </c>
      <c r="DC686" s="2">
        <v>2.7</v>
      </c>
      <c r="DD686" s="2">
        <v>2.1</v>
      </c>
      <c r="DE686" s="2">
        <v>2.9</v>
      </c>
      <c r="DF686" s="2">
        <v>1.8</v>
      </c>
      <c r="DG686" s="2">
        <v>2</v>
      </c>
    </row>
    <row r="687" spans="1:111" ht="15" x14ac:dyDescent="0.25">
      <c r="A687" s="1" t="s">
        <v>696</v>
      </c>
      <c r="B687" s="1" t="str">
        <f t="shared" si="12"/>
        <v>Lechnica</v>
      </c>
      <c r="C687" s="1" t="s">
        <v>701</v>
      </c>
      <c r="D687" s="2">
        <v>0</v>
      </c>
      <c r="E687" s="2">
        <v>0</v>
      </c>
      <c r="F687" s="2">
        <v>0</v>
      </c>
      <c r="G687" s="2">
        <v>0</v>
      </c>
      <c r="H687" s="2"/>
      <c r="I687" s="2">
        <v>169</v>
      </c>
      <c r="J687" s="2">
        <v>518</v>
      </c>
      <c r="K687" s="2">
        <v>495</v>
      </c>
      <c r="L687" s="2">
        <v>172</v>
      </c>
      <c r="M687" s="2"/>
      <c r="N687" s="2">
        <v>0</v>
      </c>
      <c r="O687" s="2">
        <v>20</v>
      </c>
      <c r="P687" s="2">
        <v>0</v>
      </c>
      <c r="Q687" s="2">
        <v>0</v>
      </c>
      <c r="R687" s="2">
        <v>0</v>
      </c>
      <c r="S687" s="2">
        <v>0</v>
      </c>
      <c r="T687" s="2"/>
      <c r="U687" s="2">
        <v>167</v>
      </c>
      <c r="V687" s="2">
        <v>494</v>
      </c>
      <c r="W687" s="2">
        <v>482</v>
      </c>
      <c r="X687" s="2">
        <v>172</v>
      </c>
      <c r="Y687" s="2"/>
      <c r="Z687" s="2">
        <v>0</v>
      </c>
      <c r="AA687" s="2">
        <v>20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2</v>
      </c>
      <c r="AH687" s="2">
        <v>24</v>
      </c>
      <c r="AI687" s="2">
        <v>13</v>
      </c>
      <c r="AJ687" s="2">
        <v>0</v>
      </c>
      <c r="AK687" s="2"/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/>
      <c r="AS687" s="2">
        <v>771</v>
      </c>
      <c r="AT687" s="2">
        <v>1496</v>
      </c>
      <c r="AU687" s="2">
        <v>1670</v>
      </c>
      <c r="AV687" s="2">
        <v>938</v>
      </c>
      <c r="AW687" s="2"/>
      <c r="AX687" s="2">
        <v>0</v>
      </c>
      <c r="AY687" s="2">
        <v>77</v>
      </c>
      <c r="AZ687" s="2">
        <v>0</v>
      </c>
      <c r="BA687" s="2">
        <v>0</v>
      </c>
      <c r="BB687" s="2">
        <v>0</v>
      </c>
      <c r="BC687" s="2">
        <v>0</v>
      </c>
      <c r="BD687" s="2"/>
      <c r="BE687" s="2">
        <v>769</v>
      </c>
      <c r="BF687" s="2">
        <v>1442</v>
      </c>
      <c r="BG687" s="2">
        <v>1642</v>
      </c>
      <c r="BH687" s="2">
        <v>938</v>
      </c>
      <c r="BI687" s="2"/>
      <c r="BJ687" s="2">
        <v>0</v>
      </c>
      <c r="BK687" s="2">
        <v>77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2</v>
      </c>
      <c r="BR687" s="2">
        <v>54</v>
      </c>
      <c r="BS687" s="2">
        <v>28</v>
      </c>
      <c r="BT687" s="2">
        <v>0</v>
      </c>
      <c r="BU687" s="2"/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/>
      <c r="CC687" s="2">
        <v>4.5999999999999996</v>
      </c>
      <c r="CD687" s="2">
        <v>2.9</v>
      </c>
      <c r="CE687" s="2">
        <v>3.4</v>
      </c>
      <c r="CF687" s="2">
        <v>5.5</v>
      </c>
      <c r="CG687" s="2"/>
      <c r="CH687" s="2">
        <v>0</v>
      </c>
      <c r="CI687" s="2">
        <v>3.9</v>
      </c>
      <c r="CJ687" s="2">
        <v>0</v>
      </c>
      <c r="CK687" s="2">
        <v>0</v>
      </c>
      <c r="CL687" s="2">
        <v>0</v>
      </c>
      <c r="CM687" s="2">
        <v>0</v>
      </c>
      <c r="CN687" s="2"/>
      <c r="CO687" s="2">
        <v>4.5999999999999996</v>
      </c>
      <c r="CP687" s="2">
        <v>2.9</v>
      </c>
      <c r="CQ687" s="2">
        <v>3.4</v>
      </c>
      <c r="CR687" s="2">
        <v>5.5</v>
      </c>
      <c r="CS687" s="2"/>
      <c r="CT687" s="2">
        <v>0</v>
      </c>
      <c r="CU687" s="2">
        <v>3.9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1</v>
      </c>
      <c r="DB687" s="2">
        <v>2.2000000000000002</v>
      </c>
      <c r="DC687" s="2">
        <v>2.2000000000000002</v>
      </c>
      <c r="DD687" s="2">
        <v>0</v>
      </c>
      <c r="DE687" s="2"/>
      <c r="DF687" s="2">
        <v>0</v>
      </c>
      <c r="DG687" s="2">
        <v>0</v>
      </c>
    </row>
    <row r="688" spans="1:111" ht="15" x14ac:dyDescent="0.25">
      <c r="A688" s="1" t="s">
        <v>696</v>
      </c>
      <c r="B688" s="1" t="str">
        <f t="shared" si="12"/>
        <v>Lendak</v>
      </c>
      <c r="C688" s="1" t="s">
        <v>702</v>
      </c>
      <c r="D688" s="2">
        <v>0</v>
      </c>
      <c r="E688" s="2">
        <v>0</v>
      </c>
      <c r="F688" s="2">
        <v>0</v>
      </c>
      <c r="G688" s="2">
        <v>0</v>
      </c>
      <c r="H688" s="2"/>
      <c r="I688" s="2"/>
      <c r="J688" s="2"/>
      <c r="K688" s="2"/>
      <c r="L688" s="2"/>
      <c r="M688" s="2"/>
      <c r="N688" s="2">
        <v>0</v>
      </c>
      <c r="O688" s="2"/>
      <c r="P688" s="2">
        <v>0</v>
      </c>
      <c r="Q688" s="2">
        <v>0</v>
      </c>
      <c r="R688" s="2">
        <v>0</v>
      </c>
      <c r="S688" s="2">
        <v>0</v>
      </c>
      <c r="T688" s="2"/>
      <c r="U688" s="2"/>
      <c r="V688" s="2"/>
      <c r="W688" s="2"/>
      <c r="X688" s="2"/>
      <c r="Y688" s="2"/>
      <c r="Z688" s="2">
        <v>0</v>
      </c>
      <c r="AA688" s="2"/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/>
      <c r="AH688" s="2"/>
      <c r="AI688" s="2"/>
      <c r="AJ688" s="2"/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/>
      <c r="AS688" s="2"/>
      <c r="AT688" s="2"/>
      <c r="AU688" s="2"/>
      <c r="AV688" s="2"/>
      <c r="AW688" s="2"/>
      <c r="AX688" s="2">
        <v>0</v>
      </c>
      <c r="AY688" s="2"/>
      <c r="AZ688" s="2">
        <v>0</v>
      </c>
      <c r="BA688" s="2">
        <v>0</v>
      </c>
      <c r="BB688" s="2">
        <v>0</v>
      </c>
      <c r="BC688" s="2">
        <v>0</v>
      </c>
      <c r="BD688" s="2"/>
      <c r="BE688" s="2"/>
      <c r="BF688" s="2"/>
      <c r="BG688" s="2"/>
      <c r="BH688" s="2"/>
      <c r="BI688" s="2"/>
      <c r="BJ688" s="2">
        <v>0</v>
      </c>
      <c r="BK688" s="2"/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/>
      <c r="BR688" s="2"/>
      <c r="BS688" s="2"/>
      <c r="BT688" s="2"/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/>
      <c r="CC688" s="2"/>
      <c r="CD688" s="2"/>
      <c r="CE688" s="2"/>
      <c r="CF688" s="2"/>
      <c r="CG688" s="2"/>
      <c r="CH688" s="2">
        <v>0</v>
      </c>
      <c r="CI688" s="2"/>
      <c r="CJ688" s="2">
        <v>0</v>
      </c>
      <c r="CK688" s="2">
        <v>0</v>
      </c>
      <c r="CL688" s="2">
        <v>0</v>
      </c>
      <c r="CM688" s="2">
        <v>0</v>
      </c>
      <c r="CN688" s="2"/>
      <c r="CO688" s="2"/>
      <c r="CP688" s="2"/>
      <c r="CQ688" s="2"/>
      <c r="CR688" s="2"/>
      <c r="CS688" s="2"/>
      <c r="CT688" s="2">
        <v>0</v>
      </c>
      <c r="CU688" s="2"/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/>
      <c r="DB688" s="2"/>
      <c r="DC688" s="2"/>
      <c r="DD688" s="2"/>
      <c r="DE688" s="2">
        <v>0</v>
      </c>
      <c r="DF688" s="2">
        <v>0</v>
      </c>
      <c r="DG688" s="2">
        <v>0</v>
      </c>
    </row>
    <row r="689" spans="1:111" ht="15" x14ac:dyDescent="0.25">
      <c r="A689" s="1" t="s">
        <v>696</v>
      </c>
      <c r="B689" s="1" t="str">
        <f t="shared" si="12"/>
        <v>Ľubica</v>
      </c>
      <c r="C689" s="1" t="s">
        <v>703</v>
      </c>
      <c r="D689" s="2">
        <v>0</v>
      </c>
      <c r="E689" s="2">
        <v>0</v>
      </c>
      <c r="F689" s="2">
        <v>0</v>
      </c>
      <c r="G689" s="2">
        <v>0</v>
      </c>
      <c r="H689" s="2"/>
      <c r="I689" s="2"/>
      <c r="J689" s="2"/>
      <c r="K689" s="2"/>
      <c r="L689" s="2"/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/>
      <c r="U689" s="2"/>
      <c r="V689" s="2"/>
      <c r="W689" s="2"/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/>
      <c r="AI689" s="2"/>
      <c r="AJ689" s="2"/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/>
      <c r="AS689" s="2"/>
      <c r="AT689" s="2"/>
      <c r="AU689" s="2"/>
      <c r="AV689" s="2"/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/>
      <c r="BE689" s="2"/>
      <c r="BF689" s="2"/>
      <c r="BG689" s="2"/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/>
      <c r="BS689" s="2"/>
      <c r="BT689" s="2"/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/>
      <c r="CC689" s="2"/>
      <c r="CD689" s="2"/>
      <c r="CE689" s="2"/>
      <c r="CF689" s="2"/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/>
      <c r="CO689" s="2"/>
      <c r="CP689" s="2"/>
      <c r="CQ689" s="2"/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/>
      <c r="DC689" s="2"/>
      <c r="DD689" s="2"/>
      <c r="DE689" s="2">
        <v>0</v>
      </c>
      <c r="DF689" s="2">
        <v>0</v>
      </c>
      <c r="DG689" s="2">
        <v>0</v>
      </c>
    </row>
    <row r="690" spans="1:111" ht="15" x14ac:dyDescent="0.25">
      <c r="A690" s="1" t="s">
        <v>696</v>
      </c>
      <c r="B690" s="1" t="str">
        <f t="shared" si="12"/>
        <v>Matiašovce</v>
      </c>
      <c r="C690" s="1" t="s">
        <v>704</v>
      </c>
      <c r="D690" s="2"/>
      <c r="E690" s="2">
        <v>0</v>
      </c>
      <c r="F690" s="2">
        <v>0</v>
      </c>
      <c r="G690" s="2"/>
      <c r="H690" s="2"/>
      <c r="I690" s="2"/>
      <c r="J690" s="2"/>
      <c r="K690" s="2"/>
      <c r="L690" s="2"/>
      <c r="M690" s="2"/>
      <c r="N690" s="2">
        <v>0</v>
      </c>
      <c r="O690" s="2"/>
      <c r="P690" s="2"/>
      <c r="Q690" s="2">
        <v>0</v>
      </c>
      <c r="R690" s="2">
        <v>0</v>
      </c>
      <c r="S690" s="2"/>
      <c r="T690" s="2"/>
      <c r="U690" s="2"/>
      <c r="V690" s="2"/>
      <c r="W690" s="2"/>
      <c r="X690" s="2"/>
      <c r="Y690" s="2"/>
      <c r="Z690" s="2">
        <v>0</v>
      </c>
      <c r="AA690" s="2"/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/>
      <c r="AO690" s="2">
        <v>0</v>
      </c>
      <c r="AP690" s="2">
        <v>0</v>
      </c>
      <c r="AQ690" s="2"/>
      <c r="AR690" s="2"/>
      <c r="AS690" s="2"/>
      <c r="AT690" s="2"/>
      <c r="AU690" s="2"/>
      <c r="AV690" s="2"/>
      <c r="AW690" s="2"/>
      <c r="AX690" s="2">
        <v>0</v>
      </c>
      <c r="AY690" s="2"/>
      <c r="AZ690" s="2"/>
      <c r="BA690" s="2">
        <v>0</v>
      </c>
      <c r="BB690" s="2">
        <v>0</v>
      </c>
      <c r="BC690" s="2"/>
      <c r="BD690" s="2"/>
      <c r="BE690" s="2"/>
      <c r="BF690" s="2"/>
      <c r="BG690" s="2"/>
      <c r="BH690" s="2"/>
      <c r="BI690" s="2"/>
      <c r="BJ690" s="2">
        <v>0</v>
      </c>
      <c r="BK690" s="2"/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/>
      <c r="BY690" s="2">
        <v>0</v>
      </c>
      <c r="BZ690" s="2">
        <v>0</v>
      </c>
      <c r="CA690" s="2"/>
      <c r="CB690" s="2"/>
      <c r="CC690" s="2"/>
      <c r="CD690" s="2"/>
      <c r="CE690" s="2"/>
      <c r="CF690" s="2"/>
      <c r="CG690" s="2"/>
      <c r="CH690" s="2">
        <v>0</v>
      </c>
      <c r="CI690" s="2"/>
      <c r="CJ690" s="2"/>
      <c r="CK690" s="2">
        <v>0</v>
      </c>
      <c r="CL690" s="2">
        <v>0</v>
      </c>
      <c r="CM690" s="2"/>
      <c r="CN690" s="2"/>
      <c r="CO690" s="2"/>
      <c r="CP690" s="2"/>
      <c r="CQ690" s="2"/>
      <c r="CR690" s="2"/>
      <c r="CS690" s="2"/>
      <c r="CT690" s="2">
        <v>0</v>
      </c>
      <c r="CU690" s="2"/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</row>
    <row r="691" spans="1:111" ht="15" x14ac:dyDescent="0.25">
      <c r="A691" s="1" t="s">
        <v>696</v>
      </c>
      <c r="B691" s="1" t="str">
        <f t="shared" si="12"/>
        <v>Mlynčeky</v>
      </c>
      <c r="C691" s="1" t="s">
        <v>705</v>
      </c>
      <c r="D691" s="2">
        <v>0</v>
      </c>
      <c r="E691" s="2">
        <v>0</v>
      </c>
      <c r="F691" s="2">
        <v>0</v>
      </c>
      <c r="G691" s="2">
        <v>0</v>
      </c>
      <c r="H691" s="2"/>
      <c r="I691" s="2">
        <v>0</v>
      </c>
      <c r="J691" s="2"/>
      <c r="K691" s="2"/>
      <c r="L691" s="2"/>
      <c r="M691" s="2"/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/>
      <c r="U691" s="2">
        <v>0</v>
      </c>
      <c r="V691" s="2"/>
      <c r="W691" s="2"/>
      <c r="X691" s="2"/>
      <c r="Y691" s="2"/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/>
      <c r="AS691" s="2">
        <v>0</v>
      </c>
      <c r="AT691" s="2"/>
      <c r="AU691" s="2"/>
      <c r="AV691" s="2"/>
      <c r="AW691" s="2"/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/>
      <c r="BE691" s="2">
        <v>0</v>
      </c>
      <c r="BF691" s="2"/>
      <c r="BG691" s="2"/>
      <c r="BH691" s="2"/>
      <c r="BI691" s="2"/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/>
      <c r="CC691" s="2">
        <v>0</v>
      </c>
      <c r="CD691" s="2"/>
      <c r="CE691" s="2"/>
      <c r="CF691" s="2"/>
      <c r="CG691" s="2"/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/>
      <c r="CO691" s="2">
        <v>0</v>
      </c>
      <c r="CP691" s="2"/>
      <c r="CQ691" s="2"/>
      <c r="CR691" s="2"/>
      <c r="CS691" s="2"/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</row>
    <row r="692" spans="1:111" ht="15" x14ac:dyDescent="0.25">
      <c r="A692" s="1" t="s">
        <v>696</v>
      </c>
      <c r="B692" s="1" t="str">
        <f t="shared" si="12"/>
        <v>Osturňa</v>
      </c>
      <c r="C692" s="1" t="s">
        <v>706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/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/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/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/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/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/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/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/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/>
      <c r="DE692" s="2">
        <v>0</v>
      </c>
      <c r="DF692" s="2">
        <v>0</v>
      </c>
      <c r="DG692" s="2">
        <v>0</v>
      </c>
    </row>
    <row r="693" spans="1:111" ht="15" x14ac:dyDescent="0.25">
      <c r="A693" s="1" t="s">
        <v>696</v>
      </c>
      <c r="B693" s="1" t="str">
        <f t="shared" si="12"/>
        <v>Slovenská Ves</v>
      </c>
      <c r="C693" s="1" t="s">
        <v>707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/>
      <c r="J693" s="2"/>
      <c r="K693" s="2"/>
      <c r="L693" s="2"/>
      <c r="M693" s="2"/>
      <c r="N693" s="2"/>
      <c r="O693" s="2"/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/>
      <c r="V693" s="2"/>
      <c r="W693" s="2"/>
      <c r="X693" s="2">
        <v>0</v>
      </c>
      <c r="Y693" s="2"/>
      <c r="Z693" s="2"/>
      <c r="AA693" s="2"/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/>
      <c r="AI693" s="2"/>
      <c r="AJ693" s="2"/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/>
      <c r="AT693" s="2"/>
      <c r="AU693" s="2"/>
      <c r="AV693" s="2"/>
      <c r="AW693" s="2"/>
      <c r="AX693" s="2"/>
      <c r="AY693" s="2"/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/>
      <c r="BF693" s="2"/>
      <c r="BG693" s="2"/>
      <c r="BH693" s="2">
        <v>0</v>
      </c>
      <c r="BI693" s="2"/>
      <c r="BJ693" s="2"/>
      <c r="BK693" s="2"/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/>
      <c r="BS693" s="2"/>
      <c r="BT693" s="2"/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/>
      <c r="CD693" s="2"/>
      <c r="CE693" s="2"/>
      <c r="CF693" s="2"/>
      <c r="CG693" s="2"/>
      <c r="CH693" s="2"/>
      <c r="CI693" s="2"/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/>
      <c r="CP693" s="2"/>
      <c r="CQ693" s="2"/>
      <c r="CR693" s="2">
        <v>0</v>
      </c>
      <c r="CS693" s="2"/>
      <c r="CT693" s="2"/>
      <c r="CU693" s="2"/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/>
      <c r="DC693" s="2"/>
      <c r="DD693" s="2"/>
      <c r="DE693" s="2">
        <v>0</v>
      </c>
      <c r="DF693" s="2">
        <v>0</v>
      </c>
      <c r="DG693" s="2">
        <v>0</v>
      </c>
    </row>
    <row r="694" spans="1:111" ht="15" x14ac:dyDescent="0.25">
      <c r="A694" s="1" t="s">
        <v>696</v>
      </c>
      <c r="B694" s="1" t="str">
        <f t="shared" si="12"/>
        <v>Spišská Belá</v>
      </c>
      <c r="C694" s="1" t="s">
        <v>708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/>
      <c r="K694" s="2"/>
      <c r="L694" s="2"/>
      <c r="M694" s="2"/>
      <c r="N694" s="2"/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/>
      <c r="W694" s="2"/>
      <c r="X694" s="2"/>
      <c r="Y694" s="2"/>
      <c r="Z694" s="2"/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/>
      <c r="AJ694" s="2"/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/>
      <c r="AU694" s="2"/>
      <c r="AV694" s="2"/>
      <c r="AW694" s="2"/>
      <c r="AX694" s="2"/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/>
      <c r="BG694" s="2"/>
      <c r="BH694" s="2"/>
      <c r="BI694" s="2"/>
      <c r="BJ694" s="2"/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/>
      <c r="BT694" s="2"/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/>
      <c r="CE694" s="2"/>
      <c r="CF694" s="2"/>
      <c r="CG694" s="2"/>
      <c r="CH694" s="2"/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/>
      <c r="CQ694" s="2"/>
      <c r="CR694" s="2"/>
      <c r="CS694" s="2"/>
      <c r="CT694" s="2"/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/>
      <c r="DD694" s="2"/>
      <c r="DE694" s="2">
        <v>0</v>
      </c>
      <c r="DF694" s="2">
        <v>0</v>
      </c>
      <c r="DG694" s="2">
        <v>0</v>
      </c>
    </row>
    <row r="695" spans="1:111" ht="15" x14ac:dyDescent="0.25">
      <c r="A695" s="1" t="s">
        <v>696</v>
      </c>
      <c r="B695" s="1" t="str">
        <f t="shared" si="12"/>
        <v>Spišská Stará Ves</v>
      </c>
      <c r="C695" s="1" t="s">
        <v>709</v>
      </c>
      <c r="D695" s="2"/>
      <c r="E695" s="2"/>
      <c r="F695" s="2"/>
      <c r="G695" s="2"/>
      <c r="H695" s="2"/>
      <c r="I695" s="2"/>
      <c r="J695" s="2">
        <v>336</v>
      </c>
      <c r="K695" s="2"/>
      <c r="L695" s="2">
        <v>183</v>
      </c>
      <c r="M695" s="2"/>
      <c r="N695" s="2"/>
      <c r="O695" s="2"/>
      <c r="P695" s="2"/>
      <c r="Q695" s="2"/>
      <c r="R695" s="2"/>
      <c r="S695" s="2"/>
      <c r="T695" s="2"/>
      <c r="U695" s="2"/>
      <c r="V695" s="2">
        <v>328</v>
      </c>
      <c r="W695" s="2"/>
      <c r="X695" s="2">
        <v>181</v>
      </c>
      <c r="Y695" s="2"/>
      <c r="Z695" s="2"/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/>
      <c r="AH695" s="2">
        <v>8</v>
      </c>
      <c r="AI695" s="2"/>
      <c r="AJ695" s="2">
        <v>2</v>
      </c>
      <c r="AK695" s="2"/>
      <c r="AL695" s="2">
        <v>0</v>
      </c>
      <c r="AM695" s="2"/>
      <c r="AN695" s="2"/>
      <c r="AO695" s="2"/>
      <c r="AP695" s="2"/>
      <c r="AQ695" s="2"/>
      <c r="AR695" s="2"/>
      <c r="AS695" s="2"/>
      <c r="AT695" s="2">
        <v>966</v>
      </c>
      <c r="AU695" s="2"/>
      <c r="AV695" s="2">
        <v>522</v>
      </c>
      <c r="AW695" s="2"/>
      <c r="AX695" s="2"/>
      <c r="AY695" s="2"/>
      <c r="AZ695" s="2"/>
      <c r="BA695" s="2"/>
      <c r="BB695" s="2"/>
      <c r="BC695" s="2"/>
      <c r="BD695" s="2"/>
      <c r="BE695" s="2"/>
      <c r="BF695" s="2">
        <v>944</v>
      </c>
      <c r="BG695" s="2"/>
      <c r="BH695" s="2">
        <v>516</v>
      </c>
      <c r="BI695" s="2"/>
      <c r="BJ695" s="2"/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/>
      <c r="BR695" s="2">
        <v>22</v>
      </c>
      <c r="BS695" s="2"/>
      <c r="BT695" s="2">
        <v>6</v>
      </c>
      <c r="BU695" s="2"/>
      <c r="BV695" s="2">
        <v>0</v>
      </c>
      <c r="BW695" s="2"/>
      <c r="BX695" s="2"/>
      <c r="BY695" s="2"/>
      <c r="BZ695" s="2"/>
      <c r="CA695" s="2"/>
      <c r="CB695" s="2"/>
      <c r="CC695" s="2"/>
      <c r="CD695" s="2">
        <v>2.9</v>
      </c>
      <c r="CE695" s="2"/>
      <c r="CF695" s="2">
        <v>2.9</v>
      </c>
      <c r="CG695" s="2"/>
      <c r="CH695" s="2"/>
      <c r="CI695" s="2"/>
      <c r="CJ695" s="2"/>
      <c r="CK695" s="2"/>
      <c r="CL695" s="2"/>
      <c r="CM695" s="2"/>
      <c r="CN695" s="2"/>
      <c r="CO695" s="2"/>
      <c r="CP695" s="2">
        <v>2.9</v>
      </c>
      <c r="CQ695" s="2"/>
      <c r="CR695" s="2">
        <v>2.9</v>
      </c>
      <c r="CS695" s="2"/>
      <c r="CT695" s="2"/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/>
      <c r="DB695" s="2">
        <v>2.8</v>
      </c>
      <c r="DC695" s="2"/>
      <c r="DD695" s="2">
        <v>3</v>
      </c>
      <c r="DE695" s="2"/>
      <c r="DF695" s="2">
        <v>0</v>
      </c>
      <c r="DG695" s="2"/>
    </row>
    <row r="696" spans="1:111" ht="15" x14ac:dyDescent="0.25">
      <c r="A696" s="1" t="s">
        <v>696</v>
      </c>
      <c r="B696" s="1" t="str">
        <f t="shared" si="12"/>
        <v>Spišské Hanušovce</v>
      </c>
      <c r="C696" s="1" t="s">
        <v>710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/>
      <c r="J696" s="2"/>
      <c r="K696" s="2"/>
      <c r="L696" s="2"/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/>
      <c r="V696" s="2"/>
      <c r="W696" s="2"/>
      <c r="X696" s="2"/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/>
      <c r="AT696" s="2"/>
      <c r="AU696" s="2"/>
      <c r="AV696" s="2"/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/>
      <c r="BF696" s="2"/>
      <c r="BG696" s="2"/>
      <c r="BH696" s="2"/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/>
      <c r="CD696" s="2"/>
      <c r="CE696" s="2"/>
      <c r="CF696" s="2"/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/>
      <c r="CP696" s="2"/>
      <c r="CQ696" s="2"/>
      <c r="CR696" s="2"/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</row>
    <row r="697" spans="1:111" ht="15" x14ac:dyDescent="0.25">
      <c r="A697" s="1" t="s">
        <v>696</v>
      </c>
      <c r="B697" s="1" t="str">
        <f t="shared" si="12"/>
        <v>Stará Lesná</v>
      </c>
      <c r="C697" s="1" t="s">
        <v>711</v>
      </c>
      <c r="D697" s="2">
        <v>14</v>
      </c>
      <c r="E697" s="2">
        <v>49</v>
      </c>
      <c r="F697" s="2">
        <v>80</v>
      </c>
      <c r="G697" s="2">
        <v>170</v>
      </c>
      <c r="H697" s="2">
        <v>1336</v>
      </c>
      <c r="I697" s="2">
        <v>2871</v>
      </c>
      <c r="J697" s="2">
        <v>7404</v>
      </c>
      <c r="K697" s="2">
        <v>8199</v>
      </c>
      <c r="L697" s="2">
        <v>5718</v>
      </c>
      <c r="M697" s="2">
        <v>4435</v>
      </c>
      <c r="N697" s="2">
        <v>450</v>
      </c>
      <c r="O697" s="2">
        <v>1172</v>
      </c>
      <c r="P697" s="2">
        <v>14</v>
      </c>
      <c r="Q697" s="2">
        <v>20</v>
      </c>
      <c r="R697" s="2">
        <v>73</v>
      </c>
      <c r="S697" s="2">
        <v>155</v>
      </c>
      <c r="T697" s="2">
        <v>1303</v>
      </c>
      <c r="U697" s="2">
        <v>2606</v>
      </c>
      <c r="V697" s="2">
        <v>6456</v>
      </c>
      <c r="W697" s="2">
        <v>7032</v>
      </c>
      <c r="X697" s="2">
        <v>4934</v>
      </c>
      <c r="Y697" s="2">
        <v>4058</v>
      </c>
      <c r="Z697" s="2">
        <v>414</v>
      </c>
      <c r="AA697" s="2">
        <v>1033</v>
      </c>
      <c r="AB697" s="2">
        <v>0</v>
      </c>
      <c r="AC697" s="2">
        <v>29</v>
      </c>
      <c r="AD697" s="2">
        <v>7</v>
      </c>
      <c r="AE697" s="2">
        <v>15</v>
      </c>
      <c r="AF697" s="2">
        <v>33</v>
      </c>
      <c r="AG697" s="2">
        <v>265</v>
      </c>
      <c r="AH697" s="2">
        <v>948</v>
      </c>
      <c r="AI697" s="2">
        <v>1167</v>
      </c>
      <c r="AJ697" s="2">
        <v>784</v>
      </c>
      <c r="AK697" s="2">
        <v>377</v>
      </c>
      <c r="AL697" s="2">
        <v>36</v>
      </c>
      <c r="AM697" s="2">
        <v>139</v>
      </c>
      <c r="AN697" s="2">
        <v>50</v>
      </c>
      <c r="AO697" s="2">
        <v>92</v>
      </c>
      <c r="AP697" s="2">
        <v>160</v>
      </c>
      <c r="AQ697" s="2">
        <v>228</v>
      </c>
      <c r="AR697" s="2">
        <v>3131</v>
      </c>
      <c r="AS697" s="2">
        <v>7014</v>
      </c>
      <c r="AT697" s="2">
        <v>21562</v>
      </c>
      <c r="AU697" s="2">
        <v>22993</v>
      </c>
      <c r="AV697" s="2">
        <v>13913</v>
      </c>
      <c r="AW697" s="2">
        <v>10146</v>
      </c>
      <c r="AX697" s="2">
        <v>868</v>
      </c>
      <c r="AY697" s="2">
        <v>2917</v>
      </c>
      <c r="AZ697" s="2">
        <v>50</v>
      </c>
      <c r="BA697" s="2">
        <v>34</v>
      </c>
      <c r="BB697" s="2">
        <v>141</v>
      </c>
      <c r="BC697" s="2">
        <v>205</v>
      </c>
      <c r="BD697" s="2">
        <v>3039</v>
      </c>
      <c r="BE697" s="2">
        <v>6387</v>
      </c>
      <c r="BF697" s="2">
        <v>18957</v>
      </c>
      <c r="BG697" s="2">
        <v>20016</v>
      </c>
      <c r="BH697" s="2">
        <v>11741</v>
      </c>
      <c r="BI697" s="2">
        <v>9020</v>
      </c>
      <c r="BJ697" s="2">
        <v>807</v>
      </c>
      <c r="BK697" s="2">
        <v>2536</v>
      </c>
      <c r="BL697" s="2">
        <v>0</v>
      </c>
      <c r="BM697" s="2">
        <v>58</v>
      </c>
      <c r="BN697" s="2">
        <v>19</v>
      </c>
      <c r="BO697" s="2">
        <v>23</v>
      </c>
      <c r="BP697" s="2">
        <v>92</v>
      </c>
      <c r="BQ697" s="2">
        <v>627</v>
      </c>
      <c r="BR697" s="2">
        <v>2605</v>
      </c>
      <c r="BS697" s="2">
        <v>2977</v>
      </c>
      <c r="BT697" s="2">
        <v>2172</v>
      </c>
      <c r="BU697" s="2">
        <v>1126</v>
      </c>
      <c r="BV697" s="2">
        <v>61</v>
      </c>
      <c r="BW697" s="2">
        <v>381</v>
      </c>
      <c r="BX697" s="2">
        <v>3.6</v>
      </c>
      <c r="BY697" s="2">
        <v>1.9</v>
      </c>
      <c r="BZ697" s="2">
        <v>2</v>
      </c>
      <c r="CA697" s="2">
        <v>1.3</v>
      </c>
      <c r="CB697" s="2">
        <v>2.2999999999999998</v>
      </c>
      <c r="CC697" s="2">
        <v>2.4</v>
      </c>
      <c r="CD697" s="2">
        <v>2.9</v>
      </c>
      <c r="CE697" s="2">
        <v>2.8</v>
      </c>
      <c r="CF697" s="2">
        <v>2.4</v>
      </c>
      <c r="CG697" s="2">
        <v>2.2999999999999998</v>
      </c>
      <c r="CH697" s="2">
        <v>1.9</v>
      </c>
      <c r="CI697" s="2">
        <v>2.5</v>
      </c>
      <c r="CJ697" s="2">
        <v>3.6</v>
      </c>
      <c r="CK697" s="2">
        <v>1.7</v>
      </c>
      <c r="CL697" s="2">
        <v>1.9</v>
      </c>
      <c r="CM697" s="2">
        <v>1.3</v>
      </c>
      <c r="CN697" s="2">
        <v>2.2999999999999998</v>
      </c>
      <c r="CO697" s="2">
        <v>2.5</v>
      </c>
      <c r="CP697" s="2">
        <v>2.9</v>
      </c>
      <c r="CQ697" s="2">
        <v>2.8</v>
      </c>
      <c r="CR697" s="2">
        <v>2.4</v>
      </c>
      <c r="CS697" s="2">
        <v>2.2000000000000002</v>
      </c>
      <c r="CT697" s="2">
        <v>1.9</v>
      </c>
      <c r="CU697" s="2">
        <v>2.5</v>
      </c>
      <c r="CV697" s="2">
        <v>0</v>
      </c>
      <c r="CW697" s="2">
        <v>2</v>
      </c>
      <c r="CX697" s="2">
        <v>2.7</v>
      </c>
      <c r="CY697" s="2">
        <v>1.5</v>
      </c>
      <c r="CZ697" s="2">
        <v>2.8</v>
      </c>
      <c r="DA697" s="2">
        <v>2.4</v>
      </c>
      <c r="DB697" s="2">
        <v>2.7</v>
      </c>
      <c r="DC697" s="2">
        <v>2.6</v>
      </c>
      <c r="DD697" s="2">
        <v>2.8</v>
      </c>
      <c r="DE697" s="2">
        <v>3</v>
      </c>
      <c r="DF697" s="2">
        <v>1.7</v>
      </c>
      <c r="DG697" s="2">
        <v>2.7</v>
      </c>
    </row>
    <row r="698" spans="1:111" ht="15" x14ac:dyDescent="0.25">
      <c r="A698" s="1" t="s">
        <v>696</v>
      </c>
      <c r="B698" s="1" t="str">
        <f t="shared" si="12"/>
        <v>Tvarožná</v>
      </c>
      <c r="C698" s="1" t="s">
        <v>712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/>
      <c r="K698" s="2"/>
      <c r="L698" s="2"/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/>
      <c r="W698" s="2"/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/>
      <c r="AI698" s="2"/>
      <c r="AJ698" s="2"/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/>
      <c r="AU698" s="2"/>
      <c r="AV698" s="2"/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/>
      <c r="BG698" s="2"/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/>
      <c r="BS698" s="2"/>
      <c r="BT698" s="2"/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/>
      <c r="CE698" s="2"/>
      <c r="CF698" s="2"/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/>
      <c r="CQ698" s="2"/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/>
      <c r="DC698" s="2"/>
      <c r="DD698" s="2"/>
      <c r="DE698" s="2">
        <v>0</v>
      </c>
      <c r="DF698" s="2">
        <v>0</v>
      </c>
      <c r="DG698" s="2">
        <v>0</v>
      </c>
    </row>
    <row r="699" spans="1:111" ht="15" x14ac:dyDescent="0.25">
      <c r="A699" s="1" t="s">
        <v>696</v>
      </c>
      <c r="B699" s="1" t="str">
        <f t="shared" si="12"/>
        <v>Veľká Franková</v>
      </c>
      <c r="C699" s="1" t="s">
        <v>713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/>
      <c r="J699" s="2"/>
      <c r="K699" s="2"/>
      <c r="L699" s="2"/>
      <c r="M699" s="2"/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/>
      <c r="V699" s="2"/>
      <c r="W699" s="2"/>
      <c r="X699" s="2"/>
      <c r="Y699" s="2"/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/>
      <c r="AT699" s="2"/>
      <c r="AU699" s="2"/>
      <c r="AV699" s="2"/>
      <c r="AW699" s="2"/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/>
      <c r="BF699" s="2"/>
      <c r="BG699" s="2"/>
      <c r="BH699" s="2"/>
      <c r="BI699" s="2"/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/>
      <c r="CD699" s="2"/>
      <c r="CE699" s="2"/>
      <c r="CF699" s="2"/>
      <c r="CG699" s="2"/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/>
      <c r="CP699" s="2"/>
      <c r="CQ699" s="2"/>
      <c r="CR699" s="2"/>
      <c r="CS699" s="2"/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</row>
    <row r="700" spans="1:111" ht="15" x14ac:dyDescent="0.25">
      <c r="A700" s="1" t="s">
        <v>696</v>
      </c>
      <c r="B700" s="1" t="str">
        <f t="shared" si="12"/>
        <v>Veľká Lomnica</v>
      </c>
      <c r="C700" s="1" t="s">
        <v>714</v>
      </c>
      <c r="D700" s="2">
        <v>57</v>
      </c>
      <c r="E700" s="2">
        <v>52</v>
      </c>
      <c r="F700" s="2"/>
      <c r="G700" s="2"/>
      <c r="H700" s="2">
        <v>505</v>
      </c>
      <c r="I700" s="2">
        <v>794</v>
      </c>
      <c r="J700" s="2">
        <v>1829</v>
      </c>
      <c r="K700" s="2">
        <v>2143</v>
      </c>
      <c r="L700" s="2">
        <v>1023</v>
      </c>
      <c r="M700" s="2">
        <v>778</v>
      </c>
      <c r="N700" s="2">
        <v>197</v>
      </c>
      <c r="O700" s="2">
        <v>377</v>
      </c>
      <c r="P700" s="2">
        <v>49</v>
      </c>
      <c r="Q700" s="2">
        <v>46</v>
      </c>
      <c r="R700" s="2"/>
      <c r="S700" s="2"/>
      <c r="T700" s="2">
        <v>165</v>
      </c>
      <c r="U700" s="2">
        <v>662</v>
      </c>
      <c r="V700" s="2">
        <v>1560</v>
      </c>
      <c r="W700" s="2">
        <v>1670</v>
      </c>
      <c r="X700" s="2">
        <v>768</v>
      </c>
      <c r="Y700" s="2">
        <v>641</v>
      </c>
      <c r="Z700" s="2"/>
      <c r="AA700" s="2">
        <v>319</v>
      </c>
      <c r="AB700" s="2">
        <v>8</v>
      </c>
      <c r="AC700" s="2">
        <v>6</v>
      </c>
      <c r="AD700" s="2"/>
      <c r="AE700" s="2"/>
      <c r="AF700" s="2">
        <v>340</v>
      </c>
      <c r="AG700" s="2">
        <v>132</v>
      </c>
      <c r="AH700" s="2">
        <v>269</v>
      </c>
      <c r="AI700" s="2">
        <v>473</v>
      </c>
      <c r="AJ700" s="2">
        <v>255</v>
      </c>
      <c r="AK700" s="2">
        <v>137</v>
      </c>
      <c r="AL700" s="2"/>
      <c r="AM700" s="2">
        <v>58</v>
      </c>
      <c r="AN700" s="2">
        <v>190</v>
      </c>
      <c r="AO700" s="2">
        <v>130</v>
      </c>
      <c r="AP700" s="2"/>
      <c r="AQ700" s="2"/>
      <c r="AR700" s="2">
        <v>1120</v>
      </c>
      <c r="AS700" s="2">
        <v>2134</v>
      </c>
      <c r="AT700" s="2">
        <v>5442</v>
      </c>
      <c r="AU700" s="2">
        <v>6681</v>
      </c>
      <c r="AV700" s="2">
        <v>2445</v>
      </c>
      <c r="AW700" s="2">
        <v>1783</v>
      </c>
      <c r="AX700" s="2">
        <v>543</v>
      </c>
      <c r="AY700" s="2">
        <v>1083</v>
      </c>
      <c r="AZ700" s="2">
        <v>168</v>
      </c>
      <c r="BA700" s="2">
        <v>115</v>
      </c>
      <c r="BB700" s="2"/>
      <c r="BC700" s="2"/>
      <c r="BD700" s="2">
        <v>494</v>
      </c>
      <c r="BE700" s="2">
        <v>1640</v>
      </c>
      <c r="BF700" s="2">
        <v>4605</v>
      </c>
      <c r="BG700" s="2">
        <v>5093</v>
      </c>
      <c r="BH700" s="2">
        <v>1772</v>
      </c>
      <c r="BI700" s="2">
        <v>1438</v>
      </c>
      <c r="BJ700" s="2"/>
      <c r="BK700" s="2">
        <v>887</v>
      </c>
      <c r="BL700" s="2">
        <v>22</v>
      </c>
      <c r="BM700" s="2">
        <v>15</v>
      </c>
      <c r="BN700" s="2"/>
      <c r="BO700" s="2"/>
      <c r="BP700" s="2">
        <v>626</v>
      </c>
      <c r="BQ700" s="2">
        <v>494</v>
      </c>
      <c r="BR700" s="2">
        <v>837</v>
      </c>
      <c r="BS700" s="2">
        <v>1588</v>
      </c>
      <c r="BT700" s="2">
        <v>673</v>
      </c>
      <c r="BU700" s="2">
        <v>345</v>
      </c>
      <c r="BV700" s="2"/>
      <c r="BW700" s="2">
        <v>196</v>
      </c>
      <c r="BX700" s="2">
        <v>3.3</v>
      </c>
      <c r="BY700" s="2">
        <v>2.5</v>
      </c>
      <c r="BZ700" s="2"/>
      <c r="CA700" s="2"/>
      <c r="CB700" s="2">
        <v>2.2000000000000002</v>
      </c>
      <c r="CC700" s="2">
        <v>2.7</v>
      </c>
      <c r="CD700" s="2">
        <v>3</v>
      </c>
      <c r="CE700" s="2">
        <v>3.1</v>
      </c>
      <c r="CF700" s="2">
        <v>2.4</v>
      </c>
      <c r="CG700" s="2">
        <v>2.2999999999999998</v>
      </c>
      <c r="CH700" s="2">
        <v>2.8</v>
      </c>
      <c r="CI700" s="2">
        <v>2.9</v>
      </c>
      <c r="CJ700" s="2">
        <v>3.4</v>
      </c>
      <c r="CK700" s="2">
        <v>2.5</v>
      </c>
      <c r="CL700" s="2"/>
      <c r="CM700" s="2"/>
      <c r="CN700" s="2">
        <v>3</v>
      </c>
      <c r="CO700" s="2">
        <v>2.5</v>
      </c>
      <c r="CP700" s="2">
        <v>3</v>
      </c>
      <c r="CQ700" s="2">
        <v>3</v>
      </c>
      <c r="CR700" s="2">
        <v>2.2999999999999998</v>
      </c>
      <c r="CS700" s="2">
        <v>2.2000000000000002</v>
      </c>
      <c r="CT700" s="2"/>
      <c r="CU700" s="2">
        <v>2.8</v>
      </c>
      <c r="CV700" s="2">
        <v>2.8</v>
      </c>
      <c r="CW700" s="2">
        <v>2.5</v>
      </c>
      <c r="CX700" s="2"/>
      <c r="CY700" s="2"/>
      <c r="CZ700" s="2">
        <v>1.8</v>
      </c>
      <c r="DA700" s="2">
        <v>3.7</v>
      </c>
      <c r="DB700" s="2">
        <v>3.1</v>
      </c>
      <c r="DC700" s="2">
        <v>3.4</v>
      </c>
      <c r="DD700" s="2">
        <v>2.6</v>
      </c>
      <c r="DE700" s="2">
        <v>2.5</v>
      </c>
      <c r="DF700" s="2"/>
      <c r="DG700" s="2">
        <v>3.4</v>
      </c>
    </row>
    <row r="701" spans="1:111" ht="15" x14ac:dyDescent="0.25">
      <c r="A701" s="1" t="s">
        <v>696</v>
      </c>
      <c r="B701" s="1" t="str">
        <f t="shared" si="12"/>
        <v>Vrbov</v>
      </c>
      <c r="C701" s="1" t="s">
        <v>715</v>
      </c>
      <c r="D701" s="2"/>
      <c r="E701" s="2"/>
      <c r="F701" s="2"/>
      <c r="G701" s="2"/>
      <c r="H701" s="2">
        <v>35</v>
      </c>
      <c r="I701" s="2">
        <v>271</v>
      </c>
      <c r="J701" s="2">
        <v>810</v>
      </c>
      <c r="K701" s="2">
        <v>846</v>
      </c>
      <c r="L701" s="2">
        <v>423</v>
      </c>
      <c r="M701" s="2">
        <v>287</v>
      </c>
      <c r="N701" s="2">
        <v>86</v>
      </c>
      <c r="O701" s="2">
        <v>14</v>
      </c>
      <c r="P701" s="2"/>
      <c r="Q701" s="2"/>
      <c r="R701" s="2"/>
      <c r="S701" s="2">
        <v>0</v>
      </c>
      <c r="T701" s="2">
        <v>27</v>
      </c>
      <c r="U701" s="2">
        <v>178</v>
      </c>
      <c r="V701" s="2">
        <v>583</v>
      </c>
      <c r="W701" s="2">
        <v>607</v>
      </c>
      <c r="X701" s="2">
        <v>172</v>
      </c>
      <c r="Y701" s="2">
        <v>107</v>
      </c>
      <c r="Z701" s="2">
        <v>15</v>
      </c>
      <c r="AA701" s="2">
        <v>6</v>
      </c>
      <c r="AB701" s="2">
        <v>0</v>
      </c>
      <c r="AC701" s="2">
        <v>0</v>
      </c>
      <c r="AD701" s="2">
        <v>0</v>
      </c>
      <c r="AE701" s="2"/>
      <c r="AF701" s="2">
        <v>8</v>
      </c>
      <c r="AG701" s="2">
        <v>93</v>
      </c>
      <c r="AH701" s="2">
        <v>227</v>
      </c>
      <c r="AI701" s="2">
        <v>239</v>
      </c>
      <c r="AJ701" s="2">
        <v>251</v>
      </c>
      <c r="AK701" s="2">
        <v>180</v>
      </c>
      <c r="AL701" s="2">
        <v>71</v>
      </c>
      <c r="AM701" s="2">
        <v>8</v>
      </c>
      <c r="AN701" s="2"/>
      <c r="AO701" s="2"/>
      <c r="AP701" s="2"/>
      <c r="AQ701" s="2"/>
      <c r="AR701" s="2">
        <v>82</v>
      </c>
      <c r="AS701" s="2">
        <v>755</v>
      </c>
      <c r="AT701" s="2">
        <v>2411</v>
      </c>
      <c r="AU701" s="2">
        <v>2578</v>
      </c>
      <c r="AV701" s="2">
        <v>1216</v>
      </c>
      <c r="AW701" s="2">
        <v>874</v>
      </c>
      <c r="AX701" s="2">
        <v>261</v>
      </c>
      <c r="AY701" s="2">
        <v>62</v>
      </c>
      <c r="AZ701" s="2"/>
      <c r="BA701" s="2"/>
      <c r="BB701" s="2"/>
      <c r="BC701" s="2">
        <v>0</v>
      </c>
      <c r="BD701" s="2">
        <v>70</v>
      </c>
      <c r="BE701" s="2">
        <v>465</v>
      </c>
      <c r="BF701" s="2">
        <v>1604</v>
      </c>
      <c r="BG701" s="2">
        <v>1764</v>
      </c>
      <c r="BH701" s="2">
        <v>398</v>
      </c>
      <c r="BI701" s="2">
        <v>241</v>
      </c>
      <c r="BJ701" s="2">
        <v>34</v>
      </c>
      <c r="BK701" s="2">
        <v>26</v>
      </c>
      <c r="BL701" s="2">
        <v>0</v>
      </c>
      <c r="BM701" s="2">
        <v>0</v>
      </c>
      <c r="BN701" s="2">
        <v>0</v>
      </c>
      <c r="BO701" s="2"/>
      <c r="BP701" s="2">
        <v>12</v>
      </c>
      <c r="BQ701" s="2">
        <v>290</v>
      </c>
      <c r="BR701" s="2">
        <v>807</v>
      </c>
      <c r="BS701" s="2">
        <v>814</v>
      </c>
      <c r="BT701" s="2">
        <v>818</v>
      </c>
      <c r="BU701" s="2">
        <v>633</v>
      </c>
      <c r="BV701" s="2">
        <v>227</v>
      </c>
      <c r="BW701" s="2">
        <v>36</v>
      </c>
      <c r="BX701" s="2"/>
      <c r="BY701" s="2"/>
      <c r="BZ701" s="2"/>
      <c r="CA701" s="2"/>
      <c r="CB701" s="2">
        <v>2.2999999999999998</v>
      </c>
      <c r="CC701" s="2">
        <v>2.8</v>
      </c>
      <c r="CD701" s="2">
        <v>3</v>
      </c>
      <c r="CE701" s="2">
        <v>3</v>
      </c>
      <c r="CF701" s="2">
        <v>2.9</v>
      </c>
      <c r="CG701" s="2">
        <v>3</v>
      </c>
      <c r="CH701" s="2">
        <v>3</v>
      </c>
      <c r="CI701" s="2">
        <v>4.4000000000000004</v>
      </c>
      <c r="CJ701" s="2"/>
      <c r="CK701" s="2"/>
      <c r="CL701" s="2"/>
      <c r="CM701" s="2">
        <v>0</v>
      </c>
      <c r="CN701" s="2">
        <v>2.6</v>
      </c>
      <c r="CO701" s="2">
        <v>2.6</v>
      </c>
      <c r="CP701" s="2">
        <v>2.8</v>
      </c>
      <c r="CQ701" s="2">
        <v>2.9</v>
      </c>
      <c r="CR701" s="2">
        <v>2.2999999999999998</v>
      </c>
      <c r="CS701" s="2">
        <v>2.2999999999999998</v>
      </c>
      <c r="CT701" s="2">
        <v>2.2999999999999998</v>
      </c>
      <c r="CU701" s="2">
        <v>4.3</v>
      </c>
      <c r="CV701" s="2">
        <v>0</v>
      </c>
      <c r="CW701" s="2">
        <v>0</v>
      </c>
      <c r="CX701" s="2">
        <v>0</v>
      </c>
      <c r="CY701" s="2"/>
      <c r="CZ701" s="2">
        <v>1.5</v>
      </c>
      <c r="DA701" s="2">
        <v>3.1</v>
      </c>
      <c r="DB701" s="2">
        <v>3.6</v>
      </c>
      <c r="DC701" s="2">
        <v>3.4</v>
      </c>
      <c r="DD701" s="2">
        <v>3.3</v>
      </c>
      <c r="DE701" s="2">
        <v>3.5</v>
      </c>
      <c r="DF701" s="2">
        <v>3.2</v>
      </c>
      <c r="DG701" s="2">
        <v>4.5</v>
      </c>
    </row>
    <row r="702" spans="1:111" ht="15" x14ac:dyDescent="0.25">
      <c r="A702" s="1" t="s">
        <v>696</v>
      </c>
      <c r="B702" s="1" t="str">
        <f t="shared" si="12"/>
        <v>Zálesie, okres Kežmarok</v>
      </c>
      <c r="C702" s="1" t="s">
        <v>716</v>
      </c>
      <c r="D702" s="2">
        <v>0</v>
      </c>
      <c r="E702" s="2">
        <v>0</v>
      </c>
      <c r="F702" s="2">
        <v>0</v>
      </c>
      <c r="G702" s="2">
        <v>0</v>
      </c>
      <c r="H702" s="2"/>
      <c r="I702" s="2">
        <v>0</v>
      </c>
      <c r="J702" s="2"/>
      <c r="K702" s="2"/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/>
      <c r="U702" s="2">
        <v>0</v>
      </c>
      <c r="V702" s="2"/>
      <c r="W702" s="2"/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/>
      <c r="AS702" s="2">
        <v>0</v>
      </c>
      <c r="AT702" s="2"/>
      <c r="AU702" s="2"/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/>
      <c r="BE702" s="2">
        <v>0</v>
      </c>
      <c r="BF702" s="2"/>
      <c r="BG702" s="2"/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/>
      <c r="CC702" s="2">
        <v>0</v>
      </c>
      <c r="CD702" s="2"/>
      <c r="CE702" s="2"/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/>
      <c r="CO702" s="2">
        <v>0</v>
      </c>
      <c r="CP702" s="2"/>
      <c r="CQ702" s="2"/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</row>
    <row r="703" spans="1:111" ht="15" x14ac:dyDescent="0.25">
      <c r="A703" s="1" t="s">
        <v>696</v>
      </c>
      <c r="B703" s="1" t="str">
        <f t="shared" si="12"/>
        <v>Malá Franková</v>
      </c>
      <c r="C703" s="1" t="s">
        <v>717</v>
      </c>
      <c r="D703" s="2"/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/>
      <c r="K703" s="2"/>
      <c r="L703" s="2">
        <v>0</v>
      </c>
      <c r="M703" s="2">
        <v>0</v>
      </c>
      <c r="N703" s="2">
        <v>0</v>
      </c>
      <c r="O703" s="2"/>
      <c r="P703" s="2"/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/>
      <c r="W703" s="2"/>
      <c r="X703" s="2">
        <v>0</v>
      </c>
      <c r="Y703" s="2">
        <v>0</v>
      </c>
      <c r="Z703" s="2">
        <v>0</v>
      </c>
      <c r="AA703" s="2"/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/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/>
      <c r="AU703" s="2"/>
      <c r="AV703" s="2">
        <v>0</v>
      </c>
      <c r="AW703" s="2">
        <v>0</v>
      </c>
      <c r="AX703" s="2">
        <v>0</v>
      </c>
      <c r="AY703" s="2"/>
      <c r="AZ703" s="2"/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/>
      <c r="BG703" s="2"/>
      <c r="BH703" s="2">
        <v>0</v>
      </c>
      <c r="BI703" s="2">
        <v>0</v>
      </c>
      <c r="BJ703" s="2">
        <v>0</v>
      </c>
      <c r="BK703" s="2"/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/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/>
      <c r="CE703" s="2"/>
      <c r="CF703" s="2">
        <v>0</v>
      </c>
      <c r="CG703" s="2">
        <v>0</v>
      </c>
      <c r="CH703" s="2">
        <v>0</v>
      </c>
      <c r="CI703" s="2"/>
      <c r="CJ703" s="2"/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/>
      <c r="CQ703" s="2"/>
      <c r="CR703" s="2">
        <v>0</v>
      </c>
      <c r="CS703" s="2">
        <v>0</v>
      </c>
      <c r="CT703" s="2">
        <v>0</v>
      </c>
      <c r="CU703" s="2"/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</row>
    <row r="704" spans="1:111" ht="15" x14ac:dyDescent="0.25">
      <c r="A704" s="1" t="s">
        <v>696</v>
      </c>
      <c r="B704" s="1" t="str">
        <f t="shared" si="12"/>
        <v>Malý Slavkov</v>
      </c>
      <c r="C704" s="1" t="s">
        <v>718</v>
      </c>
      <c r="D704" s="2"/>
      <c r="E704" s="2">
        <v>0</v>
      </c>
      <c r="F704" s="2">
        <v>0</v>
      </c>
      <c r="G704" s="2">
        <v>0</v>
      </c>
      <c r="H704" s="2">
        <v>0</v>
      </c>
      <c r="I704" s="2"/>
      <c r="J704" s="2"/>
      <c r="K704" s="2"/>
      <c r="L704" s="2"/>
      <c r="M704" s="2"/>
      <c r="N704" s="2">
        <v>0</v>
      </c>
      <c r="O704" s="2"/>
      <c r="P704" s="2"/>
      <c r="Q704" s="2">
        <v>0</v>
      </c>
      <c r="R704" s="2">
        <v>0</v>
      </c>
      <c r="S704" s="2">
        <v>0</v>
      </c>
      <c r="T704" s="2">
        <v>0</v>
      </c>
      <c r="U704" s="2"/>
      <c r="V704" s="2"/>
      <c r="W704" s="2"/>
      <c r="X704" s="2"/>
      <c r="Y704" s="2"/>
      <c r="Z704" s="2">
        <v>0</v>
      </c>
      <c r="AA704" s="2"/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/>
      <c r="AH704" s="2"/>
      <c r="AI704" s="2"/>
      <c r="AJ704" s="2"/>
      <c r="AK704" s="2">
        <v>0</v>
      </c>
      <c r="AL704" s="2">
        <v>0</v>
      </c>
      <c r="AM704" s="2"/>
      <c r="AN704" s="2"/>
      <c r="AO704" s="2">
        <v>0</v>
      </c>
      <c r="AP704" s="2">
        <v>0</v>
      </c>
      <c r="AQ704" s="2">
        <v>0</v>
      </c>
      <c r="AR704" s="2">
        <v>0</v>
      </c>
      <c r="AS704" s="2"/>
      <c r="AT704" s="2"/>
      <c r="AU704" s="2"/>
      <c r="AV704" s="2"/>
      <c r="AW704" s="2"/>
      <c r="AX704" s="2">
        <v>0</v>
      </c>
      <c r="AY704" s="2"/>
      <c r="AZ704" s="2"/>
      <c r="BA704" s="2">
        <v>0</v>
      </c>
      <c r="BB704" s="2">
        <v>0</v>
      </c>
      <c r="BC704" s="2">
        <v>0</v>
      </c>
      <c r="BD704" s="2">
        <v>0</v>
      </c>
      <c r="BE704" s="2"/>
      <c r="BF704" s="2"/>
      <c r="BG704" s="2"/>
      <c r="BH704" s="2"/>
      <c r="BI704" s="2"/>
      <c r="BJ704" s="2">
        <v>0</v>
      </c>
      <c r="BK704" s="2"/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/>
      <c r="BR704" s="2"/>
      <c r="BS704" s="2"/>
      <c r="BT704" s="2"/>
      <c r="BU704" s="2">
        <v>0</v>
      </c>
      <c r="BV704" s="2">
        <v>0</v>
      </c>
      <c r="BW704" s="2"/>
      <c r="BX704" s="2"/>
      <c r="BY704" s="2">
        <v>0</v>
      </c>
      <c r="BZ704" s="2">
        <v>0</v>
      </c>
      <c r="CA704" s="2">
        <v>0</v>
      </c>
      <c r="CB704" s="2">
        <v>0</v>
      </c>
      <c r="CC704" s="2"/>
      <c r="CD704" s="2"/>
      <c r="CE704" s="2"/>
      <c r="CF704" s="2"/>
      <c r="CG704" s="2"/>
      <c r="CH704" s="2">
        <v>0</v>
      </c>
      <c r="CI704" s="2"/>
      <c r="CJ704" s="2"/>
      <c r="CK704" s="2">
        <v>0</v>
      </c>
      <c r="CL704" s="2">
        <v>0</v>
      </c>
      <c r="CM704" s="2">
        <v>0</v>
      </c>
      <c r="CN704" s="2">
        <v>0</v>
      </c>
      <c r="CO704" s="2"/>
      <c r="CP704" s="2"/>
      <c r="CQ704" s="2"/>
      <c r="CR704" s="2"/>
      <c r="CS704" s="2"/>
      <c r="CT704" s="2">
        <v>0</v>
      </c>
      <c r="CU704" s="2"/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/>
      <c r="DB704" s="2"/>
      <c r="DC704" s="2"/>
      <c r="DD704" s="2"/>
      <c r="DE704" s="2">
        <v>0</v>
      </c>
      <c r="DF704" s="2">
        <v>0</v>
      </c>
      <c r="DG704" s="2"/>
    </row>
    <row r="705" spans="1:111" ht="15" x14ac:dyDescent="0.25">
      <c r="A705" s="1" t="s">
        <v>719</v>
      </c>
      <c r="B705" s="1" t="str">
        <f t="shared" si="12"/>
        <v>Obce spolu</v>
      </c>
      <c r="C705" s="1" t="s">
        <v>24</v>
      </c>
      <c r="D705" s="2">
        <v>58</v>
      </c>
      <c r="E705" s="2">
        <v>66</v>
      </c>
      <c r="F705" s="2">
        <v>57</v>
      </c>
      <c r="G705" s="2">
        <v>74</v>
      </c>
      <c r="H705" s="2">
        <v>307</v>
      </c>
      <c r="I705" s="2">
        <v>732</v>
      </c>
      <c r="J705" s="2">
        <v>2343</v>
      </c>
      <c r="K705" s="2">
        <v>2652</v>
      </c>
      <c r="L705" s="2">
        <v>1094</v>
      </c>
      <c r="M705" s="2">
        <v>395</v>
      </c>
      <c r="N705" s="2">
        <v>127</v>
      </c>
      <c r="O705" s="2">
        <v>102</v>
      </c>
      <c r="P705" s="2">
        <v>58</v>
      </c>
      <c r="Q705" s="2"/>
      <c r="R705" s="2"/>
      <c r="S705" s="2"/>
      <c r="T705" s="2">
        <v>285</v>
      </c>
      <c r="U705" s="2">
        <v>683</v>
      </c>
      <c r="V705" s="2">
        <v>1967</v>
      </c>
      <c r="W705" s="2">
        <v>2256</v>
      </c>
      <c r="X705" s="2">
        <v>822</v>
      </c>
      <c r="Y705" s="2">
        <v>316</v>
      </c>
      <c r="Z705" s="2">
        <v>83</v>
      </c>
      <c r="AA705" s="2">
        <v>86</v>
      </c>
      <c r="AB705" s="2">
        <v>0</v>
      </c>
      <c r="AC705" s="2"/>
      <c r="AD705" s="2"/>
      <c r="AE705" s="2"/>
      <c r="AF705" s="2">
        <v>22</v>
      </c>
      <c r="AG705" s="2">
        <v>49</v>
      </c>
      <c r="AH705" s="2">
        <v>376</v>
      </c>
      <c r="AI705" s="2">
        <v>396</v>
      </c>
      <c r="AJ705" s="2">
        <v>272</v>
      </c>
      <c r="AK705" s="2">
        <v>79</v>
      </c>
      <c r="AL705" s="2">
        <v>44</v>
      </c>
      <c r="AM705" s="2">
        <v>16</v>
      </c>
      <c r="AN705" s="2">
        <v>364</v>
      </c>
      <c r="AO705" s="2">
        <v>285</v>
      </c>
      <c r="AP705" s="2">
        <v>215</v>
      </c>
      <c r="AQ705" s="2">
        <v>193</v>
      </c>
      <c r="AR705" s="2">
        <v>756</v>
      </c>
      <c r="AS705" s="2">
        <v>1447</v>
      </c>
      <c r="AT705" s="2">
        <v>4979</v>
      </c>
      <c r="AU705" s="2">
        <v>6410</v>
      </c>
      <c r="AV705" s="2">
        <v>2361</v>
      </c>
      <c r="AW705" s="2">
        <v>858</v>
      </c>
      <c r="AX705" s="2">
        <v>312</v>
      </c>
      <c r="AY705" s="2">
        <v>183</v>
      </c>
      <c r="AZ705" s="2">
        <v>364</v>
      </c>
      <c r="BA705" s="2"/>
      <c r="BB705" s="2"/>
      <c r="BC705" s="2"/>
      <c r="BD705" s="2">
        <v>651</v>
      </c>
      <c r="BE705" s="2">
        <v>1363</v>
      </c>
      <c r="BF705" s="2">
        <v>4225</v>
      </c>
      <c r="BG705" s="2">
        <v>5375</v>
      </c>
      <c r="BH705" s="2">
        <v>1849</v>
      </c>
      <c r="BI705" s="2">
        <v>735</v>
      </c>
      <c r="BJ705" s="2">
        <v>229</v>
      </c>
      <c r="BK705" s="2">
        <v>153</v>
      </c>
      <c r="BL705" s="2">
        <v>0</v>
      </c>
      <c r="BM705" s="2"/>
      <c r="BN705" s="2"/>
      <c r="BO705" s="2"/>
      <c r="BP705" s="2">
        <v>105</v>
      </c>
      <c r="BQ705" s="2">
        <v>84</v>
      </c>
      <c r="BR705" s="2">
        <v>754</v>
      </c>
      <c r="BS705" s="2">
        <v>1035</v>
      </c>
      <c r="BT705" s="2">
        <v>512</v>
      </c>
      <c r="BU705" s="2">
        <v>123</v>
      </c>
      <c r="BV705" s="2">
        <v>83</v>
      </c>
      <c r="BW705" s="2">
        <v>30</v>
      </c>
      <c r="BX705" s="2">
        <v>6.3</v>
      </c>
      <c r="BY705" s="2">
        <v>4.3</v>
      </c>
      <c r="BZ705" s="2">
        <v>3.8</v>
      </c>
      <c r="CA705" s="2">
        <v>2.6</v>
      </c>
      <c r="CB705" s="2">
        <v>2.5</v>
      </c>
      <c r="CC705" s="2">
        <v>2</v>
      </c>
      <c r="CD705" s="2">
        <v>2.1</v>
      </c>
      <c r="CE705" s="2">
        <v>2.4</v>
      </c>
      <c r="CF705" s="2">
        <v>2.2000000000000002</v>
      </c>
      <c r="CG705" s="2">
        <v>2.2000000000000002</v>
      </c>
      <c r="CH705" s="2">
        <v>2.5</v>
      </c>
      <c r="CI705" s="2">
        <v>1.8</v>
      </c>
      <c r="CJ705" s="2">
        <v>6.3</v>
      </c>
      <c r="CK705" s="2"/>
      <c r="CL705" s="2"/>
      <c r="CM705" s="2"/>
      <c r="CN705" s="2">
        <v>2.2999999999999998</v>
      </c>
      <c r="CO705" s="2">
        <v>2</v>
      </c>
      <c r="CP705" s="2">
        <v>2.1</v>
      </c>
      <c r="CQ705" s="2">
        <v>2.4</v>
      </c>
      <c r="CR705" s="2">
        <v>2.2000000000000002</v>
      </c>
      <c r="CS705" s="2">
        <v>2.2999999999999998</v>
      </c>
      <c r="CT705" s="2">
        <v>2.8</v>
      </c>
      <c r="CU705" s="2">
        <v>1.8</v>
      </c>
      <c r="CV705" s="2">
        <v>0</v>
      </c>
      <c r="CW705" s="2"/>
      <c r="CX705" s="2"/>
      <c r="CY705" s="2"/>
      <c r="CZ705" s="2">
        <v>4.8</v>
      </c>
      <c r="DA705" s="2">
        <v>1.7</v>
      </c>
      <c r="DB705" s="2">
        <v>2</v>
      </c>
      <c r="DC705" s="2">
        <v>2.6</v>
      </c>
      <c r="DD705" s="2">
        <v>1.9</v>
      </c>
      <c r="DE705" s="2">
        <v>1.6</v>
      </c>
      <c r="DF705" s="2">
        <v>1.9</v>
      </c>
      <c r="DG705" s="2">
        <v>1.9</v>
      </c>
    </row>
    <row r="706" spans="1:111" ht="15" x14ac:dyDescent="0.25">
      <c r="A706" s="1" t="s">
        <v>719</v>
      </c>
      <c r="B706" s="1" t="str">
        <f t="shared" si="12"/>
        <v>Beharovce</v>
      </c>
      <c r="C706" s="1" t="s">
        <v>720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/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/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/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/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/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/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</row>
    <row r="707" spans="1:111" ht="15" x14ac:dyDescent="0.25">
      <c r="A707" s="1" t="s">
        <v>719</v>
      </c>
      <c r="B707" s="1" t="str">
        <f t="shared" si="12"/>
        <v>Granč-Petrovce</v>
      </c>
      <c r="C707" s="1" t="s">
        <v>721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/>
      <c r="J707" s="2"/>
      <c r="K707" s="2"/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/>
      <c r="V707" s="2"/>
      <c r="W707" s="2"/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/>
      <c r="AT707" s="2"/>
      <c r="AU707" s="2"/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/>
      <c r="BF707" s="2"/>
      <c r="BG707" s="2"/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/>
      <c r="CD707" s="2"/>
      <c r="CE707" s="2"/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/>
      <c r="CP707" s="2"/>
      <c r="CQ707" s="2"/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</row>
    <row r="708" spans="1:111" ht="15" x14ac:dyDescent="0.25">
      <c r="A708" s="1" t="s">
        <v>719</v>
      </c>
      <c r="B708" s="1" t="str">
        <f t="shared" si="12"/>
        <v>Harakovce</v>
      </c>
      <c r="C708" s="1" t="s">
        <v>722</v>
      </c>
      <c r="D708" s="2"/>
      <c r="E708" s="2"/>
      <c r="F708" s="2">
        <v>0</v>
      </c>
      <c r="G708" s="2"/>
      <c r="H708" s="2"/>
      <c r="I708" s="2"/>
      <c r="J708" s="2"/>
      <c r="K708" s="2"/>
      <c r="L708" s="2"/>
      <c r="M708" s="2"/>
      <c r="N708" s="2">
        <v>0</v>
      </c>
      <c r="O708" s="2"/>
      <c r="P708" s="2"/>
      <c r="Q708" s="2"/>
      <c r="R708" s="2">
        <v>0</v>
      </c>
      <c r="S708" s="2"/>
      <c r="T708" s="2"/>
      <c r="U708" s="2"/>
      <c r="V708" s="2"/>
      <c r="W708" s="2"/>
      <c r="X708" s="2"/>
      <c r="Y708" s="2"/>
      <c r="Z708" s="2">
        <v>0</v>
      </c>
      <c r="AA708" s="2"/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/>
      <c r="AO708" s="2"/>
      <c r="AP708" s="2">
        <v>0</v>
      </c>
      <c r="AQ708" s="2"/>
      <c r="AR708" s="2"/>
      <c r="AS708" s="2"/>
      <c r="AT708" s="2"/>
      <c r="AU708" s="2"/>
      <c r="AV708" s="2"/>
      <c r="AW708" s="2"/>
      <c r="AX708" s="2">
        <v>0</v>
      </c>
      <c r="AY708" s="2"/>
      <c r="AZ708" s="2"/>
      <c r="BA708" s="2"/>
      <c r="BB708" s="2">
        <v>0</v>
      </c>
      <c r="BC708" s="2"/>
      <c r="BD708" s="2"/>
      <c r="BE708" s="2"/>
      <c r="BF708" s="2"/>
      <c r="BG708" s="2"/>
      <c r="BH708" s="2"/>
      <c r="BI708" s="2"/>
      <c r="BJ708" s="2">
        <v>0</v>
      </c>
      <c r="BK708" s="2"/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/>
      <c r="BY708" s="2"/>
      <c r="BZ708" s="2">
        <v>0</v>
      </c>
      <c r="CA708" s="2"/>
      <c r="CB708" s="2"/>
      <c r="CC708" s="2"/>
      <c r="CD708" s="2"/>
      <c r="CE708" s="2"/>
      <c r="CF708" s="2"/>
      <c r="CG708" s="2"/>
      <c r="CH708" s="2">
        <v>0</v>
      </c>
      <c r="CI708" s="2"/>
      <c r="CJ708" s="2"/>
      <c r="CK708" s="2"/>
      <c r="CL708" s="2">
        <v>0</v>
      </c>
      <c r="CM708" s="2"/>
      <c r="CN708" s="2"/>
      <c r="CO708" s="2"/>
      <c r="CP708" s="2"/>
      <c r="CQ708" s="2"/>
      <c r="CR708" s="2"/>
      <c r="CS708" s="2"/>
      <c r="CT708" s="2">
        <v>0</v>
      </c>
      <c r="CU708" s="2"/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</row>
    <row r="709" spans="1:111" ht="15" x14ac:dyDescent="0.25">
      <c r="A709" s="1" t="s">
        <v>719</v>
      </c>
      <c r="B709" s="1" t="str">
        <f t="shared" si="12"/>
        <v>Levoča</v>
      </c>
      <c r="C709" s="1" t="s">
        <v>723</v>
      </c>
      <c r="D709" s="2"/>
      <c r="E709" s="2"/>
      <c r="F709" s="2"/>
      <c r="G709" s="2"/>
      <c r="H709" s="2">
        <v>267</v>
      </c>
      <c r="I709" s="2">
        <v>529</v>
      </c>
      <c r="J709" s="2">
        <v>1923</v>
      </c>
      <c r="K709" s="2">
        <v>2128</v>
      </c>
      <c r="L709" s="2">
        <v>784</v>
      </c>
      <c r="M709" s="2">
        <v>341</v>
      </c>
      <c r="N709" s="2"/>
      <c r="O709" s="2">
        <v>82</v>
      </c>
      <c r="P709" s="2"/>
      <c r="Q709" s="2"/>
      <c r="R709" s="2"/>
      <c r="S709" s="2"/>
      <c r="T709" s="2">
        <v>245</v>
      </c>
      <c r="U709" s="2"/>
      <c r="V709" s="2"/>
      <c r="W709" s="2"/>
      <c r="X709" s="2">
        <v>583</v>
      </c>
      <c r="Y709" s="2">
        <v>262</v>
      </c>
      <c r="Z709" s="2"/>
      <c r="AA709" s="2">
        <v>66</v>
      </c>
      <c r="AB709" s="2">
        <v>0</v>
      </c>
      <c r="AC709" s="2"/>
      <c r="AD709" s="2"/>
      <c r="AE709" s="2"/>
      <c r="AF709" s="2">
        <v>22</v>
      </c>
      <c r="AG709" s="2"/>
      <c r="AH709" s="2"/>
      <c r="AI709" s="2"/>
      <c r="AJ709" s="2">
        <v>201</v>
      </c>
      <c r="AK709" s="2">
        <v>79</v>
      </c>
      <c r="AL709" s="2"/>
      <c r="AM709" s="2">
        <v>16</v>
      </c>
      <c r="AN709" s="2"/>
      <c r="AO709" s="2"/>
      <c r="AP709" s="2"/>
      <c r="AQ709" s="2"/>
      <c r="AR709" s="2">
        <v>657</v>
      </c>
      <c r="AS709" s="2">
        <v>882</v>
      </c>
      <c r="AT709" s="2">
        <v>3950</v>
      </c>
      <c r="AU709" s="2">
        <v>4442</v>
      </c>
      <c r="AV709" s="2">
        <v>1528</v>
      </c>
      <c r="AW709" s="2">
        <v>606</v>
      </c>
      <c r="AX709" s="2"/>
      <c r="AY709" s="2">
        <v>126</v>
      </c>
      <c r="AZ709" s="2"/>
      <c r="BA709" s="2"/>
      <c r="BB709" s="2"/>
      <c r="BC709" s="2"/>
      <c r="BD709" s="2">
        <v>552</v>
      </c>
      <c r="BE709" s="2"/>
      <c r="BF709" s="2"/>
      <c r="BG709" s="2"/>
      <c r="BH709" s="2">
        <v>1118</v>
      </c>
      <c r="BI709" s="2">
        <v>483</v>
      </c>
      <c r="BJ709" s="2"/>
      <c r="BK709" s="2">
        <v>96</v>
      </c>
      <c r="BL709" s="2">
        <v>0</v>
      </c>
      <c r="BM709" s="2"/>
      <c r="BN709" s="2"/>
      <c r="BO709" s="2"/>
      <c r="BP709" s="2">
        <v>105</v>
      </c>
      <c r="BQ709" s="2"/>
      <c r="BR709" s="2"/>
      <c r="BS709" s="2"/>
      <c r="BT709" s="2">
        <v>410</v>
      </c>
      <c r="BU709" s="2">
        <v>123</v>
      </c>
      <c r="BV709" s="2"/>
      <c r="BW709" s="2">
        <v>30</v>
      </c>
      <c r="BX709" s="2"/>
      <c r="BY709" s="2"/>
      <c r="BZ709" s="2"/>
      <c r="CA709" s="2"/>
      <c r="CB709" s="2">
        <v>2.5</v>
      </c>
      <c r="CC709" s="2">
        <v>1.7</v>
      </c>
      <c r="CD709" s="2">
        <v>2.1</v>
      </c>
      <c r="CE709" s="2">
        <v>2.1</v>
      </c>
      <c r="CF709" s="2">
        <v>1.9</v>
      </c>
      <c r="CG709" s="2">
        <v>1.8</v>
      </c>
      <c r="CH709" s="2"/>
      <c r="CI709" s="2">
        <v>1.5</v>
      </c>
      <c r="CJ709" s="2"/>
      <c r="CK709" s="2"/>
      <c r="CL709" s="2"/>
      <c r="CM709" s="2"/>
      <c r="CN709" s="2">
        <v>2.2999999999999998</v>
      </c>
      <c r="CO709" s="2"/>
      <c r="CP709" s="2"/>
      <c r="CQ709" s="2"/>
      <c r="CR709" s="2">
        <v>1.9</v>
      </c>
      <c r="CS709" s="2">
        <v>1.8</v>
      </c>
      <c r="CT709" s="2"/>
      <c r="CU709" s="2">
        <v>1.5</v>
      </c>
      <c r="CV709" s="2">
        <v>0</v>
      </c>
      <c r="CW709" s="2"/>
      <c r="CX709" s="2"/>
      <c r="CY709" s="2"/>
      <c r="CZ709" s="2">
        <v>4.8</v>
      </c>
      <c r="DA709" s="2"/>
      <c r="DB709" s="2"/>
      <c r="DC709" s="2"/>
      <c r="DD709" s="2">
        <v>2</v>
      </c>
      <c r="DE709" s="2">
        <v>1.6</v>
      </c>
      <c r="DF709" s="2"/>
      <c r="DG709" s="2">
        <v>1.9</v>
      </c>
    </row>
    <row r="710" spans="1:111" ht="15" x14ac:dyDescent="0.25">
      <c r="A710" s="1" t="s">
        <v>719</v>
      </c>
      <c r="B710" s="1" t="str">
        <f t="shared" si="12"/>
        <v>Spišské Podhradie</v>
      </c>
      <c r="C710" s="1" t="s">
        <v>724</v>
      </c>
      <c r="D710" s="2"/>
      <c r="E710" s="2"/>
      <c r="F710" s="2"/>
      <c r="G710" s="2"/>
      <c r="H710" s="2"/>
      <c r="I710" s="2">
        <v>80</v>
      </c>
      <c r="J710" s="2">
        <v>226</v>
      </c>
      <c r="K710" s="2">
        <v>347</v>
      </c>
      <c r="L710" s="2">
        <v>204</v>
      </c>
      <c r="M710" s="2"/>
      <c r="N710" s="2"/>
      <c r="O710" s="2"/>
      <c r="P710" s="2"/>
      <c r="Q710" s="2"/>
      <c r="R710" s="2"/>
      <c r="S710" s="2"/>
      <c r="T710" s="2"/>
      <c r="U710" s="2">
        <v>78</v>
      </c>
      <c r="V710" s="2">
        <v>183</v>
      </c>
      <c r="W710" s="2">
        <v>278</v>
      </c>
      <c r="X710" s="2">
        <v>143</v>
      </c>
      <c r="Y710" s="2"/>
      <c r="Z710" s="2"/>
      <c r="AA710" s="2"/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2</v>
      </c>
      <c r="AH710" s="2">
        <v>43</v>
      </c>
      <c r="AI710" s="2">
        <v>69</v>
      </c>
      <c r="AJ710" s="2">
        <v>61</v>
      </c>
      <c r="AK710" s="2">
        <v>0</v>
      </c>
      <c r="AL710" s="2"/>
      <c r="AM710" s="2">
        <v>0</v>
      </c>
      <c r="AN710" s="2"/>
      <c r="AO710" s="2"/>
      <c r="AP710" s="2"/>
      <c r="AQ710" s="2"/>
      <c r="AR710" s="2"/>
      <c r="AS710" s="2">
        <v>141</v>
      </c>
      <c r="AT710" s="2">
        <v>549</v>
      </c>
      <c r="AU710" s="2">
        <v>848</v>
      </c>
      <c r="AV710" s="2">
        <v>554</v>
      </c>
      <c r="AW710" s="2"/>
      <c r="AX710" s="2"/>
      <c r="AY710" s="2"/>
      <c r="AZ710" s="2"/>
      <c r="BA710" s="2"/>
      <c r="BB710" s="2"/>
      <c r="BC710" s="2"/>
      <c r="BD710" s="2"/>
      <c r="BE710" s="2">
        <v>139</v>
      </c>
      <c r="BF710" s="2">
        <v>411</v>
      </c>
      <c r="BG710" s="2">
        <v>572</v>
      </c>
      <c r="BH710" s="2">
        <v>469</v>
      </c>
      <c r="BI710" s="2"/>
      <c r="BJ710" s="2"/>
      <c r="BK710" s="2"/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2</v>
      </c>
      <c r="BR710" s="2">
        <v>138</v>
      </c>
      <c r="BS710" s="2">
        <v>276</v>
      </c>
      <c r="BT710" s="2">
        <v>85</v>
      </c>
      <c r="BU710" s="2">
        <v>0</v>
      </c>
      <c r="BV710" s="2"/>
      <c r="BW710" s="2">
        <v>0</v>
      </c>
      <c r="BX710" s="2"/>
      <c r="BY710" s="2"/>
      <c r="BZ710" s="2"/>
      <c r="CA710" s="2"/>
      <c r="CB710" s="2"/>
      <c r="CC710" s="2">
        <v>1.8</v>
      </c>
      <c r="CD710" s="2">
        <v>2.4</v>
      </c>
      <c r="CE710" s="2">
        <v>2.4</v>
      </c>
      <c r="CF710" s="2">
        <v>2.7</v>
      </c>
      <c r="CG710" s="2"/>
      <c r="CH710" s="2"/>
      <c r="CI710" s="2"/>
      <c r="CJ710" s="2"/>
      <c r="CK710" s="2"/>
      <c r="CL710" s="2"/>
      <c r="CM710" s="2"/>
      <c r="CN710" s="2"/>
      <c r="CO710" s="2">
        <v>1.8</v>
      </c>
      <c r="CP710" s="2">
        <v>2.2000000000000002</v>
      </c>
      <c r="CQ710" s="2">
        <v>2.1</v>
      </c>
      <c r="CR710" s="2">
        <v>3.3</v>
      </c>
      <c r="CS710" s="2"/>
      <c r="CT710" s="2"/>
      <c r="CU710" s="2"/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1</v>
      </c>
      <c r="DB710" s="2">
        <v>3.2</v>
      </c>
      <c r="DC710" s="2">
        <v>4</v>
      </c>
      <c r="DD710" s="2">
        <v>1.4</v>
      </c>
      <c r="DE710" s="2">
        <v>0</v>
      </c>
      <c r="DF710" s="2"/>
      <c r="DG710" s="2">
        <v>0</v>
      </c>
    </row>
    <row r="711" spans="1:111" ht="15" x14ac:dyDescent="0.25">
      <c r="A711" s="1" t="s">
        <v>719</v>
      </c>
      <c r="B711" s="1" t="str">
        <f t="shared" si="12"/>
        <v>Spišský Hrhov</v>
      </c>
      <c r="C711" s="1" t="s">
        <v>725</v>
      </c>
      <c r="D711" s="2">
        <v>0</v>
      </c>
      <c r="E711" s="2">
        <v>0</v>
      </c>
      <c r="F711" s="2">
        <v>0</v>
      </c>
      <c r="G711" s="2">
        <v>0</v>
      </c>
      <c r="H711" s="2"/>
      <c r="I711" s="2"/>
      <c r="J711" s="2"/>
      <c r="K711" s="2"/>
      <c r="L711" s="2"/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/>
      <c r="U711" s="2"/>
      <c r="V711" s="2"/>
      <c r="W711" s="2"/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/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/>
      <c r="AS711" s="2"/>
      <c r="AT711" s="2"/>
      <c r="AU711" s="2"/>
      <c r="AV711" s="2"/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/>
      <c r="BE711" s="2"/>
      <c r="BF711" s="2"/>
      <c r="BG711" s="2"/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/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/>
      <c r="CC711" s="2"/>
      <c r="CD711" s="2"/>
      <c r="CE711" s="2"/>
      <c r="CF711" s="2"/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/>
      <c r="CO711" s="2"/>
      <c r="CP711" s="2"/>
      <c r="CQ711" s="2"/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/>
      <c r="DE711" s="2">
        <v>0</v>
      </c>
      <c r="DF711" s="2">
        <v>0</v>
      </c>
      <c r="DG711" s="2">
        <v>0</v>
      </c>
    </row>
    <row r="712" spans="1:111" ht="15" x14ac:dyDescent="0.25">
      <c r="A712" s="1" t="s">
        <v>719</v>
      </c>
      <c r="B712" s="1" t="str">
        <f t="shared" si="12"/>
        <v>Spišský Štvrtok</v>
      </c>
      <c r="C712" s="1" t="s">
        <v>726</v>
      </c>
      <c r="D712" s="2">
        <v>0</v>
      </c>
      <c r="E712" s="2">
        <v>0</v>
      </c>
      <c r="F712" s="2">
        <v>0</v>
      </c>
      <c r="G712" s="2">
        <v>0</v>
      </c>
      <c r="H712" s="2"/>
      <c r="I712" s="2"/>
      <c r="J712" s="2"/>
      <c r="K712" s="2"/>
      <c r="L712" s="2"/>
      <c r="M712" s="2"/>
      <c r="N712" s="2">
        <v>0</v>
      </c>
      <c r="O712" s="2"/>
      <c r="P712" s="2">
        <v>0</v>
      </c>
      <c r="Q712" s="2">
        <v>0</v>
      </c>
      <c r="R712" s="2">
        <v>0</v>
      </c>
      <c r="S712" s="2">
        <v>0</v>
      </c>
      <c r="T712" s="2"/>
      <c r="U712" s="2"/>
      <c r="V712" s="2"/>
      <c r="W712" s="2"/>
      <c r="X712" s="2"/>
      <c r="Y712" s="2"/>
      <c r="Z712" s="2">
        <v>0</v>
      </c>
      <c r="AA712" s="2"/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/>
      <c r="AH712" s="2"/>
      <c r="AI712" s="2"/>
      <c r="AJ712" s="2"/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/>
      <c r="AS712" s="2"/>
      <c r="AT712" s="2"/>
      <c r="AU712" s="2"/>
      <c r="AV712" s="2"/>
      <c r="AW712" s="2"/>
      <c r="AX712" s="2">
        <v>0</v>
      </c>
      <c r="AY712" s="2"/>
      <c r="AZ712" s="2">
        <v>0</v>
      </c>
      <c r="BA712" s="2">
        <v>0</v>
      </c>
      <c r="BB712" s="2">
        <v>0</v>
      </c>
      <c r="BC712" s="2">
        <v>0</v>
      </c>
      <c r="BD712" s="2"/>
      <c r="BE712" s="2"/>
      <c r="BF712" s="2"/>
      <c r="BG712" s="2"/>
      <c r="BH712" s="2"/>
      <c r="BI712" s="2"/>
      <c r="BJ712" s="2">
        <v>0</v>
      </c>
      <c r="BK712" s="2"/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/>
      <c r="BR712" s="2"/>
      <c r="BS712" s="2"/>
      <c r="BT712" s="2"/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/>
      <c r="CC712" s="2"/>
      <c r="CD712" s="2"/>
      <c r="CE712" s="2"/>
      <c r="CF712" s="2"/>
      <c r="CG712" s="2"/>
      <c r="CH712" s="2">
        <v>0</v>
      </c>
      <c r="CI712" s="2"/>
      <c r="CJ712" s="2">
        <v>0</v>
      </c>
      <c r="CK712" s="2">
        <v>0</v>
      </c>
      <c r="CL712" s="2">
        <v>0</v>
      </c>
      <c r="CM712" s="2">
        <v>0</v>
      </c>
      <c r="CN712" s="2"/>
      <c r="CO712" s="2"/>
      <c r="CP712" s="2"/>
      <c r="CQ712" s="2"/>
      <c r="CR712" s="2"/>
      <c r="CS712" s="2"/>
      <c r="CT712" s="2">
        <v>0</v>
      </c>
      <c r="CU712" s="2"/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/>
      <c r="DB712" s="2"/>
      <c r="DC712" s="2"/>
      <c r="DD712" s="2"/>
      <c r="DE712" s="2">
        <v>0</v>
      </c>
      <c r="DF712" s="2">
        <v>0</v>
      </c>
      <c r="DG712" s="2">
        <v>0</v>
      </c>
    </row>
    <row r="713" spans="1:111" ht="15" x14ac:dyDescent="0.25">
      <c r="A713" s="1" t="s">
        <v>719</v>
      </c>
      <c r="B713" s="1" t="str">
        <f t="shared" si="12"/>
        <v>Uloža</v>
      </c>
      <c r="C713" s="1" t="s">
        <v>727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/>
      <c r="J713" s="2"/>
      <c r="K713" s="2"/>
      <c r="L713" s="2"/>
      <c r="M713" s="2">
        <v>0</v>
      </c>
      <c r="N713" s="2">
        <v>0</v>
      </c>
      <c r="O713" s="2"/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/>
      <c r="V713" s="2"/>
      <c r="W713" s="2"/>
      <c r="X713" s="2"/>
      <c r="Y713" s="2">
        <v>0</v>
      </c>
      <c r="Z713" s="2">
        <v>0</v>
      </c>
      <c r="AA713" s="2"/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/>
      <c r="AT713" s="2"/>
      <c r="AU713" s="2"/>
      <c r="AV713" s="2"/>
      <c r="AW713" s="2">
        <v>0</v>
      </c>
      <c r="AX713" s="2">
        <v>0</v>
      </c>
      <c r="AY713" s="2"/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/>
      <c r="BF713" s="2"/>
      <c r="BG713" s="2"/>
      <c r="BH713" s="2"/>
      <c r="BI713" s="2">
        <v>0</v>
      </c>
      <c r="BJ713" s="2">
        <v>0</v>
      </c>
      <c r="BK713" s="2"/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/>
      <c r="CD713" s="2"/>
      <c r="CE713" s="2"/>
      <c r="CF713" s="2"/>
      <c r="CG713" s="2">
        <v>0</v>
      </c>
      <c r="CH713" s="2">
        <v>0</v>
      </c>
      <c r="CI713" s="2"/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/>
      <c r="CP713" s="2"/>
      <c r="CQ713" s="2"/>
      <c r="CR713" s="2"/>
      <c r="CS713" s="2">
        <v>0</v>
      </c>
      <c r="CT713" s="2">
        <v>0</v>
      </c>
      <c r="CU713" s="2"/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</row>
    <row r="714" spans="1:111" ht="15" x14ac:dyDescent="0.25">
      <c r="A714" s="1" t="s">
        <v>728</v>
      </c>
      <c r="B714" s="1" t="str">
        <f t="shared" si="12"/>
        <v>Obce spolu</v>
      </c>
      <c r="C714" s="1" t="s">
        <v>24</v>
      </c>
      <c r="D714" s="2"/>
      <c r="E714" s="2"/>
      <c r="F714" s="2">
        <v>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>
        <v>0</v>
      </c>
      <c r="AC714" s="2"/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>
        <v>0</v>
      </c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>
        <v>0</v>
      </c>
      <c r="BC714" s="2"/>
      <c r="BD714" s="2"/>
      <c r="BE714" s="2"/>
      <c r="BF714" s="2"/>
      <c r="BG714" s="2"/>
      <c r="BH714" s="2"/>
      <c r="BI714" s="2"/>
      <c r="BJ714" s="2"/>
      <c r="BK714" s="2"/>
      <c r="BL714" s="2">
        <v>0</v>
      </c>
      <c r="BM714" s="2"/>
      <c r="BN714" s="2">
        <v>0</v>
      </c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>
        <v>0</v>
      </c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>
        <v>0</v>
      </c>
      <c r="CM714" s="2"/>
      <c r="CN714" s="2"/>
      <c r="CO714" s="2"/>
      <c r="CP714" s="2"/>
      <c r="CQ714" s="2"/>
      <c r="CR714" s="2"/>
      <c r="CS714" s="2"/>
      <c r="CT714" s="2"/>
      <c r="CU714" s="2"/>
      <c r="CV714" s="2">
        <v>0</v>
      </c>
      <c r="CW714" s="2"/>
      <c r="CX714" s="2">
        <v>0</v>
      </c>
      <c r="CY714" s="2"/>
      <c r="CZ714" s="2"/>
      <c r="DA714" s="2"/>
      <c r="DB714" s="2"/>
      <c r="DC714" s="2"/>
      <c r="DD714" s="2"/>
      <c r="DE714" s="2"/>
      <c r="DF714" s="2"/>
      <c r="DG714" s="2"/>
    </row>
    <row r="715" spans="1:111" ht="15" x14ac:dyDescent="0.25">
      <c r="A715" s="1" t="s">
        <v>728</v>
      </c>
      <c r="B715" s="1" t="str">
        <f t="shared" ref="B715:B778" si="13">C715</f>
        <v>Medzilaborce</v>
      </c>
      <c r="C715" s="1" t="s">
        <v>729</v>
      </c>
      <c r="D715" s="2"/>
      <c r="E715" s="2"/>
      <c r="F715" s="2">
        <v>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>
        <v>0</v>
      </c>
      <c r="AC715" s="2"/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0</v>
      </c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>
        <v>0</v>
      </c>
      <c r="BC715" s="2"/>
      <c r="BD715" s="2"/>
      <c r="BE715" s="2"/>
      <c r="BF715" s="2"/>
      <c r="BG715" s="2"/>
      <c r="BH715" s="2"/>
      <c r="BI715" s="2"/>
      <c r="BJ715" s="2"/>
      <c r="BK715" s="2"/>
      <c r="BL715" s="2">
        <v>0</v>
      </c>
      <c r="BM715" s="2"/>
      <c r="BN715" s="2">
        <v>0</v>
      </c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>
        <v>0</v>
      </c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>
        <v>0</v>
      </c>
      <c r="CM715" s="2"/>
      <c r="CN715" s="2"/>
      <c r="CO715" s="2"/>
      <c r="CP715" s="2"/>
      <c r="CQ715" s="2"/>
      <c r="CR715" s="2"/>
      <c r="CS715" s="2"/>
      <c r="CT715" s="2"/>
      <c r="CU715" s="2"/>
      <c r="CV715" s="2">
        <v>0</v>
      </c>
      <c r="CW715" s="2"/>
      <c r="CX715" s="2">
        <v>0</v>
      </c>
      <c r="CY715" s="2"/>
      <c r="CZ715" s="2"/>
      <c r="DA715" s="2"/>
      <c r="DB715" s="2"/>
      <c r="DC715" s="2"/>
      <c r="DD715" s="2"/>
      <c r="DE715" s="2"/>
      <c r="DF715" s="2"/>
      <c r="DG715" s="2"/>
    </row>
    <row r="716" spans="1:111" ht="15" x14ac:dyDescent="0.25">
      <c r="A716" s="1" t="s">
        <v>730</v>
      </c>
      <c r="B716" s="1" t="str">
        <f t="shared" si="13"/>
        <v>Obce spolu</v>
      </c>
      <c r="C716" s="1" t="s">
        <v>24</v>
      </c>
      <c r="D716" s="2">
        <v>2238</v>
      </c>
      <c r="E716" s="2">
        <v>1304</v>
      </c>
      <c r="F716" s="2">
        <v>1936</v>
      </c>
      <c r="G716" s="2">
        <v>3727</v>
      </c>
      <c r="H716" s="2">
        <v>12987</v>
      </c>
      <c r="I716" s="2">
        <v>38262</v>
      </c>
      <c r="J716" s="2">
        <v>81388</v>
      </c>
      <c r="K716" s="2">
        <v>90790</v>
      </c>
      <c r="L716" s="2">
        <v>63194</v>
      </c>
      <c r="M716" s="2">
        <v>39805</v>
      </c>
      <c r="N716" s="2">
        <v>2971</v>
      </c>
      <c r="O716" s="2">
        <v>11524</v>
      </c>
      <c r="P716" s="2">
        <v>2066</v>
      </c>
      <c r="Q716" s="2">
        <v>1226</v>
      </c>
      <c r="R716" s="2">
        <v>1689</v>
      </c>
      <c r="S716" s="2">
        <v>3546</v>
      </c>
      <c r="T716" s="2">
        <v>12266</v>
      </c>
      <c r="U716" s="2">
        <v>33864</v>
      </c>
      <c r="V716" s="2">
        <v>66545</v>
      </c>
      <c r="W716" s="2">
        <v>72645</v>
      </c>
      <c r="X716" s="2">
        <v>48059</v>
      </c>
      <c r="Y716" s="2">
        <v>31994</v>
      </c>
      <c r="Z716" s="2">
        <v>2512</v>
      </c>
      <c r="AA716" s="2">
        <v>9521</v>
      </c>
      <c r="AB716" s="2">
        <v>172</v>
      </c>
      <c r="AC716" s="2">
        <v>78</v>
      </c>
      <c r="AD716" s="2">
        <v>247</v>
      </c>
      <c r="AE716" s="2">
        <v>181</v>
      </c>
      <c r="AF716" s="2">
        <v>721</v>
      </c>
      <c r="AG716" s="2">
        <v>4398</v>
      </c>
      <c r="AH716" s="2">
        <v>14843</v>
      </c>
      <c r="AI716" s="2">
        <v>18145</v>
      </c>
      <c r="AJ716" s="2">
        <v>15135</v>
      </c>
      <c r="AK716" s="2">
        <v>7811</v>
      </c>
      <c r="AL716" s="2">
        <v>459</v>
      </c>
      <c r="AM716" s="2">
        <v>2003</v>
      </c>
      <c r="AN716" s="2">
        <v>8280</v>
      </c>
      <c r="AO716" s="2">
        <v>6962</v>
      </c>
      <c r="AP716" s="2">
        <v>9192</v>
      </c>
      <c r="AQ716" s="2">
        <v>14425</v>
      </c>
      <c r="AR716" s="2">
        <v>39675</v>
      </c>
      <c r="AS716" s="2">
        <v>108771</v>
      </c>
      <c r="AT716" s="2">
        <v>255838</v>
      </c>
      <c r="AU716" s="2">
        <v>282224</v>
      </c>
      <c r="AV716" s="2">
        <v>176096</v>
      </c>
      <c r="AW716" s="2">
        <v>107147</v>
      </c>
      <c r="AX716" s="2">
        <v>19446</v>
      </c>
      <c r="AY716" s="2">
        <v>34955</v>
      </c>
      <c r="AZ716" s="2">
        <v>7835</v>
      </c>
      <c r="BA716" s="2">
        <v>6737</v>
      </c>
      <c r="BB716" s="2">
        <v>8470</v>
      </c>
      <c r="BC716" s="2">
        <v>13869</v>
      </c>
      <c r="BD716" s="2">
        <v>37933</v>
      </c>
      <c r="BE716" s="2">
        <v>97761</v>
      </c>
      <c r="BF716" s="2">
        <v>211153</v>
      </c>
      <c r="BG716" s="2">
        <v>229594</v>
      </c>
      <c r="BH716" s="2">
        <v>135722</v>
      </c>
      <c r="BI716" s="2">
        <v>87513</v>
      </c>
      <c r="BJ716" s="2">
        <v>18238</v>
      </c>
      <c r="BK716" s="2">
        <v>29789</v>
      </c>
      <c r="BL716" s="2">
        <v>445</v>
      </c>
      <c r="BM716" s="2">
        <v>225</v>
      </c>
      <c r="BN716" s="2">
        <v>722</v>
      </c>
      <c r="BO716" s="2">
        <v>556</v>
      </c>
      <c r="BP716" s="2">
        <v>1742</v>
      </c>
      <c r="BQ716" s="2">
        <v>11010</v>
      </c>
      <c r="BR716" s="2">
        <v>44685</v>
      </c>
      <c r="BS716" s="2">
        <v>52630</v>
      </c>
      <c r="BT716" s="2">
        <v>40374</v>
      </c>
      <c r="BU716" s="2">
        <v>19634</v>
      </c>
      <c r="BV716" s="2">
        <v>1208</v>
      </c>
      <c r="BW716" s="2">
        <v>5166</v>
      </c>
      <c r="BX716" s="2">
        <v>3.7</v>
      </c>
      <c r="BY716" s="2">
        <v>5.3</v>
      </c>
      <c r="BZ716" s="2">
        <v>4.7</v>
      </c>
      <c r="CA716" s="2">
        <v>3.9</v>
      </c>
      <c r="CB716" s="2">
        <v>3.1</v>
      </c>
      <c r="CC716" s="2">
        <v>2.8</v>
      </c>
      <c r="CD716" s="2">
        <v>3.1</v>
      </c>
      <c r="CE716" s="2">
        <v>3.1</v>
      </c>
      <c r="CF716" s="2">
        <v>2.8</v>
      </c>
      <c r="CG716" s="2">
        <v>2.7</v>
      </c>
      <c r="CH716" s="2">
        <v>6.5</v>
      </c>
      <c r="CI716" s="2">
        <v>3</v>
      </c>
      <c r="CJ716" s="2">
        <v>3.8</v>
      </c>
      <c r="CK716" s="2">
        <v>5.5</v>
      </c>
      <c r="CL716" s="2">
        <v>5</v>
      </c>
      <c r="CM716" s="2">
        <v>3.9</v>
      </c>
      <c r="CN716" s="2">
        <v>3.1</v>
      </c>
      <c r="CO716" s="2">
        <v>2.9</v>
      </c>
      <c r="CP716" s="2">
        <v>3.2</v>
      </c>
      <c r="CQ716" s="2">
        <v>3.2</v>
      </c>
      <c r="CR716" s="2">
        <v>2.8</v>
      </c>
      <c r="CS716" s="2">
        <v>2.7</v>
      </c>
      <c r="CT716" s="2">
        <v>7.3</v>
      </c>
      <c r="CU716" s="2">
        <v>3.1</v>
      </c>
      <c r="CV716" s="2">
        <v>2.6</v>
      </c>
      <c r="CW716" s="2">
        <v>2.9</v>
      </c>
      <c r="CX716" s="2">
        <v>2.9</v>
      </c>
      <c r="CY716" s="2">
        <v>3.1</v>
      </c>
      <c r="CZ716" s="2">
        <v>2.4</v>
      </c>
      <c r="DA716" s="2">
        <v>2.5</v>
      </c>
      <c r="DB716" s="2">
        <v>3</v>
      </c>
      <c r="DC716" s="2">
        <v>2.9</v>
      </c>
      <c r="DD716" s="2">
        <v>2.7</v>
      </c>
      <c r="DE716" s="2">
        <v>2.5</v>
      </c>
      <c r="DF716" s="2">
        <v>2.6</v>
      </c>
      <c r="DG716" s="2">
        <v>2.6</v>
      </c>
    </row>
    <row r="717" spans="1:111" ht="15" x14ac:dyDescent="0.25">
      <c r="A717" s="1" t="s">
        <v>730</v>
      </c>
      <c r="B717" s="1" t="str">
        <f t="shared" si="13"/>
        <v>Poprad</v>
      </c>
      <c r="C717" s="1" t="s">
        <v>731</v>
      </c>
      <c r="D717" s="2">
        <v>225</v>
      </c>
      <c r="E717" s="2">
        <v>455</v>
      </c>
      <c r="F717" s="2">
        <v>1017</v>
      </c>
      <c r="G717" s="2">
        <v>621</v>
      </c>
      <c r="H717" s="2">
        <v>1827</v>
      </c>
      <c r="I717" s="2">
        <v>4133</v>
      </c>
      <c r="J717" s="2">
        <v>9131</v>
      </c>
      <c r="K717" s="2">
        <v>10178</v>
      </c>
      <c r="L717" s="2">
        <v>8000</v>
      </c>
      <c r="M717" s="2">
        <v>4068</v>
      </c>
      <c r="N717" s="2">
        <v>783</v>
      </c>
      <c r="O717" s="2">
        <v>1565</v>
      </c>
      <c r="P717" s="2">
        <v>204</v>
      </c>
      <c r="Q717" s="2">
        <v>397</v>
      </c>
      <c r="R717" s="2">
        <v>841</v>
      </c>
      <c r="S717" s="2">
        <v>576</v>
      </c>
      <c r="T717" s="2">
        <v>1676</v>
      </c>
      <c r="U717" s="2">
        <v>3503</v>
      </c>
      <c r="V717" s="2">
        <v>6755</v>
      </c>
      <c r="W717" s="2">
        <v>6880</v>
      </c>
      <c r="X717" s="2">
        <v>5277</v>
      </c>
      <c r="Y717" s="2">
        <v>2791</v>
      </c>
      <c r="Z717" s="2">
        <v>502</v>
      </c>
      <c r="AA717" s="2">
        <v>904</v>
      </c>
      <c r="AB717" s="2">
        <v>21</v>
      </c>
      <c r="AC717" s="2">
        <v>58</v>
      </c>
      <c r="AD717" s="2">
        <v>176</v>
      </c>
      <c r="AE717" s="2">
        <v>45</v>
      </c>
      <c r="AF717" s="2">
        <v>151</v>
      </c>
      <c r="AG717" s="2">
        <v>630</v>
      </c>
      <c r="AH717" s="2">
        <v>2376</v>
      </c>
      <c r="AI717" s="2">
        <v>3298</v>
      </c>
      <c r="AJ717" s="2">
        <v>2723</v>
      </c>
      <c r="AK717" s="2">
        <v>1277</v>
      </c>
      <c r="AL717" s="2">
        <v>281</v>
      </c>
      <c r="AM717" s="2">
        <v>661</v>
      </c>
      <c r="AN717" s="2">
        <v>492</v>
      </c>
      <c r="AO717" s="2">
        <v>1367</v>
      </c>
      <c r="AP717" s="2">
        <v>2750</v>
      </c>
      <c r="AQ717" s="2">
        <v>2245</v>
      </c>
      <c r="AR717" s="2">
        <v>4631</v>
      </c>
      <c r="AS717" s="2">
        <v>9462</v>
      </c>
      <c r="AT717" s="2">
        <v>22837</v>
      </c>
      <c r="AU717" s="2">
        <v>24355</v>
      </c>
      <c r="AV717" s="2">
        <v>18200</v>
      </c>
      <c r="AW717" s="2">
        <v>8122</v>
      </c>
      <c r="AX717" s="2">
        <v>2025</v>
      </c>
      <c r="AY717" s="2">
        <v>3273</v>
      </c>
      <c r="AZ717" s="2">
        <v>447</v>
      </c>
      <c r="BA717" s="2">
        <v>1256</v>
      </c>
      <c r="BB717" s="2">
        <v>2324</v>
      </c>
      <c r="BC717" s="2">
        <v>2155</v>
      </c>
      <c r="BD717" s="2">
        <v>4284</v>
      </c>
      <c r="BE717" s="2">
        <v>7883</v>
      </c>
      <c r="BF717" s="2">
        <v>16645</v>
      </c>
      <c r="BG717" s="2">
        <v>16126</v>
      </c>
      <c r="BH717" s="2">
        <v>11712</v>
      </c>
      <c r="BI717" s="2">
        <v>5400</v>
      </c>
      <c r="BJ717" s="2">
        <v>1272</v>
      </c>
      <c r="BK717" s="2">
        <v>1842</v>
      </c>
      <c r="BL717" s="2">
        <v>45</v>
      </c>
      <c r="BM717" s="2">
        <v>111</v>
      </c>
      <c r="BN717" s="2">
        <v>426</v>
      </c>
      <c r="BO717" s="2">
        <v>90</v>
      </c>
      <c r="BP717" s="2">
        <v>347</v>
      </c>
      <c r="BQ717" s="2">
        <v>1579</v>
      </c>
      <c r="BR717" s="2">
        <v>6192</v>
      </c>
      <c r="BS717" s="2">
        <v>8229</v>
      </c>
      <c r="BT717" s="2">
        <v>6488</v>
      </c>
      <c r="BU717" s="2">
        <v>2722</v>
      </c>
      <c r="BV717" s="2">
        <v>753</v>
      </c>
      <c r="BW717" s="2">
        <v>1431</v>
      </c>
      <c r="BX717" s="2">
        <v>2.2000000000000002</v>
      </c>
      <c r="BY717" s="2">
        <v>3</v>
      </c>
      <c r="BZ717" s="2">
        <v>2.7</v>
      </c>
      <c r="CA717" s="2">
        <v>3.6</v>
      </c>
      <c r="CB717" s="2">
        <v>2.5</v>
      </c>
      <c r="CC717" s="2">
        <v>2.2999999999999998</v>
      </c>
      <c r="CD717" s="2">
        <v>2.5</v>
      </c>
      <c r="CE717" s="2">
        <v>2.4</v>
      </c>
      <c r="CF717" s="2">
        <v>2.2999999999999998</v>
      </c>
      <c r="CG717" s="2">
        <v>2</v>
      </c>
      <c r="CH717" s="2">
        <v>2.6</v>
      </c>
      <c r="CI717" s="2">
        <v>2.1</v>
      </c>
      <c r="CJ717" s="2">
        <v>2.2000000000000002</v>
      </c>
      <c r="CK717" s="2">
        <v>3.2</v>
      </c>
      <c r="CL717" s="2">
        <v>2.8</v>
      </c>
      <c r="CM717" s="2">
        <v>3.7</v>
      </c>
      <c r="CN717" s="2">
        <v>2.6</v>
      </c>
      <c r="CO717" s="2">
        <v>2.2999999999999998</v>
      </c>
      <c r="CP717" s="2">
        <v>2.5</v>
      </c>
      <c r="CQ717" s="2">
        <v>2.2999999999999998</v>
      </c>
      <c r="CR717" s="2">
        <v>2.2000000000000002</v>
      </c>
      <c r="CS717" s="2">
        <v>1.9</v>
      </c>
      <c r="CT717" s="2">
        <v>2.5</v>
      </c>
      <c r="CU717" s="2">
        <v>2</v>
      </c>
      <c r="CV717" s="2">
        <v>2.1</v>
      </c>
      <c r="CW717" s="2">
        <v>1.9</v>
      </c>
      <c r="CX717" s="2">
        <v>2.4</v>
      </c>
      <c r="CY717" s="2">
        <v>2</v>
      </c>
      <c r="CZ717" s="2">
        <v>2.2999999999999998</v>
      </c>
      <c r="DA717" s="2">
        <v>2.5</v>
      </c>
      <c r="DB717" s="2">
        <v>2.6</v>
      </c>
      <c r="DC717" s="2">
        <v>2.5</v>
      </c>
      <c r="DD717" s="2">
        <v>2.4</v>
      </c>
      <c r="DE717" s="2">
        <v>2.1</v>
      </c>
      <c r="DF717" s="2">
        <v>2.7</v>
      </c>
      <c r="DG717" s="2">
        <v>2.2000000000000002</v>
      </c>
    </row>
    <row r="718" spans="1:111" ht="15" x14ac:dyDescent="0.25">
      <c r="A718" s="1" t="s">
        <v>730</v>
      </c>
      <c r="B718" s="1" t="str">
        <f t="shared" si="13"/>
        <v>Batizovce</v>
      </c>
      <c r="C718" s="1" t="s">
        <v>732</v>
      </c>
      <c r="D718" s="2"/>
      <c r="E718" s="2"/>
      <c r="F718" s="2"/>
      <c r="G718" s="2"/>
      <c r="H718" s="2">
        <v>49</v>
      </c>
      <c r="I718" s="2">
        <v>104</v>
      </c>
      <c r="J718" s="2"/>
      <c r="K718" s="2">
        <v>248</v>
      </c>
      <c r="L718" s="2">
        <v>135</v>
      </c>
      <c r="M718" s="2"/>
      <c r="N718" s="2"/>
      <c r="O718" s="2"/>
      <c r="P718" s="2"/>
      <c r="Q718" s="2"/>
      <c r="R718" s="2"/>
      <c r="S718" s="2"/>
      <c r="T718" s="2">
        <v>46</v>
      </c>
      <c r="U718" s="2">
        <v>91</v>
      </c>
      <c r="V718" s="2"/>
      <c r="W718" s="2">
        <v>217</v>
      </c>
      <c r="X718" s="2">
        <v>124</v>
      </c>
      <c r="Y718" s="2"/>
      <c r="Z718" s="2"/>
      <c r="AA718" s="2"/>
      <c r="AB718" s="2">
        <v>0</v>
      </c>
      <c r="AC718" s="2">
        <v>0</v>
      </c>
      <c r="AD718" s="2">
        <v>0</v>
      </c>
      <c r="AE718" s="2"/>
      <c r="AF718" s="2">
        <v>3</v>
      </c>
      <c r="AG718" s="2">
        <v>13</v>
      </c>
      <c r="AH718" s="2">
        <v>0</v>
      </c>
      <c r="AI718" s="2">
        <v>31</v>
      </c>
      <c r="AJ718" s="2">
        <v>11</v>
      </c>
      <c r="AK718" s="2">
        <v>0</v>
      </c>
      <c r="AL718" s="2">
        <v>0</v>
      </c>
      <c r="AM718" s="2"/>
      <c r="AN718" s="2"/>
      <c r="AO718" s="2"/>
      <c r="AP718" s="2"/>
      <c r="AQ718" s="2"/>
      <c r="AR718" s="2">
        <v>124</v>
      </c>
      <c r="AS718" s="2">
        <v>248</v>
      </c>
      <c r="AT718" s="2"/>
      <c r="AU718" s="2">
        <v>675</v>
      </c>
      <c r="AV718" s="2">
        <v>254</v>
      </c>
      <c r="AW718" s="2"/>
      <c r="AX718" s="2"/>
      <c r="AY718" s="2"/>
      <c r="AZ718" s="2"/>
      <c r="BA718" s="2"/>
      <c r="BB718" s="2"/>
      <c r="BC718" s="2"/>
      <c r="BD718" s="2">
        <v>119</v>
      </c>
      <c r="BE718" s="2">
        <v>228</v>
      </c>
      <c r="BF718" s="2"/>
      <c r="BG718" s="2">
        <v>572</v>
      </c>
      <c r="BH718" s="2">
        <v>223</v>
      </c>
      <c r="BI718" s="2"/>
      <c r="BJ718" s="2"/>
      <c r="BK718" s="2"/>
      <c r="BL718" s="2">
        <v>0</v>
      </c>
      <c r="BM718" s="2">
        <v>0</v>
      </c>
      <c r="BN718" s="2">
        <v>0</v>
      </c>
      <c r="BO718" s="2"/>
      <c r="BP718" s="2">
        <v>5</v>
      </c>
      <c r="BQ718" s="2">
        <v>20</v>
      </c>
      <c r="BR718" s="2">
        <v>0</v>
      </c>
      <c r="BS718" s="2">
        <v>103</v>
      </c>
      <c r="BT718" s="2">
        <v>31</v>
      </c>
      <c r="BU718" s="2">
        <v>0</v>
      </c>
      <c r="BV718" s="2">
        <v>0</v>
      </c>
      <c r="BW718" s="2"/>
      <c r="BX718" s="2"/>
      <c r="BY718" s="2"/>
      <c r="BZ718" s="2"/>
      <c r="CA718" s="2"/>
      <c r="CB718" s="2">
        <v>2.5</v>
      </c>
      <c r="CC718" s="2">
        <v>2.4</v>
      </c>
      <c r="CD718" s="2"/>
      <c r="CE718" s="2">
        <v>2.7</v>
      </c>
      <c r="CF718" s="2">
        <v>1.9</v>
      </c>
      <c r="CG718" s="2"/>
      <c r="CH718" s="2"/>
      <c r="CI718" s="2"/>
      <c r="CJ718" s="2"/>
      <c r="CK718" s="2"/>
      <c r="CL718" s="2"/>
      <c r="CM718" s="2"/>
      <c r="CN718" s="2">
        <v>2.6</v>
      </c>
      <c r="CO718" s="2">
        <v>2.5</v>
      </c>
      <c r="CP718" s="2"/>
      <c r="CQ718" s="2">
        <v>2.6</v>
      </c>
      <c r="CR718" s="2">
        <v>1.8</v>
      </c>
      <c r="CS718" s="2"/>
      <c r="CT718" s="2"/>
      <c r="CU718" s="2"/>
      <c r="CV718" s="2">
        <v>0</v>
      </c>
      <c r="CW718" s="2">
        <v>0</v>
      </c>
      <c r="CX718" s="2">
        <v>0</v>
      </c>
      <c r="CY718" s="2"/>
      <c r="CZ718" s="2">
        <v>1.7</v>
      </c>
      <c r="DA718" s="2">
        <v>1.5</v>
      </c>
      <c r="DB718" s="2">
        <v>0</v>
      </c>
      <c r="DC718" s="2">
        <v>3.3</v>
      </c>
      <c r="DD718" s="2">
        <v>2.8</v>
      </c>
      <c r="DE718" s="2">
        <v>0</v>
      </c>
      <c r="DF718" s="2">
        <v>0</v>
      </c>
      <c r="DG718" s="2"/>
    </row>
    <row r="719" spans="1:111" ht="15" x14ac:dyDescent="0.25">
      <c r="A719" s="1" t="s">
        <v>730</v>
      </c>
      <c r="B719" s="1" t="str">
        <f t="shared" si="13"/>
        <v>Gánovce</v>
      </c>
      <c r="C719" s="1" t="s">
        <v>733</v>
      </c>
      <c r="D719" s="2"/>
      <c r="E719" s="2">
        <v>0</v>
      </c>
      <c r="F719" s="2"/>
      <c r="G719" s="2"/>
      <c r="H719" s="2"/>
      <c r="I719" s="2"/>
      <c r="J719" s="2"/>
      <c r="K719" s="2"/>
      <c r="L719" s="2">
        <v>0</v>
      </c>
      <c r="M719" s="2">
        <v>0</v>
      </c>
      <c r="N719" s="2">
        <v>0</v>
      </c>
      <c r="O719" s="2">
        <v>0</v>
      </c>
      <c r="P719" s="2"/>
      <c r="Q719" s="2">
        <v>0</v>
      </c>
      <c r="R719" s="2"/>
      <c r="S719" s="2"/>
      <c r="T719" s="2"/>
      <c r="U719" s="2"/>
      <c r="V719" s="2"/>
      <c r="W719" s="2"/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/>
      <c r="AI719" s="2"/>
      <c r="AJ719" s="2">
        <v>0</v>
      </c>
      <c r="AK719" s="2">
        <v>0</v>
      </c>
      <c r="AL719" s="2">
        <v>0</v>
      </c>
      <c r="AM719" s="2">
        <v>0</v>
      </c>
      <c r="AN719" s="2"/>
      <c r="AO719" s="2">
        <v>0</v>
      </c>
      <c r="AP719" s="2"/>
      <c r="AQ719" s="2"/>
      <c r="AR719" s="2"/>
      <c r="AS719" s="2"/>
      <c r="AT719" s="2"/>
      <c r="AU719" s="2"/>
      <c r="AV719" s="2">
        <v>0</v>
      </c>
      <c r="AW719" s="2">
        <v>0</v>
      </c>
      <c r="AX719" s="2">
        <v>0</v>
      </c>
      <c r="AY719" s="2">
        <v>0</v>
      </c>
      <c r="AZ719" s="2"/>
      <c r="BA719" s="2">
        <v>0</v>
      </c>
      <c r="BB719" s="2"/>
      <c r="BC719" s="2"/>
      <c r="BD719" s="2"/>
      <c r="BE719" s="2"/>
      <c r="BF719" s="2"/>
      <c r="BG719" s="2"/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/>
      <c r="BS719" s="2"/>
      <c r="BT719" s="2">
        <v>0</v>
      </c>
      <c r="BU719" s="2">
        <v>0</v>
      </c>
      <c r="BV719" s="2">
        <v>0</v>
      </c>
      <c r="BW719" s="2">
        <v>0</v>
      </c>
      <c r="BX719" s="2"/>
      <c r="BY719" s="2">
        <v>0</v>
      </c>
      <c r="BZ719" s="2"/>
      <c r="CA719" s="2"/>
      <c r="CB719" s="2"/>
      <c r="CC719" s="2"/>
      <c r="CD719" s="2"/>
      <c r="CE719" s="2"/>
      <c r="CF719" s="2">
        <v>0</v>
      </c>
      <c r="CG719" s="2">
        <v>0</v>
      </c>
      <c r="CH719" s="2">
        <v>0</v>
      </c>
      <c r="CI719" s="2">
        <v>0</v>
      </c>
      <c r="CJ719" s="2"/>
      <c r="CK719" s="2">
        <v>0</v>
      </c>
      <c r="CL719" s="2"/>
      <c r="CM719" s="2"/>
      <c r="CN719" s="2"/>
      <c r="CO719" s="2"/>
      <c r="CP719" s="2"/>
      <c r="CQ719" s="2"/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/>
      <c r="DC719" s="2"/>
      <c r="DD719" s="2">
        <v>0</v>
      </c>
      <c r="DE719" s="2">
        <v>0</v>
      </c>
      <c r="DF719" s="2">
        <v>0</v>
      </c>
      <c r="DG719" s="2">
        <v>0</v>
      </c>
    </row>
    <row r="720" spans="1:111" ht="15" x14ac:dyDescent="0.25">
      <c r="A720" s="1" t="s">
        <v>730</v>
      </c>
      <c r="B720" s="1" t="str">
        <f t="shared" si="13"/>
        <v>Gerlachov, okres Poprad</v>
      </c>
      <c r="C720" s="1" t="s">
        <v>734</v>
      </c>
      <c r="D720" s="2">
        <v>0</v>
      </c>
      <c r="E720" s="2"/>
      <c r="F720" s="2">
        <v>0</v>
      </c>
      <c r="G720" s="2">
        <v>0</v>
      </c>
      <c r="H720" s="2"/>
      <c r="I720" s="2"/>
      <c r="J720" s="2"/>
      <c r="K720" s="2"/>
      <c r="L720" s="2"/>
      <c r="M720" s="2"/>
      <c r="N720" s="2">
        <v>0</v>
      </c>
      <c r="O720" s="2"/>
      <c r="P720" s="2">
        <v>0</v>
      </c>
      <c r="Q720" s="2"/>
      <c r="R720" s="2">
        <v>0</v>
      </c>
      <c r="S720" s="2">
        <v>0</v>
      </c>
      <c r="T720" s="2"/>
      <c r="U720" s="2"/>
      <c r="V720" s="2"/>
      <c r="W720" s="2"/>
      <c r="X720" s="2"/>
      <c r="Y720" s="2"/>
      <c r="Z720" s="2">
        <v>0</v>
      </c>
      <c r="AA720" s="2"/>
      <c r="AB720" s="2">
        <v>0</v>
      </c>
      <c r="AC720" s="2">
        <v>0</v>
      </c>
      <c r="AD720" s="2">
        <v>0</v>
      </c>
      <c r="AE720" s="2">
        <v>0</v>
      </c>
      <c r="AF720" s="2"/>
      <c r="AG720" s="2"/>
      <c r="AH720" s="2"/>
      <c r="AI720" s="2"/>
      <c r="AJ720" s="2"/>
      <c r="AK720" s="2"/>
      <c r="AL720" s="2">
        <v>0</v>
      </c>
      <c r="AM720" s="2"/>
      <c r="AN720" s="2">
        <v>0</v>
      </c>
      <c r="AO720" s="2"/>
      <c r="AP720" s="2">
        <v>0</v>
      </c>
      <c r="AQ720" s="2">
        <v>0</v>
      </c>
      <c r="AR720" s="2"/>
      <c r="AS720" s="2"/>
      <c r="AT720" s="2"/>
      <c r="AU720" s="2"/>
      <c r="AV720" s="2"/>
      <c r="AW720" s="2"/>
      <c r="AX720" s="2">
        <v>0</v>
      </c>
      <c r="AY720" s="2"/>
      <c r="AZ720" s="2">
        <v>0</v>
      </c>
      <c r="BA720" s="2"/>
      <c r="BB720" s="2">
        <v>0</v>
      </c>
      <c r="BC720" s="2">
        <v>0</v>
      </c>
      <c r="BD720" s="2"/>
      <c r="BE720" s="2"/>
      <c r="BF720" s="2"/>
      <c r="BG720" s="2"/>
      <c r="BH720" s="2"/>
      <c r="BI720" s="2"/>
      <c r="BJ720" s="2">
        <v>0</v>
      </c>
      <c r="BK720" s="2"/>
      <c r="BL720" s="2">
        <v>0</v>
      </c>
      <c r="BM720" s="2">
        <v>0</v>
      </c>
      <c r="BN720" s="2">
        <v>0</v>
      </c>
      <c r="BO720" s="2">
        <v>0</v>
      </c>
      <c r="BP720" s="2"/>
      <c r="BQ720" s="2"/>
      <c r="BR720" s="2"/>
      <c r="BS720" s="2"/>
      <c r="BT720" s="2"/>
      <c r="BU720" s="2"/>
      <c r="BV720" s="2">
        <v>0</v>
      </c>
      <c r="BW720" s="2"/>
      <c r="BX720" s="2">
        <v>0</v>
      </c>
      <c r="BY720" s="2"/>
      <c r="BZ720" s="2">
        <v>0</v>
      </c>
      <c r="CA720" s="2">
        <v>0</v>
      </c>
      <c r="CB720" s="2"/>
      <c r="CC720" s="2"/>
      <c r="CD720" s="2"/>
      <c r="CE720" s="2"/>
      <c r="CF720" s="2"/>
      <c r="CG720" s="2"/>
      <c r="CH720" s="2">
        <v>0</v>
      </c>
      <c r="CI720" s="2"/>
      <c r="CJ720" s="2">
        <v>0</v>
      </c>
      <c r="CK720" s="2"/>
      <c r="CL720" s="2">
        <v>0</v>
      </c>
      <c r="CM720" s="2">
        <v>0</v>
      </c>
      <c r="CN720" s="2"/>
      <c r="CO720" s="2"/>
      <c r="CP720" s="2"/>
      <c r="CQ720" s="2"/>
      <c r="CR720" s="2"/>
      <c r="CS720" s="2"/>
      <c r="CT720" s="2">
        <v>0</v>
      </c>
      <c r="CU720" s="2"/>
      <c r="CV720" s="2">
        <v>0</v>
      </c>
      <c r="CW720" s="2">
        <v>0</v>
      </c>
      <c r="CX720" s="2">
        <v>0</v>
      </c>
      <c r="CY720" s="2">
        <v>0</v>
      </c>
      <c r="CZ720" s="2"/>
      <c r="DA720" s="2"/>
      <c r="DB720" s="2"/>
      <c r="DC720" s="2"/>
      <c r="DD720" s="2"/>
      <c r="DE720" s="2"/>
      <c r="DF720" s="2">
        <v>0</v>
      </c>
      <c r="DG720" s="2"/>
    </row>
    <row r="721" spans="1:111" ht="15" x14ac:dyDescent="0.25">
      <c r="A721" s="1" t="s">
        <v>730</v>
      </c>
      <c r="B721" s="1" t="str">
        <f t="shared" si="13"/>
        <v>Hôrka</v>
      </c>
      <c r="C721" s="1" t="s">
        <v>735</v>
      </c>
      <c r="D721" s="2">
        <v>0</v>
      </c>
      <c r="E721" s="2"/>
      <c r="F721" s="2"/>
      <c r="G721" s="2"/>
      <c r="H721" s="2"/>
      <c r="I721" s="2"/>
      <c r="J721" s="2"/>
      <c r="K721" s="2"/>
      <c r="L721" s="2"/>
      <c r="M721" s="2">
        <v>0</v>
      </c>
      <c r="N721" s="2">
        <v>0</v>
      </c>
      <c r="O721" s="2">
        <v>0</v>
      </c>
      <c r="P721" s="2">
        <v>0</v>
      </c>
      <c r="Q721" s="2"/>
      <c r="R721" s="2"/>
      <c r="S721" s="2"/>
      <c r="T721" s="2"/>
      <c r="U721" s="2"/>
      <c r="V721" s="2"/>
      <c r="W721" s="2"/>
      <c r="X721" s="2"/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/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/>
      <c r="AP721" s="2"/>
      <c r="AQ721" s="2"/>
      <c r="AR721" s="2"/>
      <c r="AS721" s="2"/>
      <c r="AT721" s="2"/>
      <c r="AU721" s="2"/>
      <c r="AV721" s="2"/>
      <c r="AW721" s="2">
        <v>0</v>
      </c>
      <c r="AX721" s="2">
        <v>0</v>
      </c>
      <c r="AY721" s="2">
        <v>0</v>
      </c>
      <c r="AZ721" s="2">
        <v>0</v>
      </c>
      <c r="BA721" s="2"/>
      <c r="BB721" s="2"/>
      <c r="BC721" s="2"/>
      <c r="BD721" s="2"/>
      <c r="BE721" s="2"/>
      <c r="BF721" s="2"/>
      <c r="BG721" s="2"/>
      <c r="BH721" s="2"/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/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/>
      <c r="BZ721" s="2"/>
      <c r="CA721" s="2"/>
      <c r="CB721" s="2"/>
      <c r="CC721" s="2"/>
      <c r="CD721" s="2"/>
      <c r="CE721" s="2"/>
      <c r="CF721" s="2"/>
      <c r="CG721" s="2">
        <v>0</v>
      </c>
      <c r="CH721" s="2">
        <v>0</v>
      </c>
      <c r="CI721" s="2">
        <v>0</v>
      </c>
      <c r="CJ721" s="2">
        <v>0</v>
      </c>
      <c r="CK721" s="2"/>
      <c r="CL721" s="2"/>
      <c r="CM721" s="2"/>
      <c r="CN721" s="2"/>
      <c r="CO721" s="2"/>
      <c r="CP721" s="2"/>
      <c r="CQ721" s="2"/>
      <c r="CR721" s="2"/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/>
      <c r="DC721" s="2">
        <v>0</v>
      </c>
      <c r="DD721" s="2">
        <v>0</v>
      </c>
      <c r="DE721" s="2">
        <v>0</v>
      </c>
      <c r="DF721" s="2">
        <v>0</v>
      </c>
      <c r="DG721" s="2">
        <v>0</v>
      </c>
    </row>
    <row r="722" spans="1:111" ht="15" x14ac:dyDescent="0.25">
      <c r="A722" s="1" t="s">
        <v>730</v>
      </c>
      <c r="B722" s="1" t="str">
        <f t="shared" si="13"/>
        <v>Liptovská Teplička</v>
      </c>
      <c r="C722" s="1" t="s">
        <v>736</v>
      </c>
      <c r="D722" s="2">
        <v>0</v>
      </c>
      <c r="E722" s="2">
        <v>0</v>
      </c>
      <c r="F722" s="2">
        <v>0</v>
      </c>
      <c r="G722" s="2"/>
      <c r="H722" s="2"/>
      <c r="I722" s="2"/>
      <c r="J722" s="2"/>
      <c r="K722" s="2"/>
      <c r="L722" s="2"/>
      <c r="M722" s="2"/>
      <c r="N722" s="2">
        <v>0</v>
      </c>
      <c r="O722" s="2"/>
      <c r="P722" s="2">
        <v>0</v>
      </c>
      <c r="Q722" s="2">
        <v>0</v>
      </c>
      <c r="R722" s="2">
        <v>0</v>
      </c>
      <c r="S722" s="2"/>
      <c r="T722" s="2"/>
      <c r="U722" s="2"/>
      <c r="V722" s="2"/>
      <c r="W722" s="2"/>
      <c r="X722" s="2"/>
      <c r="Y722" s="2"/>
      <c r="Z722" s="2">
        <v>0</v>
      </c>
      <c r="AA722" s="2"/>
      <c r="AB722" s="2">
        <v>0</v>
      </c>
      <c r="AC722" s="2">
        <v>0</v>
      </c>
      <c r="AD722" s="2">
        <v>0</v>
      </c>
      <c r="AE722" s="2">
        <v>0</v>
      </c>
      <c r="AF722" s="2"/>
      <c r="AG722" s="2"/>
      <c r="AH722" s="2"/>
      <c r="AI722" s="2"/>
      <c r="AJ722" s="2"/>
      <c r="AK722" s="2"/>
      <c r="AL722" s="2">
        <v>0</v>
      </c>
      <c r="AM722" s="2"/>
      <c r="AN722" s="2">
        <v>0</v>
      </c>
      <c r="AO722" s="2">
        <v>0</v>
      </c>
      <c r="AP722" s="2">
        <v>0</v>
      </c>
      <c r="AQ722" s="2"/>
      <c r="AR722" s="2"/>
      <c r="AS722" s="2"/>
      <c r="AT722" s="2"/>
      <c r="AU722" s="2"/>
      <c r="AV722" s="2"/>
      <c r="AW722" s="2"/>
      <c r="AX722" s="2">
        <v>0</v>
      </c>
      <c r="AY722" s="2"/>
      <c r="AZ722" s="2">
        <v>0</v>
      </c>
      <c r="BA722" s="2">
        <v>0</v>
      </c>
      <c r="BB722" s="2">
        <v>0</v>
      </c>
      <c r="BC722" s="2"/>
      <c r="BD722" s="2"/>
      <c r="BE722" s="2"/>
      <c r="BF722" s="2"/>
      <c r="BG722" s="2"/>
      <c r="BH722" s="2"/>
      <c r="BI722" s="2"/>
      <c r="BJ722" s="2">
        <v>0</v>
      </c>
      <c r="BK722" s="2"/>
      <c r="BL722" s="2">
        <v>0</v>
      </c>
      <c r="BM722" s="2">
        <v>0</v>
      </c>
      <c r="BN722" s="2">
        <v>0</v>
      </c>
      <c r="BO722" s="2">
        <v>0</v>
      </c>
      <c r="BP722" s="2"/>
      <c r="BQ722" s="2"/>
      <c r="BR722" s="2"/>
      <c r="BS722" s="2"/>
      <c r="BT722" s="2"/>
      <c r="BU722" s="2"/>
      <c r="BV722" s="2">
        <v>0</v>
      </c>
      <c r="BW722" s="2"/>
      <c r="BX722" s="2">
        <v>0</v>
      </c>
      <c r="BY722" s="2">
        <v>0</v>
      </c>
      <c r="BZ722" s="2">
        <v>0</v>
      </c>
      <c r="CA722" s="2"/>
      <c r="CB722" s="2"/>
      <c r="CC722" s="2"/>
      <c r="CD722" s="2"/>
      <c r="CE722" s="2"/>
      <c r="CF722" s="2"/>
      <c r="CG722" s="2"/>
      <c r="CH722" s="2">
        <v>0</v>
      </c>
      <c r="CI722" s="2"/>
      <c r="CJ722" s="2">
        <v>0</v>
      </c>
      <c r="CK722" s="2">
        <v>0</v>
      </c>
      <c r="CL722" s="2">
        <v>0</v>
      </c>
      <c r="CM722" s="2"/>
      <c r="CN722" s="2"/>
      <c r="CO722" s="2"/>
      <c r="CP722" s="2"/>
      <c r="CQ722" s="2"/>
      <c r="CR722" s="2"/>
      <c r="CS722" s="2"/>
      <c r="CT722" s="2">
        <v>0</v>
      </c>
      <c r="CU722" s="2"/>
      <c r="CV722" s="2">
        <v>0</v>
      </c>
      <c r="CW722" s="2">
        <v>0</v>
      </c>
      <c r="CX722" s="2">
        <v>0</v>
      </c>
      <c r="CY722" s="2">
        <v>0</v>
      </c>
      <c r="CZ722" s="2"/>
      <c r="DA722" s="2"/>
      <c r="DB722" s="2"/>
      <c r="DC722" s="2"/>
      <c r="DD722" s="2"/>
      <c r="DE722" s="2"/>
      <c r="DF722" s="2">
        <v>0</v>
      </c>
      <c r="DG722" s="2"/>
    </row>
    <row r="723" spans="1:111" ht="15" x14ac:dyDescent="0.25">
      <c r="A723" s="1" t="s">
        <v>730</v>
      </c>
      <c r="B723" s="1" t="str">
        <f t="shared" si="13"/>
        <v>Lučivná</v>
      </c>
      <c r="C723" s="1" t="s">
        <v>737</v>
      </c>
      <c r="D723" s="2"/>
      <c r="E723" s="2"/>
      <c r="F723" s="2"/>
      <c r="G723" s="2">
        <v>0</v>
      </c>
      <c r="H723" s="2"/>
      <c r="I723" s="2">
        <v>660</v>
      </c>
      <c r="J723" s="2">
        <v>1458</v>
      </c>
      <c r="K723" s="2">
        <v>1750</v>
      </c>
      <c r="L723" s="2">
        <v>1057</v>
      </c>
      <c r="M723" s="2">
        <v>545</v>
      </c>
      <c r="N723" s="2"/>
      <c r="O723" s="2">
        <v>323</v>
      </c>
      <c r="P723" s="2"/>
      <c r="Q723" s="2"/>
      <c r="R723" s="2"/>
      <c r="S723" s="2">
        <v>0</v>
      </c>
      <c r="T723" s="2"/>
      <c r="U723" s="2">
        <v>631</v>
      </c>
      <c r="V723" s="2">
        <v>1282</v>
      </c>
      <c r="W723" s="2">
        <v>1606</v>
      </c>
      <c r="X723" s="2">
        <v>938</v>
      </c>
      <c r="Y723" s="2">
        <v>506</v>
      </c>
      <c r="Z723" s="2"/>
      <c r="AA723" s="2">
        <v>289</v>
      </c>
      <c r="AB723" s="2">
        <v>0</v>
      </c>
      <c r="AC723" s="2">
        <v>0</v>
      </c>
      <c r="AD723" s="2">
        <v>0</v>
      </c>
      <c r="AE723" s="2">
        <v>0</v>
      </c>
      <c r="AF723" s="2"/>
      <c r="AG723" s="2">
        <v>29</v>
      </c>
      <c r="AH723" s="2">
        <v>176</v>
      </c>
      <c r="AI723" s="2">
        <v>144</v>
      </c>
      <c r="AJ723" s="2">
        <v>119</v>
      </c>
      <c r="AK723" s="2">
        <v>39</v>
      </c>
      <c r="AL723" s="2"/>
      <c r="AM723" s="2">
        <v>34</v>
      </c>
      <c r="AN723" s="2"/>
      <c r="AO723" s="2"/>
      <c r="AP723" s="2"/>
      <c r="AQ723" s="2">
        <v>0</v>
      </c>
      <c r="AR723" s="2"/>
      <c r="AS723" s="2">
        <v>4640</v>
      </c>
      <c r="AT723" s="2">
        <v>8155</v>
      </c>
      <c r="AU723" s="2">
        <v>9241</v>
      </c>
      <c r="AV723" s="2">
        <v>6403</v>
      </c>
      <c r="AW723" s="2">
        <v>4353</v>
      </c>
      <c r="AX723" s="2"/>
      <c r="AY723" s="2">
        <v>1145</v>
      </c>
      <c r="AZ723" s="2"/>
      <c r="BA723" s="2"/>
      <c r="BB723" s="2"/>
      <c r="BC723" s="2">
        <v>0</v>
      </c>
      <c r="BD723" s="2"/>
      <c r="BE723" s="2">
        <v>4580</v>
      </c>
      <c r="BF723" s="2">
        <v>7727</v>
      </c>
      <c r="BG723" s="2">
        <v>8818</v>
      </c>
      <c r="BH723" s="2">
        <v>6131</v>
      </c>
      <c r="BI723" s="2">
        <v>4263</v>
      </c>
      <c r="BJ723" s="2"/>
      <c r="BK723" s="2">
        <v>1033</v>
      </c>
      <c r="BL723" s="2">
        <v>0</v>
      </c>
      <c r="BM723" s="2">
        <v>0</v>
      </c>
      <c r="BN723" s="2">
        <v>0</v>
      </c>
      <c r="BO723" s="2">
        <v>0</v>
      </c>
      <c r="BP723" s="2"/>
      <c r="BQ723" s="2">
        <v>60</v>
      </c>
      <c r="BR723" s="2">
        <v>428</v>
      </c>
      <c r="BS723" s="2">
        <v>423</v>
      </c>
      <c r="BT723" s="2">
        <v>272</v>
      </c>
      <c r="BU723" s="2">
        <v>90</v>
      </c>
      <c r="BV723" s="2"/>
      <c r="BW723" s="2">
        <v>112</v>
      </c>
      <c r="BX723" s="2"/>
      <c r="BY723" s="2"/>
      <c r="BZ723" s="2"/>
      <c r="CA723" s="2">
        <v>0</v>
      </c>
      <c r="CB723" s="2"/>
      <c r="CC723" s="2">
        <v>7</v>
      </c>
      <c r="CD723" s="2">
        <v>5.6</v>
      </c>
      <c r="CE723" s="2">
        <v>5.3</v>
      </c>
      <c r="CF723" s="2">
        <v>6.1</v>
      </c>
      <c r="CG723" s="2">
        <v>8</v>
      </c>
      <c r="CH723" s="2"/>
      <c r="CI723" s="2">
        <v>3.5</v>
      </c>
      <c r="CJ723" s="2"/>
      <c r="CK723" s="2"/>
      <c r="CL723" s="2"/>
      <c r="CM723" s="2">
        <v>0</v>
      </c>
      <c r="CN723" s="2"/>
      <c r="CO723" s="2">
        <v>7.3</v>
      </c>
      <c r="CP723" s="2">
        <v>6</v>
      </c>
      <c r="CQ723" s="2">
        <v>5.5</v>
      </c>
      <c r="CR723" s="2">
        <v>6.5</v>
      </c>
      <c r="CS723" s="2">
        <v>8.4</v>
      </c>
      <c r="CT723" s="2"/>
      <c r="CU723" s="2">
        <v>3.6</v>
      </c>
      <c r="CV723" s="2">
        <v>0</v>
      </c>
      <c r="CW723" s="2">
        <v>0</v>
      </c>
      <c r="CX723" s="2">
        <v>0</v>
      </c>
      <c r="CY723" s="2">
        <v>0</v>
      </c>
      <c r="CZ723" s="2"/>
      <c r="DA723" s="2">
        <v>2.1</v>
      </c>
      <c r="DB723" s="2">
        <v>2.4</v>
      </c>
      <c r="DC723" s="2">
        <v>2.9</v>
      </c>
      <c r="DD723" s="2">
        <v>2.2999999999999998</v>
      </c>
      <c r="DE723" s="2">
        <v>2.2999999999999998</v>
      </c>
      <c r="DF723" s="2"/>
      <c r="DG723" s="2">
        <v>3.3</v>
      </c>
    </row>
    <row r="724" spans="1:111" ht="15" x14ac:dyDescent="0.25">
      <c r="A724" s="1" t="s">
        <v>730</v>
      </c>
      <c r="B724" s="1" t="str">
        <f t="shared" si="13"/>
        <v>Mengusovce</v>
      </c>
      <c r="C724" s="1" t="s">
        <v>738</v>
      </c>
      <c r="D724" s="2">
        <v>0</v>
      </c>
      <c r="E724" s="2"/>
      <c r="F724" s="2"/>
      <c r="G724" s="2"/>
      <c r="H724" s="2"/>
      <c r="I724" s="2">
        <v>61</v>
      </c>
      <c r="J724" s="2">
        <v>255</v>
      </c>
      <c r="K724" s="2">
        <v>364</v>
      </c>
      <c r="L724" s="2">
        <v>290</v>
      </c>
      <c r="M724" s="2"/>
      <c r="N724" s="2">
        <v>0</v>
      </c>
      <c r="O724" s="2"/>
      <c r="P724" s="2">
        <v>0</v>
      </c>
      <c r="Q724" s="2"/>
      <c r="R724" s="2"/>
      <c r="S724" s="2"/>
      <c r="T724" s="2"/>
      <c r="U724" s="2">
        <v>61</v>
      </c>
      <c r="V724" s="2">
        <v>188</v>
      </c>
      <c r="W724" s="2">
        <v>216</v>
      </c>
      <c r="X724" s="2">
        <v>179</v>
      </c>
      <c r="Y724" s="2"/>
      <c r="Z724" s="2">
        <v>0</v>
      </c>
      <c r="AA724" s="2"/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67</v>
      </c>
      <c r="AI724" s="2">
        <v>148</v>
      </c>
      <c r="AJ724" s="2">
        <v>111</v>
      </c>
      <c r="AK724" s="2">
        <v>0</v>
      </c>
      <c r="AL724" s="2">
        <v>0</v>
      </c>
      <c r="AM724" s="2">
        <v>0</v>
      </c>
      <c r="AN724" s="2">
        <v>0</v>
      </c>
      <c r="AO724" s="2"/>
      <c r="AP724" s="2"/>
      <c r="AQ724" s="2"/>
      <c r="AR724" s="2"/>
      <c r="AS724" s="2">
        <v>189</v>
      </c>
      <c r="AT724" s="2">
        <v>1155</v>
      </c>
      <c r="AU724" s="2">
        <v>1448</v>
      </c>
      <c r="AV724" s="2">
        <v>804</v>
      </c>
      <c r="AW724" s="2"/>
      <c r="AX724" s="2">
        <v>0</v>
      </c>
      <c r="AY724" s="2"/>
      <c r="AZ724" s="2">
        <v>0</v>
      </c>
      <c r="BA724" s="2"/>
      <c r="BB724" s="2"/>
      <c r="BC724" s="2"/>
      <c r="BD724" s="2"/>
      <c r="BE724" s="2">
        <v>189</v>
      </c>
      <c r="BF724" s="2">
        <v>864</v>
      </c>
      <c r="BG724" s="2">
        <v>862</v>
      </c>
      <c r="BH724" s="2">
        <v>471</v>
      </c>
      <c r="BI724" s="2"/>
      <c r="BJ724" s="2">
        <v>0</v>
      </c>
      <c r="BK724" s="2"/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291</v>
      </c>
      <c r="BS724" s="2">
        <v>586</v>
      </c>
      <c r="BT724" s="2">
        <v>333</v>
      </c>
      <c r="BU724" s="2">
        <v>0</v>
      </c>
      <c r="BV724" s="2">
        <v>0</v>
      </c>
      <c r="BW724" s="2">
        <v>0</v>
      </c>
      <c r="BX724" s="2">
        <v>0</v>
      </c>
      <c r="BY724" s="2"/>
      <c r="BZ724" s="2"/>
      <c r="CA724" s="2"/>
      <c r="CB724" s="2"/>
      <c r="CC724" s="2">
        <v>3.1</v>
      </c>
      <c r="CD724" s="2">
        <v>4.5</v>
      </c>
      <c r="CE724" s="2">
        <v>4</v>
      </c>
      <c r="CF724" s="2">
        <v>2.8</v>
      </c>
      <c r="CG724" s="2"/>
      <c r="CH724" s="2">
        <v>0</v>
      </c>
      <c r="CI724" s="2"/>
      <c r="CJ724" s="2">
        <v>0</v>
      </c>
      <c r="CK724" s="2"/>
      <c r="CL724" s="2"/>
      <c r="CM724" s="2"/>
      <c r="CN724" s="2"/>
      <c r="CO724" s="2">
        <v>3.1</v>
      </c>
      <c r="CP724" s="2">
        <v>4.5999999999999996</v>
      </c>
      <c r="CQ724" s="2">
        <v>4</v>
      </c>
      <c r="CR724" s="2">
        <v>2.6</v>
      </c>
      <c r="CS724" s="2"/>
      <c r="CT724" s="2">
        <v>0</v>
      </c>
      <c r="CU724" s="2"/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4.3</v>
      </c>
      <c r="DC724" s="2">
        <v>4</v>
      </c>
      <c r="DD724" s="2">
        <v>3</v>
      </c>
      <c r="DE724" s="2">
        <v>0</v>
      </c>
      <c r="DF724" s="2">
        <v>0</v>
      </c>
      <c r="DG724" s="2">
        <v>0</v>
      </c>
    </row>
    <row r="725" spans="1:111" ht="15" x14ac:dyDescent="0.25">
      <c r="A725" s="1" t="s">
        <v>730</v>
      </c>
      <c r="B725" s="1" t="str">
        <f t="shared" si="13"/>
        <v>Mlynica</v>
      </c>
      <c r="C725" s="1" t="s">
        <v>739</v>
      </c>
      <c r="D725" s="2">
        <v>0</v>
      </c>
      <c r="E725" s="2">
        <v>0</v>
      </c>
      <c r="F725" s="2">
        <v>0</v>
      </c>
      <c r="G725" s="2"/>
      <c r="H725" s="2"/>
      <c r="I725" s="2"/>
      <c r="J725" s="2"/>
      <c r="K725" s="2"/>
      <c r="L725" s="2"/>
      <c r="M725" s="2"/>
      <c r="N725" s="2">
        <v>0</v>
      </c>
      <c r="O725" s="2"/>
      <c r="P725" s="2">
        <v>0</v>
      </c>
      <c r="Q725" s="2">
        <v>0</v>
      </c>
      <c r="R725" s="2">
        <v>0</v>
      </c>
      <c r="S725" s="2"/>
      <c r="T725" s="2"/>
      <c r="U725" s="2"/>
      <c r="V725" s="2"/>
      <c r="W725" s="2"/>
      <c r="X725" s="2"/>
      <c r="Y725" s="2"/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/>
      <c r="AI725" s="2"/>
      <c r="AJ725" s="2"/>
      <c r="AK725" s="2"/>
      <c r="AL725" s="2">
        <v>0</v>
      </c>
      <c r="AM725" s="2"/>
      <c r="AN725" s="2">
        <v>0</v>
      </c>
      <c r="AO725" s="2">
        <v>0</v>
      </c>
      <c r="AP725" s="2">
        <v>0</v>
      </c>
      <c r="AQ725" s="2"/>
      <c r="AR725" s="2"/>
      <c r="AS725" s="2"/>
      <c r="AT725" s="2"/>
      <c r="AU725" s="2"/>
      <c r="AV725" s="2"/>
      <c r="AW725" s="2"/>
      <c r="AX725" s="2">
        <v>0</v>
      </c>
      <c r="AY725" s="2"/>
      <c r="AZ725" s="2">
        <v>0</v>
      </c>
      <c r="BA725" s="2">
        <v>0</v>
      </c>
      <c r="BB725" s="2">
        <v>0</v>
      </c>
      <c r="BC725" s="2"/>
      <c r="BD725" s="2"/>
      <c r="BE725" s="2"/>
      <c r="BF725" s="2"/>
      <c r="BG725" s="2"/>
      <c r="BH725" s="2"/>
      <c r="BI725" s="2"/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/>
      <c r="BS725" s="2"/>
      <c r="BT725" s="2"/>
      <c r="BU725" s="2"/>
      <c r="BV725" s="2">
        <v>0</v>
      </c>
      <c r="BW725" s="2"/>
      <c r="BX725" s="2">
        <v>0</v>
      </c>
      <c r="BY725" s="2">
        <v>0</v>
      </c>
      <c r="BZ725" s="2">
        <v>0</v>
      </c>
      <c r="CA725" s="2"/>
      <c r="CB725" s="2"/>
      <c r="CC725" s="2"/>
      <c r="CD725" s="2"/>
      <c r="CE725" s="2"/>
      <c r="CF725" s="2"/>
      <c r="CG725" s="2"/>
      <c r="CH725" s="2">
        <v>0</v>
      </c>
      <c r="CI725" s="2"/>
      <c r="CJ725" s="2">
        <v>0</v>
      </c>
      <c r="CK725" s="2">
        <v>0</v>
      </c>
      <c r="CL725" s="2">
        <v>0</v>
      </c>
      <c r="CM725" s="2"/>
      <c r="CN725" s="2"/>
      <c r="CO725" s="2"/>
      <c r="CP725" s="2"/>
      <c r="CQ725" s="2"/>
      <c r="CR725" s="2"/>
      <c r="CS725" s="2"/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/>
      <c r="DC725" s="2"/>
      <c r="DD725" s="2"/>
      <c r="DE725" s="2"/>
      <c r="DF725" s="2">
        <v>0</v>
      </c>
      <c r="DG725" s="2"/>
    </row>
    <row r="726" spans="1:111" ht="15" x14ac:dyDescent="0.25">
      <c r="A726" s="1" t="s">
        <v>730</v>
      </c>
      <c r="B726" s="1" t="str">
        <f t="shared" si="13"/>
        <v>Nová Lesná</v>
      </c>
      <c r="C726" s="1" t="s">
        <v>740</v>
      </c>
      <c r="D726" s="2"/>
      <c r="E726" s="2"/>
      <c r="F726" s="2"/>
      <c r="G726" s="2">
        <v>46</v>
      </c>
      <c r="H726" s="2">
        <v>115</v>
      </c>
      <c r="I726" s="2">
        <v>973</v>
      </c>
      <c r="J726" s="2">
        <v>2509</v>
      </c>
      <c r="K726" s="2">
        <v>2924</v>
      </c>
      <c r="L726" s="2">
        <v>1691</v>
      </c>
      <c r="M726" s="2">
        <v>320</v>
      </c>
      <c r="N726" s="2"/>
      <c r="O726" s="2">
        <v>110</v>
      </c>
      <c r="P726" s="2"/>
      <c r="Q726" s="2"/>
      <c r="R726" s="2"/>
      <c r="S726" s="2">
        <v>46</v>
      </c>
      <c r="T726" s="2">
        <v>108</v>
      </c>
      <c r="U726" s="2">
        <v>853</v>
      </c>
      <c r="V726" s="2">
        <v>1945</v>
      </c>
      <c r="W726" s="2">
        <v>2334</v>
      </c>
      <c r="X726" s="2">
        <v>1235</v>
      </c>
      <c r="Y726" s="2">
        <v>246</v>
      </c>
      <c r="Z726" s="2"/>
      <c r="AA726" s="2">
        <v>80</v>
      </c>
      <c r="AB726" s="2">
        <v>0</v>
      </c>
      <c r="AC726" s="2">
        <v>0</v>
      </c>
      <c r="AD726" s="2">
        <v>0</v>
      </c>
      <c r="AE726" s="2">
        <v>0</v>
      </c>
      <c r="AF726" s="2">
        <v>7</v>
      </c>
      <c r="AG726" s="2">
        <v>120</v>
      </c>
      <c r="AH726" s="2">
        <v>564</v>
      </c>
      <c r="AI726" s="2">
        <v>590</v>
      </c>
      <c r="AJ726" s="2">
        <v>456</v>
      </c>
      <c r="AK726" s="2">
        <v>74</v>
      </c>
      <c r="AL726" s="2"/>
      <c r="AM726" s="2">
        <v>30</v>
      </c>
      <c r="AN726" s="2"/>
      <c r="AO726" s="2"/>
      <c r="AP726" s="2"/>
      <c r="AQ726" s="2">
        <v>75</v>
      </c>
      <c r="AR726" s="2">
        <v>249</v>
      </c>
      <c r="AS726" s="2">
        <v>2391</v>
      </c>
      <c r="AT726" s="2">
        <v>7402</v>
      </c>
      <c r="AU726" s="2">
        <v>9200</v>
      </c>
      <c r="AV726" s="2">
        <v>4439</v>
      </c>
      <c r="AW726" s="2">
        <v>754</v>
      </c>
      <c r="AX726" s="2"/>
      <c r="AY726" s="2">
        <v>296</v>
      </c>
      <c r="AZ726" s="2"/>
      <c r="BA726" s="2"/>
      <c r="BB726" s="2"/>
      <c r="BC726" s="2">
        <v>75</v>
      </c>
      <c r="BD726" s="2">
        <v>230</v>
      </c>
      <c r="BE726" s="2">
        <v>2104</v>
      </c>
      <c r="BF726" s="2">
        <v>5778</v>
      </c>
      <c r="BG726" s="2">
        <v>7072</v>
      </c>
      <c r="BH726" s="2">
        <v>3172</v>
      </c>
      <c r="BI726" s="2">
        <v>568</v>
      </c>
      <c r="BJ726" s="2"/>
      <c r="BK726" s="2">
        <v>210</v>
      </c>
      <c r="BL726" s="2">
        <v>0</v>
      </c>
      <c r="BM726" s="2">
        <v>0</v>
      </c>
      <c r="BN726" s="2">
        <v>0</v>
      </c>
      <c r="BO726" s="2">
        <v>0</v>
      </c>
      <c r="BP726" s="2">
        <v>19</v>
      </c>
      <c r="BQ726" s="2">
        <v>287</v>
      </c>
      <c r="BR726" s="2">
        <v>1624</v>
      </c>
      <c r="BS726" s="2">
        <v>2128</v>
      </c>
      <c r="BT726" s="2">
        <v>1267</v>
      </c>
      <c r="BU726" s="2">
        <v>186</v>
      </c>
      <c r="BV726" s="2"/>
      <c r="BW726" s="2">
        <v>86</v>
      </c>
      <c r="BX726" s="2"/>
      <c r="BY726" s="2"/>
      <c r="BZ726" s="2"/>
      <c r="CA726" s="2">
        <v>1.6</v>
      </c>
      <c r="CB726" s="2">
        <v>2.2000000000000002</v>
      </c>
      <c r="CC726" s="2">
        <v>2.5</v>
      </c>
      <c r="CD726" s="2">
        <v>3</v>
      </c>
      <c r="CE726" s="2">
        <v>3.1</v>
      </c>
      <c r="CF726" s="2">
        <v>2.6</v>
      </c>
      <c r="CG726" s="2">
        <v>2.4</v>
      </c>
      <c r="CH726" s="2"/>
      <c r="CI726" s="2">
        <v>2.7</v>
      </c>
      <c r="CJ726" s="2"/>
      <c r="CK726" s="2"/>
      <c r="CL726" s="2"/>
      <c r="CM726" s="2">
        <v>1.6</v>
      </c>
      <c r="CN726" s="2">
        <v>2.1</v>
      </c>
      <c r="CO726" s="2">
        <v>2.5</v>
      </c>
      <c r="CP726" s="2">
        <v>3</v>
      </c>
      <c r="CQ726" s="2">
        <v>3</v>
      </c>
      <c r="CR726" s="2">
        <v>2.6</v>
      </c>
      <c r="CS726" s="2">
        <v>2.2999999999999998</v>
      </c>
      <c r="CT726" s="2"/>
      <c r="CU726" s="2">
        <v>2.6</v>
      </c>
      <c r="CV726" s="2">
        <v>0</v>
      </c>
      <c r="CW726" s="2">
        <v>0</v>
      </c>
      <c r="CX726" s="2">
        <v>0</v>
      </c>
      <c r="CY726" s="2">
        <v>0</v>
      </c>
      <c r="CZ726" s="2">
        <v>2.7</v>
      </c>
      <c r="DA726" s="2">
        <v>2.4</v>
      </c>
      <c r="DB726" s="2">
        <v>2.9</v>
      </c>
      <c r="DC726" s="2">
        <v>3.6</v>
      </c>
      <c r="DD726" s="2">
        <v>2.8</v>
      </c>
      <c r="DE726" s="2">
        <v>2.5</v>
      </c>
      <c r="DF726" s="2"/>
      <c r="DG726" s="2">
        <v>2.9</v>
      </c>
    </row>
    <row r="727" spans="1:111" ht="15" x14ac:dyDescent="0.25">
      <c r="A727" s="1" t="s">
        <v>730</v>
      </c>
      <c r="B727" s="1" t="str">
        <f t="shared" si="13"/>
        <v>Spišská Teplica</v>
      </c>
      <c r="C727" s="1" t="s">
        <v>741</v>
      </c>
      <c r="D727" s="2">
        <v>0</v>
      </c>
      <c r="E727" s="2">
        <v>0</v>
      </c>
      <c r="F727" s="2"/>
      <c r="G727" s="2">
        <v>0</v>
      </c>
      <c r="H727" s="2"/>
      <c r="I727" s="2"/>
      <c r="J727" s="2">
        <v>50</v>
      </c>
      <c r="K727" s="2"/>
      <c r="L727" s="2"/>
      <c r="M727" s="2"/>
      <c r="N727" s="2"/>
      <c r="O727" s="2"/>
      <c r="P727" s="2">
        <v>0</v>
      </c>
      <c r="Q727" s="2">
        <v>0</v>
      </c>
      <c r="R727" s="2"/>
      <c r="S727" s="2">
        <v>0</v>
      </c>
      <c r="T727" s="2"/>
      <c r="U727" s="2"/>
      <c r="V727" s="2">
        <v>40</v>
      </c>
      <c r="W727" s="2"/>
      <c r="X727" s="2"/>
      <c r="Y727" s="2"/>
      <c r="Z727" s="2"/>
      <c r="AA727" s="2"/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10</v>
      </c>
      <c r="AI727" s="2"/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/>
      <c r="AQ727" s="2">
        <v>0</v>
      </c>
      <c r="AR727" s="2"/>
      <c r="AS727" s="2"/>
      <c r="AT727" s="2">
        <v>222</v>
      </c>
      <c r="AU727" s="2"/>
      <c r="AV727" s="2"/>
      <c r="AW727" s="2"/>
      <c r="AX727" s="2"/>
      <c r="AY727" s="2"/>
      <c r="AZ727" s="2">
        <v>0</v>
      </c>
      <c r="BA727" s="2">
        <v>0</v>
      </c>
      <c r="BB727" s="2"/>
      <c r="BC727" s="2">
        <v>0</v>
      </c>
      <c r="BD727" s="2"/>
      <c r="BE727" s="2"/>
      <c r="BF727" s="2">
        <v>165</v>
      </c>
      <c r="BG727" s="2"/>
      <c r="BH727" s="2"/>
      <c r="BI727" s="2"/>
      <c r="BJ727" s="2"/>
      <c r="BK727" s="2"/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57</v>
      </c>
      <c r="BS727" s="2"/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/>
      <c r="CA727" s="2">
        <v>0</v>
      </c>
      <c r="CB727" s="2"/>
      <c r="CC727" s="2"/>
      <c r="CD727" s="2">
        <v>4.4000000000000004</v>
      </c>
      <c r="CE727" s="2"/>
      <c r="CF727" s="2"/>
      <c r="CG727" s="2"/>
      <c r="CH727" s="2"/>
      <c r="CI727" s="2"/>
      <c r="CJ727" s="2">
        <v>0</v>
      </c>
      <c r="CK727" s="2">
        <v>0</v>
      </c>
      <c r="CL727" s="2"/>
      <c r="CM727" s="2">
        <v>0</v>
      </c>
      <c r="CN727" s="2"/>
      <c r="CO727" s="2"/>
      <c r="CP727" s="2">
        <v>4.0999999999999996</v>
      </c>
      <c r="CQ727" s="2"/>
      <c r="CR727" s="2"/>
      <c r="CS727" s="2"/>
      <c r="CT727" s="2"/>
      <c r="CU727" s="2"/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5.7</v>
      </c>
      <c r="DC727" s="2"/>
      <c r="DD727" s="2">
        <v>0</v>
      </c>
      <c r="DE727" s="2">
        <v>0</v>
      </c>
      <c r="DF727" s="2">
        <v>0</v>
      </c>
      <c r="DG727" s="2">
        <v>0</v>
      </c>
    </row>
    <row r="728" spans="1:111" ht="15" x14ac:dyDescent="0.25">
      <c r="A728" s="1" t="s">
        <v>730</v>
      </c>
      <c r="B728" s="1" t="str">
        <f t="shared" si="13"/>
        <v>Spišské Bystré</v>
      </c>
      <c r="C728" s="1" t="s">
        <v>742</v>
      </c>
      <c r="D728" s="2"/>
      <c r="E728" s="2">
        <v>0</v>
      </c>
      <c r="F728" s="2"/>
      <c r="G728" s="2"/>
      <c r="H728" s="2"/>
      <c r="I728" s="2"/>
      <c r="J728" s="2"/>
      <c r="K728" s="2"/>
      <c r="L728" s="2">
        <v>0</v>
      </c>
      <c r="M728" s="2">
        <v>0</v>
      </c>
      <c r="N728" s="2">
        <v>0</v>
      </c>
      <c r="O728" s="2">
        <v>0</v>
      </c>
      <c r="P728" s="2"/>
      <c r="Q728" s="2">
        <v>0</v>
      </c>
      <c r="R728" s="2"/>
      <c r="S728" s="2"/>
      <c r="T728" s="2"/>
      <c r="U728" s="2"/>
      <c r="V728" s="2"/>
      <c r="W728" s="2"/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/>
      <c r="AO728" s="2">
        <v>0</v>
      </c>
      <c r="AP728" s="2"/>
      <c r="AQ728" s="2"/>
      <c r="AR728" s="2"/>
      <c r="AS728" s="2"/>
      <c r="AT728" s="2"/>
      <c r="AU728" s="2"/>
      <c r="AV728" s="2">
        <v>0</v>
      </c>
      <c r="AW728" s="2">
        <v>0</v>
      </c>
      <c r="AX728" s="2">
        <v>0</v>
      </c>
      <c r="AY728" s="2">
        <v>0</v>
      </c>
      <c r="AZ728" s="2"/>
      <c r="BA728" s="2">
        <v>0</v>
      </c>
      <c r="BB728" s="2"/>
      <c r="BC728" s="2"/>
      <c r="BD728" s="2"/>
      <c r="BE728" s="2"/>
      <c r="BF728" s="2"/>
      <c r="BG728" s="2"/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/>
      <c r="BY728" s="2">
        <v>0</v>
      </c>
      <c r="BZ728" s="2"/>
      <c r="CA728" s="2"/>
      <c r="CB728" s="2"/>
      <c r="CC728" s="2"/>
      <c r="CD728" s="2"/>
      <c r="CE728" s="2"/>
      <c r="CF728" s="2">
        <v>0</v>
      </c>
      <c r="CG728" s="2">
        <v>0</v>
      </c>
      <c r="CH728" s="2">
        <v>0</v>
      </c>
      <c r="CI728" s="2">
        <v>0</v>
      </c>
      <c r="CJ728" s="2"/>
      <c r="CK728" s="2">
        <v>0</v>
      </c>
      <c r="CL728" s="2"/>
      <c r="CM728" s="2"/>
      <c r="CN728" s="2"/>
      <c r="CO728" s="2"/>
      <c r="CP728" s="2"/>
      <c r="CQ728" s="2"/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</row>
    <row r="729" spans="1:111" ht="15" x14ac:dyDescent="0.25">
      <c r="A729" s="1" t="s">
        <v>730</v>
      </c>
      <c r="B729" s="1" t="str">
        <f t="shared" si="13"/>
        <v>Svit</v>
      </c>
      <c r="C729" s="1" t="s">
        <v>743</v>
      </c>
      <c r="D729" s="2"/>
      <c r="E729" s="2"/>
      <c r="F729" s="2"/>
      <c r="G729" s="2"/>
      <c r="H729" s="2"/>
      <c r="I729" s="2"/>
      <c r="J729" s="2"/>
      <c r="K729" s="2">
        <v>968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>
        <v>822</v>
      </c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>
        <v>146</v>
      </c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>
        <v>2323</v>
      </c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>
        <v>1957</v>
      </c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>
        <v>366</v>
      </c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>
        <v>2.4</v>
      </c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>
        <v>2.4</v>
      </c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>
        <v>2.5</v>
      </c>
      <c r="DD729" s="2"/>
      <c r="DE729" s="2"/>
      <c r="DF729" s="2"/>
      <c r="DG729" s="2"/>
    </row>
    <row r="730" spans="1:111" ht="15" x14ac:dyDescent="0.25">
      <c r="A730" s="1" t="s">
        <v>730</v>
      </c>
      <c r="B730" s="1" t="str">
        <f t="shared" si="13"/>
        <v>Štrba</v>
      </c>
      <c r="C730" s="1" t="s">
        <v>744</v>
      </c>
      <c r="D730" s="2">
        <v>442</v>
      </c>
      <c r="E730" s="2">
        <v>117</v>
      </c>
      <c r="F730" s="2">
        <v>210</v>
      </c>
      <c r="G730" s="2">
        <v>1182</v>
      </c>
      <c r="H730" s="2">
        <v>3055</v>
      </c>
      <c r="I730" s="2">
        <v>8575</v>
      </c>
      <c r="J730" s="2">
        <v>17574</v>
      </c>
      <c r="K730" s="2">
        <v>19298</v>
      </c>
      <c r="L730" s="2">
        <v>14351</v>
      </c>
      <c r="M730" s="2">
        <v>11235</v>
      </c>
      <c r="N730" s="2">
        <v>403</v>
      </c>
      <c r="O730" s="2">
        <v>3104</v>
      </c>
      <c r="P730" s="2">
        <v>404</v>
      </c>
      <c r="Q730" s="2">
        <v>110</v>
      </c>
      <c r="R730" s="2">
        <v>151</v>
      </c>
      <c r="S730" s="2">
        <v>1134</v>
      </c>
      <c r="T730" s="2">
        <v>2888</v>
      </c>
      <c r="U730" s="2">
        <v>7301</v>
      </c>
      <c r="V730" s="2">
        <v>13890</v>
      </c>
      <c r="W730" s="2">
        <v>14771</v>
      </c>
      <c r="X730" s="2">
        <v>10430</v>
      </c>
      <c r="Y730" s="2">
        <v>8842</v>
      </c>
      <c r="Z730" s="2">
        <v>341</v>
      </c>
      <c r="AA730" s="2">
        <v>2753</v>
      </c>
      <c r="AB730" s="2">
        <v>38</v>
      </c>
      <c r="AC730" s="2">
        <v>7</v>
      </c>
      <c r="AD730" s="2">
        <v>59</v>
      </c>
      <c r="AE730" s="2">
        <v>48</v>
      </c>
      <c r="AF730" s="2">
        <v>167</v>
      </c>
      <c r="AG730" s="2">
        <v>1274</v>
      </c>
      <c r="AH730" s="2">
        <v>3684</v>
      </c>
      <c r="AI730" s="2">
        <v>4527</v>
      </c>
      <c r="AJ730" s="2">
        <v>3921</v>
      </c>
      <c r="AK730" s="2">
        <v>2393</v>
      </c>
      <c r="AL730" s="2">
        <v>62</v>
      </c>
      <c r="AM730" s="2">
        <v>351</v>
      </c>
      <c r="AN730" s="2">
        <v>1506</v>
      </c>
      <c r="AO730" s="2">
        <v>280</v>
      </c>
      <c r="AP730" s="2">
        <v>594</v>
      </c>
      <c r="AQ730" s="2">
        <v>2939</v>
      </c>
      <c r="AR730" s="2">
        <v>7048</v>
      </c>
      <c r="AS730" s="2">
        <v>22461</v>
      </c>
      <c r="AT730" s="2">
        <v>54422</v>
      </c>
      <c r="AU730" s="2">
        <v>58446</v>
      </c>
      <c r="AV730" s="2">
        <v>38000</v>
      </c>
      <c r="AW730" s="2">
        <v>29266</v>
      </c>
      <c r="AX730" s="2">
        <v>972</v>
      </c>
      <c r="AY730" s="2">
        <v>9119</v>
      </c>
      <c r="AZ730" s="2">
        <v>1398</v>
      </c>
      <c r="BA730" s="2">
        <v>247</v>
      </c>
      <c r="BB730" s="2">
        <v>373</v>
      </c>
      <c r="BC730" s="2">
        <v>2844</v>
      </c>
      <c r="BD730" s="2">
        <v>6694</v>
      </c>
      <c r="BE730" s="2">
        <v>19068</v>
      </c>
      <c r="BF730" s="2">
        <v>42696</v>
      </c>
      <c r="BG730" s="2">
        <v>45488</v>
      </c>
      <c r="BH730" s="2">
        <v>27461</v>
      </c>
      <c r="BI730" s="2">
        <v>22308</v>
      </c>
      <c r="BJ730" s="2">
        <v>840</v>
      </c>
      <c r="BK730" s="2">
        <v>8046</v>
      </c>
      <c r="BL730" s="2">
        <v>108</v>
      </c>
      <c r="BM730" s="2">
        <v>33</v>
      </c>
      <c r="BN730" s="2">
        <v>221</v>
      </c>
      <c r="BO730" s="2">
        <v>95</v>
      </c>
      <c r="BP730" s="2">
        <v>354</v>
      </c>
      <c r="BQ730" s="2">
        <v>3393</v>
      </c>
      <c r="BR730" s="2">
        <v>11726</v>
      </c>
      <c r="BS730" s="2">
        <v>12958</v>
      </c>
      <c r="BT730" s="2">
        <v>10539</v>
      </c>
      <c r="BU730" s="2">
        <v>6958</v>
      </c>
      <c r="BV730" s="2">
        <v>132</v>
      </c>
      <c r="BW730" s="2">
        <v>1073</v>
      </c>
      <c r="BX730" s="2">
        <v>3.4</v>
      </c>
      <c r="BY730" s="2">
        <v>2.4</v>
      </c>
      <c r="BZ730" s="2">
        <v>2.8</v>
      </c>
      <c r="CA730" s="2">
        <v>2.5</v>
      </c>
      <c r="CB730" s="2">
        <v>2.2999999999999998</v>
      </c>
      <c r="CC730" s="2">
        <v>2.6</v>
      </c>
      <c r="CD730" s="2">
        <v>3.1</v>
      </c>
      <c r="CE730" s="2">
        <v>3</v>
      </c>
      <c r="CF730" s="2">
        <v>2.6</v>
      </c>
      <c r="CG730" s="2">
        <v>2.6</v>
      </c>
      <c r="CH730" s="2">
        <v>2.4</v>
      </c>
      <c r="CI730" s="2">
        <v>2.9</v>
      </c>
      <c r="CJ730" s="2">
        <v>3.5</v>
      </c>
      <c r="CK730" s="2">
        <v>2.2000000000000002</v>
      </c>
      <c r="CL730" s="2">
        <v>2.5</v>
      </c>
      <c r="CM730" s="2">
        <v>2.5</v>
      </c>
      <c r="CN730" s="2">
        <v>2.2999999999999998</v>
      </c>
      <c r="CO730" s="2">
        <v>2.6</v>
      </c>
      <c r="CP730" s="2">
        <v>3.1</v>
      </c>
      <c r="CQ730" s="2">
        <v>3.1</v>
      </c>
      <c r="CR730" s="2">
        <v>2.6</v>
      </c>
      <c r="CS730" s="2">
        <v>2.5</v>
      </c>
      <c r="CT730" s="2">
        <v>2.5</v>
      </c>
      <c r="CU730" s="2">
        <v>2.9</v>
      </c>
      <c r="CV730" s="2">
        <v>2.8</v>
      </c>
      <c r="CW730" s="2">
        <v>4.7</v>
      </c>
      <c r="CX730" s="2">
        <v>3.7</v>
      </c>
      <c r="CY730" s="2">
        <v>2</v>
      </c>
      <c r="CZ730" s="2">
        <v>2.1</v>
      </c>
      <c r="DA730" s="2">
        <v>2.7</v>
      </c>
      <c r="DB730" s="2">
        <v>3.2</v>
      </c>
      <c r="DC730" s="2">
        <v>2.9</v>
      </c>
      <c r="DD730" s="2">
        <v>2.7</v>
      </c>
      <c r="DE730" s="2">
        <v>2.9</v>
      </c>
      <c r="DF730" s="2">
        <v>2.1</v>
      </c>
      <c r="DG730" s="2">
        <v>3.1</v>
      </c>
    </row>
    <row r="731" spans="1:111" ht="15" x14ac:dyDescent="0.25">
      <c r="A731" s="1" t="s">
        <v>730</v>
      </c>
      <c r="B731" s="1" t="str">
        <f t="shared" si="13"/>
        <v>Švábovce</v>
      </c>
      <c r="C731" s="1" t="s">
        <v>745</v>
      </c>
      <c r="D731" s="2">
        <v>0</v>
      </c>
      <c r="E731" s="2">
        <v>0</v>
      </c>
      <c r="F731" s="2">
        <v>0</v>
      </c>
      <c r="G731" s="2"/>
      <c r="H731" s="2">
        <v>0</v>
      </c>
      <c r="I731" s="2">
        <v>0</v>
      </c>
      <c r="J731" s="2"/>
      <c r="K731" s="2"/>
      <c r="L731" s="2"/>
      <c r="M731" s="2"/>
      <c r="N731" s="2">
        <v>0</v>
      </c>
      <c r="O731" s="2"/>
      <c r="P731" s="2">
        <v>0</v>
      </c>
      <c r="Q731" s="2">
        <v>0</v>
      </c>
      <c r="R731" s="2">
        <v>0</v>
      </c>
      <c r="S731" s="2"/>
      <c r="T731" s="2">
        <v>0</v>
      </c>
      <c r="U731" s="2">
        <v>0</v>
      </c>
      <c r="V731" s="2"/>
      <c r="W731" s="2"/>
      <c r="X731" s="2"/>
      <c r="Y731" s="2"/>
      <c r="Z731" s="2">
        <v>0</v>
      </c>
      <c r="AA731" s="2"/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/>
      <c r="AR731" s="2">
        <v>0</v>
      </c>
      <c r="AS731" s="2">
        <v>0</v>
      </c>
      <c r="AT731" s="2"/>
      <c r="AU731" s="2"/>
      <c r="AV731" s="2"/>
      <c r="AW731" s="2"/>
      <c r="AX731" s="2">
        <v>0</v>
      </c>
      <c r="AY731" s="2"/>
      <c r="AZ731" s="2">
        <v>0</v>
      </c>
      <c r="BA731" s="2">
        <v>0</v>
      </c>
      <c r="BB731" s="2">
        <v>0</v>
      </c>
      <c r="BC731" s="2"/>
      <c r="BD731" s="2">
        <v>0</v>
      </c>
      <c r="BE731" s="2">
        <v>0</v>
      </c>
      <c r="BF731" s="2"/>
      <c r="BG731" s="2"/>
      <c r="BH731" s="2"/>
      <c r="BI731" s="2"/>
      <c r="BJ731" s="2">
        <v>0</v>
      </c>
      <c r="BK731" s="2"/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/>
      <c r="CB731" s="2">
        <v>0</v>
      </c>
      <c r="CC731" s="2">
        <v>0</v>
      </c>
      <c r="CD731" s="2"/>
      <c r="CE731" s="2"/>
      <c r="CF731" s="2"/>
      <c r="CG731" s="2"/>
      <c r="CH731" s="2">
        <v>0</v>
      </c>
      <c r="CI731" s="2"/>
      <c r="CJ731" s="2">
        <v>0</v>
      </c>
      <c r="CK731" s="2">
        <v>0</v>
      </c>
      <c r="CL731" s="2">
        <v>0</v>
      </c>
      <c r="CM731" s="2"/>
      <c r="CN731" s="2">
        <v>0</v>
      </c>
      <c r="CO731" s="2">
        <v>0</v>
      </c>
      <c r="CP731" s="2"/>
      <c r="CQ731" s="2"/>
      <c r="CR731" s="2"/>
      <c r="CS731" s="2"/>
      <c r="CT731" s="2">
        <v>0</v>
      </c>
      <c r="CU731" s="2"/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</row>
    <row r="732" spans="1:111" ht="15" x14ac:dyDescent="0.25">
      <c r="A732" s="1" t="s">
        <v>730</v>
      </c>
      <c r="B732" s="1" t="str">
        <f t="shared" si="13"/>
        <v>Veľký Slavkov</v>
      </c>
      <c r="C732" s="1" t="s">
        <v>746</v>
      </c>
      <c r="D732" s="2"/>
      <c r="E732" s="2">
        <v>0</v>
      </c>
      <c r="F732" s="2">
        <v>0</v>
      </c>
      <c r="G732" s="2"/>
      <c r="H732" s="2"/>
      <c r="I732" s="2"/>
      <c r="J732" s="2"/>
      <c r="K732" s="2">
        <v>857</v>
      </c>
      <c r="L732" s="2"/>
      <c r="M732" s="2"/>
      <c r="N732" s="2">
        <v>0</v>
      </c>
      <c r="O732" s="2"/>
      <c r="P732" s="2"/>
      <c r="Q732" s="2">
        <v>0</v>
      </c>
      <c r="R732" s="2">
        <v>0</v>
      </c>
      <c r="S732" s="2"/>
      <c r="T732" s="2"/>
      <c r="U732" s="2"/>
      <c r="V732" s="2"/>
      <c r="W732" s="2">
        <v>655</v>
      </c>
      <c r="X732" s="2"/>
      <c r="Y732" s="2"/>
      <c r="Z732" s="2">
        <v>0</v>
      </c>
      <c r="AA732" s="2"/>
      <c r="AB732" s="2">
        <v>0</v>
      </c>
      <c r="AC732" s="2">
        <v>0</v>
      </c>
      <c r="AD732" s="2">
        <v>0</v>
      </c>
      <c r="AE732" s="2">
        <v>0</v>
      </c>
      <c r="AF732" s="2"/>
      <c r="AG732" s="2"/>
      <c r="AH732" s="2"/>
      <c r="AI732" s="2">
        <v>202</v>
      </c>
      <c r="AJ732" s="2"/>
      <c r="AK732" s="2"/>
      <c r="AL732" s="2">
        <v>0</v>
      </c>
      <c r="AM732" s="2"/>
      <c r="AN732" s="2"/>
      <c r="AO732" s="2">
        <v>0</v>
      </c>
      <c r="AP732" s="2">
        <v>0</v>
      </c>
      <c r="AQ732" s="2"/>
      <c r="AR732" s="2"/>
      <c r="AS732" s="2"/>
      <c r="AT732" s="2"/>
      <c r="AU732" s="2">
        <v>2847</v>
      </c>
      <c r="AV732" s="2"/>
      <c r="AW732" s="2"/>
      <c r="AX732" s="2">
        <v>0</v>
      </c>
      <c r="AY732" s="2"/>
      <c r="AZ732" s="2"/>
      <c r="BA732" s="2">
        <v>0</v>
      </c>
      <c r="BB732" s="2">
        <v>0</v>
      </c>
      <c r="BC732" s="2"/>
      <c r="BD732" s="2"/>
      <c r="BE732" s="2"/>
      <c r="BF732" s="2"/>
      <c r="BG732" s="2">
        <v>1937</v>
      </c>
      <c r="BH732" s="2"/>
      <c r="BI732" s="2"/>
      <c r="BJ732" s="2">
        <v>0</v>
      </c>
      <c r="BK732" s="2"/>
      <c r="BL732" s="2">
        <v>0</v>
      </c>
      <c r="BM732" s="2">
        <v>0</v>
      </c>
      <c r="BN732" s="2">
        <v>0</v>
      </c>
      <c r="BO732" s="2">
        <v>0</v>
      </c>
      <c r="BP732" s="2"/>
      <c r="BQ732" s="2"/>
      <c r="BR732" s="2"/>
      <c r="BS732" s="2">
        <v>910</v>
      </c>
      <c r="BT732" s="2"/>
      <c r="BU732" s="2"/>
      <c r="BV732" s="2">
        <v>0</v>
      </c>
      <c r="BW732" s="2"/>
      <c r="BX732" s="2"/>
      <c r="BY732" s="2">
        <v>0</v>
      </c>
      <c r="BZ732" s="2">
        <v>0</v>
      </c>
      <c r="CA732" s="2"/>
      <c r="CB732" s="2"/>
      <c r="CC732" s="2"/>
      <c r="CD732" s="2"/>
      <c r="CE732" s="2">
        <v>3.3</v>
      </c>
      <c r="CF732" s="2"/>
      <c r="CG732" s="2"/>
      <c r="CH732" s="2">
        <v>0</v>
      </c>
      <c r="CI732" s="2"/>
      <c r="CJ732" s="2"/>
      <c r="CK732" s="2">
        <v>0</v>
      </c>
      <c r="CL732" s="2">
        <v>0</v>
      </c>
      <c r="CM732" s="2"/>
      <c r="CN732" s="2"/>
      <c r="CO732" s="2"/>
      <c r="CP732" s="2"/>
      <c r="CQ732" s="2">
        <v>3</v>
      </c>
      <c r="CR732" s="2"/>
      <c r="CS732" s="2"/>
      <c r="CT732" s="2">
        <v>0</v>
      </c>
      <c r="CU732" s="2"/>
      <c r="CV732" s="2">
        <v>0</v>
      </c>
      <c r="CW732" s="2">
        <v>0</v>
      </c>
      <c r="CX732" s="2">
        <v>0</v>
      </c>
      <c r="CY732" s="2">
        <v>0</v>
      </c>
      <c r="CZ732" s="2"/>
      <c r="DA732" s="2"/>
      <c r="DB732" s="2"/>
      <c r="DC732" s="2">
        <v>4.5</v>
      </c>
      <c r="DD732" s="2"/>
      <c r="DE732" s="2"/>
      <c r="DF732" s="2">
        <v>0</v>
      </c>
      <c r="DG732" s="2"/>
    </row>
    <row r="733" spans="1:111" ht="15" x14ac:dyDescent="0.25">
      <c r="A733" s="1" t="s">
        <v>730</v>
      </c>
      <c r="B733" s="1" t="str">
        <f t="shared" si="13"/>
        <v>Vernár</v>
      </c>
      <c r="C733" s="1" t="s">
        <v>747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/>
      <c r="J733" s="2"/>
      <c r="K733" s="2"/>
      <c r="L733" s="2"/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/>
      <c r="V733" s="2"/>
      <c r="W733" s="2"/>
      <c r="X733" s="2"/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/>
      <c r="AI733" s="2"/>
      <c r="AJ733" s="2"/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/>
      <c r="AT733" s="2"/>
      <c r="AU733" s="2"/>
      <c r="AV733" s="2"/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/>
      <c r="BF733" s="2"/>
      <c r="BG733" s="2"/>
      <c r="BH733" s="2"/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/>
      <c r="BS733" s="2"/>
      <c r="BT733" s="2"/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/>
      <c r="CD733" s="2"/>
      <c r="CE733" s="2"/>
      <c r="CF733" s="2"/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/>
      <c r="CP733" s="2"/>
      <c r="CQ733" s="2"/>
      <c r="CR733" s="2"/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/>
      <c r="DC733" s="2"/>
      <c r="DD733" s="2"/>
      <c r="DE733" s="2">
        <v>0</v>
      </c>
      <c r="DF733" s="2">
        <v>0</v>
      </c>
      <c r="DG733" s="2">
        <v>0</v>
      </c>
    </row>
    <row r="734" spans="1:111" ht="15" x14ac:dyDescent="0.25">
      <c r="A734" s="1" t="s">
        <v>730</v>
      </c>
      <c r="B734" s="1" t="str">
        <f t="shared" si="13"/>
        <v>Vikartovce</v>
      </c>
      <c r="C734" s="1" t="s">
        <v>748</v>
      </c>
      <c r="D734" s="2">
        <v>0</v>
      </c>
      <c r="E734" s="2">
        <v>0</v>
      </c>
      <c r="F734" s="2">
        <v>0</v>
      </c>
      <c r="G734" s="2">
        <v>0</v>
      </c>
      <c r="H734" s="2"/>
      <c r="I734" s="2"/>
      <c r="J734" s="2"/>
      <c r="K734" s="2"/>
      <c r="L734" s="2"/>
      <c r="M734" s="2"/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  <c r="U734" s="2"/>
      <c r="V734" s="2"/>
      <c r="W734" s="2"/>
      <c r="X734" s="2"/>
      <c r="Y734" s="2"/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/>
      <c r="AS734" s="2"/>
      <c r="AT734" s="2"/>
      <c r="AU734" s="2"/>
      <c r="AV734" s="2"/>
      <c r="AW734" s="2"/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/>
      <c r="BE734" s="2"/>
      <c r="BF734" s="2"/>
      <c r="BG734" s="2"/>
      <c r="BH734" s="2"/>
      <c r="BI734" s="2"/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/>
      <c r="CC734" s="2"/>
      <c r="CD734" s="2"/>
      <c r="CE734" s="2"/>
      <c r="CF734" s="2"/>
      <c r="CG734" s="2"/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/>
      <c r="CO734" s="2"/>
      <c r="CP734" s="2"/>
      <c r="CQ734" s="2"/>
      <c r="CR734" s="2"/>
      <c r="CS734" s="2"/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</row>
    <row r="735" spans="1:111" ht="15" x14ac:dyDescent="0.25">
      <c r="A735" s="1" t="s">
        <v>730</v>
      </c>
      <c r="B735" s="1" t="str">
        <f t="shared" si="13"/>
        <v>Ždiar</v>
      </c>
      <c r="C735" s="1" t="s">
        <v>749</v>
      </c>
      <c r="D735" s="2">
        <v>158</v>
      </c>
      <c r="E735" s="2"/>
      <c r="F735" s="2">
        <v>0</v>
      </c>
      <c r="G735" s="2"/>
      <c r="H735" s="2">
        <v>535</v>
      </c>
      <c r="I735" s="2">
        <v>1663</v>
      </c>
      <c r="J735" s="2">
        <v>5057</v>
      </c>
      <c r="K735" s="2">
        <v>6846</v>
      </c>
      <c r="L735" s="2">
        <v>4085</v>
      </c>
      <c r="M735" s="2">
        <v>1510</v>
      </c>
      <c r="N735" s="2">
        <v>124</v>
      </c>
      <c r="O735" s="2">
        <v>694</v>
      </c>
      <c r="P735" s="2"/>
      <c r="Q735" s="2"/>
      <c r="R735" s="2">
        <v>0</v>
      </c>
      <c r="S735" s="2"/>
      <c r="T735" s="2">
        <v>522</v>
      </c>
      <c r="U735" s="2">
        <v>1499</v>
      </c>
      <c r="V735" s="2">
        <v>4209</v>
      </c>
      <c r="W735" s="2">
        <v>5687</v>
      </c>
      <c r="X735" s="2">
        <v>3165</v>
      </c>
      <c r="Y735" s="2">
        <v>1307</v>
      </c>
      <c r="Z735" s="2">
        <v>122</v>
      </c>
      <c r="AA735" s="2">
        <v>641</v>
      </c>
      <c r="AB735" s="2"/>
      <c r="AC735" s="2">
        <v>0</v>
      </c>
      <c r="AD735" s="2">
        <v>0</v>
      </c>
      <c r="AE735" s="2"/>
      <c r="AF735" s="2">
        <v>13</v>
      </c>
      <c r="AG735" s="2">
        <v>164</v>
      </c>
      <c r="AH735" s="2">
        <v>848</v>
      </c>
      <c r="AI735" s="2">
        <v>1159</v>
      </c>
      <c r="AJ735" s="2">
        <v>920</v>
      </c>
      <c r="AK735" s="2">
        <v>203</v>
      </c>
      <c r="AL735" s="2">
        <v>2</v>
      </c>
      <c r="AM735" s="2">
        <v>53</v>
      </c>
      <c r="AN735" s="2">
        <v>414</v>
      </c>
      <c r="AO735" s="2"/>
      <c r="AP735" s="2">
        <v>0</v>
      </c>
      <c r="AQ735" s="2"/>
      <c r="AR735" s="2">
        <v>1192</v>
      </c>
      <c r="AS735" s="2">
        <v>3843</v>
      </c>
      <c r="AT735" s="2">
        <v>14926</v>
      </c>
      <c r="AU735" s="2">
        <v>20079</v>
      </c>
      <c r="AV735" s="2">
        <v>10127</v>
      </c>
      <c r="AW735" s="2">
        <v>3462</v>
      </c>
      <c r="AX735" s="2">
        <v>271</v>
      </c>
      <c r="AY735" s="2">
        <v>1767</v>
      </c>
      <c r="AZ735" s="2"/>
      <c r="BA735" s="2"/>
      <c r="BB735" s="2">
        <v>0</v>
      </c>
      <c r="BC735" s="2"/>
      <c r="BD735" s="2">
        <v>1156</v>
      </c>
      <c r="BE735" s="2">
        <v>3442</v>
      </c>
      <c r="BF735" s="2">
        <v>12147</v>
      </c>
      <c r="BG735" s="2">
        <v>16250</v>
      </c>
      <c r="BH735" s="2">
        <v>7443</v>
      </c>
      <c r="BI735" s="2">
        <v>2959</v>
      </c>
      <c r="BJ735" s="2">
        <v>259</v>
      </c>
      <c r="BK735" s="2">
        <v>1635</v>
      </c>
      <c r="BL735" s="2"/>
      <c r="BM735" s="2">
        <v>0</v>
      </c>
      <c r="BN735" s="2">
        <v>0</v>
      </c>
      <c r="BO735" s="2"/>
      <c r="BP735" s="2">
        <v>36</v>
      </c>
      <c r="BQ735" s="2">
        <v>401</v>
      </c>
      <c r="BR735" s="2">
        <v>2779</v>
      </c>
      <c r="BS735" s="2">
        <v>3829</v>
      </c>
      <c r="BT735" s="2">
        <v>2684</v>
      </c>
      <c r="BU735" s="2">
        <v>503</v>
      </c>
      <c r="BV735" s="2">
        <v>12</v>
      </c>
      <c r="BW735" s="2">
        <v>132</v>
      </c>
      <c r="BX735" s="2">
        <v>2.6</v>
      </c>
      <c r="BY735" s="2"/>
      <c r="BZ735" s="2">
        <v>0</v>
      </c>
      <c r="CA735" s="2"/>
      <c r="CB735" s="2">
        <v>2.2000000000000002</v>
      </c>
      <c r="CC735" s="2">
        <v>2.2999999999999998</v>
      </c>
      <c r="CD735" s="2">
        <v>3</v>
      </c>
      <c r="CE735" s="2">
        <v>2.9</v>
      </c>
      <c r="CF735" s="2">
        <v>2.5</v>
      </c>
      <c r="CG735" s="2">
        <v>2.2999999999999998</v>
      </c>
      <c r="CH735" s="2">
        <v>2.2000000000000002</v>
      </c>
      <c r="CI735" s="2">
        <v>2.5</v>
      </c>
      <c r="CJ735" s="2"/>
      <c r="CK735" s="2"/>
      <c r="CL735" s="2">
        <v>0</v>
      </c>
      <c r="CM735" s="2"/>
      <c r="CN735" s="2">
        <v>2.2000000000000002</v>
      </c>
      <c r="CO735" s="2">
        <v>2.2999999999999998</v>
      </c>
      <c r="CP735" s="2">
        <v>2.9</v>
      </c>
      <c r="CQ735" s="2">
        <v>2.9</v>
      </c>
      <c r="CR735" s="2">
        <v>2.4</v>
      </c>
      <c r="CS735" s="2">
        <v>2.2999999999999998</v>
      </c>
      <c r="CT735" s="2">
        <v>2.1</v>
      </c>
      <c r="CU735" s="2">
        <v>2.6</v>
      </c>
      <c r="CV735" s="2"/>
      <c r="CW735" s="2">
        <v>0</v>
      </c>
      <c r="CX735" s="2">
        <v>0</v>
      </c>
      <c r="CY735" s="2"/>
      <c r="CZ735" s="2">
        <v>2.8</v>
      </c>
      <c r="DA735" s="2">
        <v>2.4</v>
      </c>
      <c r="DB735" s="2">
        <v>3.3</v>
      </c>
      <c r="DC735" s="2">
        <v>3.3</v>
      </c>
      <c r="DD735" s="2">
        <v>2.9</v>
      </c>
      <c r="DE735" s="2">
        <v>2.5</v>
      </c>
      <c r="DF735" s="2">
        <v>6</v>
      </c>
      <c r="DG735" s="2">
        <v>2.5</v>
      </c>
    </row>
    <row r="736" spans="1:111" ht="15" x14ac:dyDescent="0.25">
      <c r="A736" s="1" t="s">
        <v>730</v>
      </c>
      <c r="B736" s="1" t="str">
        <f t="shared" si="13"/>
        <v>Štôla</v>
      </c>
      <c r="C736" s="1" t="s">
        <v>750</v>
      </c>
      <c r="D736" s="2"/>
      <c r="E736" s="2">
        <v>0</v>
      </c>
      <c r="F736" s="2">
        <v>0</v>
      </c>
      <c r="G736" s="2"/>
      <c r="H736" s="2"/>
      <c r="I736" s="2">
        <v>279</v>
      </c>
      <c r="J736" s="2">
        <v>441</v>
      </c>
      <c r="K736" s="2">
        <v>462</v>
      </c>
      <c r="L736" s="2">
        <v>335</v>
      </c>
      <c r="M736" s="2"/>
      <c r="N736" s="2">
        <v>0</v>
      </c>
      <c r="O736" s="2"/>
      <c r="P736" s="2"/>
      <c r="Q736" s="2">
        <v>0</v>
      </c>
      <c r="R736" s="2">
        <v>0</v>
      </c>
      <c r="S736" s="2"/>
      <c r="T736" s="2"/>
      <c r="U736" s="2">
        <v>246</v>
      </c>
      <c r="V736" s="2">
        <v>373</v>
      </c>
      <c r="W736" s="2">
        <v>360</v>
      </c>
      <c r="X736" s="2">
        <v>241</v>
      </c>
      <c r="Y736" s="2"/>
      <c r="Z736" s="2">
        <v>0</v>
      </c>
      <c r="AA736" s="2"/>
      <c r="AB736" s="2">
        <v>0</v>
      </c>
      <c r="AC736" s="2">
        <v>0</v>
      </c>
      <c r="AD736" s="2">
        <v>0</v>
      </c>
      <c r="AE736" s="2">
        <v>0</v>
      </c>
      <c r="AF736" s="2"/>
      <c r="AG736" s="2">
        <v>33</v>
      </c>
      <c r="AH736" s="2">
        <v>68</v>
      </c>
      <c r="AI736" s="2">
        <v>102</v>
      </c>
      <c r="AJ736" s="2">
        <v>94</v>
      </c>
      <c r="AK736" s="2"/>
      <c r="AL736" s="2">
        <v>0</v>
      </c>
      <c r="AM736" s="2"/>
      <c r="AN736" s="2"/>
      <c r="AO736" s="2">
        <v>0</v>
      </c>
      <c r="AP736" s="2">
        <v>0</v>
      </c>
      <c r="AQ736" s="2"/>
      <c r="AR736" s="2"/>
      <c r="AS736" s="2">
        <v>707</v>
      </c>
      <c r="AT736" s="2">
        <v>1533</v>
      </c>
      <c r="AU736" s="2">
        <v>1674</v>
      </c>
      <c r="AV736" s="2">
        <v>872</v>
      </c>
      <c r="AW736" s="2"/>
      <c r="AX736" s="2">
        <v>0</v>
      </c>
      <c r="AY736" s="2"/>
      <c r="AZ736" s="2"/>
      <c r="BA736" s="2">
        <v>0</v>
      </c>
      <c r="BB736" s="2">
        <v>0</v>
      </c>
      <c r="BC736" s="2"/>
      <c r="BD736" s="2"/>
      <c r="BE736" s="2">
        <v>599</v>
      </c>
      <c r="BF736" s="2">
        <v>1270</v>
      </c>
      <c r="BG736" s="2">
        <v>1248</v>
      </c>
      <c r="BH736" s="2">
        <v>618</v>
      </c>
      <c r="BI736" s="2"/>
      <c r="BJ736" s="2">
        <v>0</v>
      </c>
      <c r="BK736" s="2"/>
      <c r="BL736" s="2">
        <v>0</v>
      </c>
      <c r="BM736" s="2">
        <v>0</v>
      </c>
      <c r="BN736" s="2">
        <v>0</v>
      </c>
      <c r="BO736" s="2">
        <v>0</v>
      </c>
      <c r="BP736" s="2"/>
      <c r="BQ736" s="2">
        <v>108</v>
      </c>
      <c r="BR736" s="2">
        <v>263</v>
      </c>
      <c r="BS736" s="2">
        <v>426</v>
      </c>
      <c r="BT736" s="2">
        <v>254</v>
      </c>
      <c r="BU736" s="2"/>
      <c r="BV736" s="2">
        <v>0</v>
      </c>
      <c r="BW736" s="2"/>
      <c r="BX736" s="2"/>
      <c r="BY736" s="2">
        <v>0</v>
      </c>
      <c r="BZ736" s="2">
        <v>0</v>
      </c>
      <c r="CA736" s="2"/>
      <c r="CB736" s="2"/>
      <c r="CC736" s="2">
        <v>2.5</v>
      </c>
      <c r="CD736" s="2">
        <v>3.5</v>
      </c>
      <c r="CE736" s="2">
        <v>3.6</v>
      </c>
      <c r="CF736" s="2">
        <v>2.6</v>
      </c>
      <c r="CG736" s="2"/>
      <c r="CH736" s="2">
        <v>0</v>
      </c>
      <c r="CI736" s="2"/>
      <c r="CJ736" s="2"/>
      <c r="CK736" s="2">
        <v>0</v>
      </c>
      <c r="CL736" s="2">
        <v>0</v>
      </c>
      <c r="CM736" s="2"/>
      <c r="CN736" s="2"/>
      <c r="CO736" s="2">
        <v>2.4</v>
      </c>
      <c r="CP736" s="2">
        <v>3.4</v>
      </c>
      <c r="CQ736" s="2">
        <v>3.5</v>
      </c>
      <c r="CR736" s="2">
        <v>2.6</v>
      </c>
      <c r="CS736" s="2"/>
      <c r="CT736" s="2">
        <v>0</v>
      </c>
      <c r="CU736" s="2"/>
      <c r="CV736" s="2">
        <v>0</v>
      </c>
      <c r="CW736" s="2">
        <v>0</v>
      </c>
      <c r="CX736" s="2">
        <v>0</v>
      </c>
      <c r="CY736" s="2">
        <v>0</v>
      </c>
      <c r="CZ736" s="2"/>
      <c r="DA736" s="2">
        <v>3.3</v>
      </c>
      <c r="DB736" s="2">
        <v>3.9</v>
      </c>
      <c r="DC736" s="2">
        <v>4.2</v>
      </c>
      <c r="DD736" s="2">
        <v>2.7</v>
      </c>
      <c r="DE736" s="2"/>
      <c r="DF736" s="2">
        <v>0</v>
      </c>
      <c r="DG736" s="2"/>
    </row>
    <row r="737" spans="1:111" ht="15" x14ac:dyDescent="0.25">
      <c r="A737" s="1" t="s">
        <v>730</v>
      </c>
      <c r="B737" s="1" t="str">
        <f t="shared" si="13"/>
        <v>Vysoké Tatry</v>
      </c>
      <c r="C737" s="1" t="s">
        <v>751</v>
      </c>
      <c r="D737" s="2">
        <v>1216</v>
      </c>
      <c r="E737" s="2">
        <v>640</v>
      </c>
      <c r="F737" s="2">
        <v>647</v>
      </c>
      <c r="G737" s="2">
        <v>1586</v>
      </c>
      <c r="H737" s="2">
        <v>6348</v>
      </c>
      <c r="I737" s="2">
        <v>19453</v>
      </c>
      <c r="J737" s="2">
        <v>40673</v>
      </c>
      <c r="K737" s="2">
        <v>43187</v>
      </c>
      <c r="L737" s="2">
        <v>30322</v>
      </c>
      <c r="M737" s="2">
        <v>20510</v>
      </c>
      <c r="N737" s="2">
        <v>1294</v>
      </c>
      <c r="O737" s="2">
        <v>4973</v>
      </c>
      <c r="P737" s="2">
        <v>1119</v>
      </c>
      <c r="Q737" s="2"/>
      <c r="R737" s="2"/>
      <c r="S737" s="2">
        <v>1523</v>
      </c>
      <c r="T737" s="2">
        <v>6132</v>
      </c>
      <c r="U737" s="2">
        <v>17543</v>
      </c>
      <c r="V737" s="2">
        <v>34157</v>
      </c>
      <c r="W737" s="2">
        <v>35697</v>
      </c>
      <c r="X737" s="2">
        <v>24023</v>
      </c>
      <c r="Y737" s="2">
        <v>16963</v>
      </c>
      <c r="Z737" s="2">
        <v>1226</v>
      </c>
      <c r="AA737" s="2">
        <v>4192</v>
      </c>
      <c r="AB737" s="2">
        <v>97</v>
      </c>
      <c r="AC737" s="2"/>
      <c r="AD737" s="2"/>
      <c r="AE737" s="2">
        <v>63</v>
      </c>
      <c r="AF737" s="2">
        <v>216</v>
      </c>
      <c r="AG737" s="2">
        <v>1910</v>
      </c>
      <c r="AH737" s="2">
        <v>6516</v>
      </c>
      <c r="AI737" s="2">
        <v>7490</v>
      </c>
      <c r="AJ737" s="2">
        <v>6299</v>
      </c>
      <c r="AK737" s="2">
        <v>3547</v>
      </c>
      <c r="AL737" s="2">
        <v>68</v>
      </c>
      <c r="AM737" s="2">
        <v>781</v>
      </c>
      <c r="AN737" s="2">
        <v>5441</v>
      </c>
      <c r="AO737" s="2">
        <v>4927</v>
      </c>
      <c r="AP737" s="2">
        <v>5623</v>
      </c>
      <c r="AQ737" s="2">
        <v>8245</v>
      </c>
      <c r="AR737" s="2">
        <v>23606</v>
      </c>
      <c r="AS737" s="2">
        <v>58974</v>
      </c>
      <c r="AT737" s="2">
        <v>132596</v>
      </c>
      <c r="AU737" s="2">
        <v>140903</v>
      </c>
      <c r="AV737" s="2">
        <v>90005</v>
      </c>
      <c r="AW737" s="2">
        <v>57433</v>
      </c>
      <c r="AX737" s="2">
        <v>13282</v>
      </c>
      <c r="AY737" s="2">
        <v>17517</v>
      </c>
      <c r="AZ737" s="2">
        <v>5210</v>
      </c>
      <c r="BA737" s="2"/>
      <c r="BB737" s="2"/>
      <c r="BC737" s="2">
        <v>8036</v>
      </c>
      <c r="BD737" s="2">
        <v>23201</v>
      </c>
      <c r="BE737" s="2">
        <v>54454</v>
      </c>
      <c r="BF737" s="2">
        <v>113022</v>
      </c>
      <c r="BG737" s="2">
        <v>119300</v>
      </c>
      <c r="BH737" s="2">
        <v>72765</v>
      </c>
      <c r="BI737" s="2">
        <v>48985</v>
      </c>
      <c r="BJ737" s="2">
        <v>13052</v>
      </c>
      <c r="BK737" s="2">
        <v>15478</v>
      </c>
      <c r="BL737" s="2">
        <v>231</v>
      </c>
      <c r="BM737" s="2"/>
      <c r="BN737" s="2"/>
      <c r="BO737" s="2">
        <v>209</v>
      </c>
      <c r="BP737" s="2">
        <v>405</v>
      </c>
      <c r="BQ737" s="2">
        <v>4520</v>
      </c>
      <c r="BR737" s="2">
        <v>19574</v>
      </c>
      <c r="BS737" s="2">
        <v>21603</v>
      </c>
      <c r="BT737" s="2">
        <v>17240</v>
      </c>
      <c r="BU737" s="2">
        <v>8448</v>
      </c>
      <c r="BV737" s="2">
        <v>230</v>
      </c>
      <c r="BW737" s="2">
        <v>2039</v>
      </c>
      <c r="BX737" s="2">
        <v>4.5</v>
      </c>
      <c r="BY737" s="2">
        <v>7.7</v>
      </c>
      <c r="BZ737" s="2">
        <v>8.6999999999999993</v>
      </c>
      <c r="CA737" s="2">
        <v>5.2</v>
      </c>
      <c r="CB737" s="2">
        <v>3.7</v>
      </c>
      <c r="CC737" s="2">
        <v>3</v>
      </c>
      <c r="CD737" s="2">
        <v>3.3</v>
      </c>
      <c r="CE737" s="2">
        <v>3.3</v>
      </c>
      <c r="CF737" s="2">
        <v>3</v>
      </c>
      <c r="CG737" s="2">
        <v>2.8</v>
      </c>
      <c r="CH737" s="2">
        <v>10.3</v>
      </c>
      <c r="CI737" s="2">
        <v>3.5</v>
      </c>
      <c r="CJ737" s="2">
        <v>4.7</v>
      </c>
      <c r="CK737" s="2"/>
      <c r="CL737" s="2"/>
      <c r="CM737" s="2">
        <v>5.3</v>
      </c>
      <c r="CN737" s="2">
        <v>3.8</v>
      </c>
      <c r="CO737" s="2">
        <v>3.1</v>
      </c>
      <c r="CP737" s="2">
        <v>3.3</v>
      </c>
      <c r="CQ737" s="2">
        <v>3.3</v>
      </c>
      <c r="CR737" s="2">
        <v>3</v>
      </c>
      <c r="CS737" s="2">
        <v>2.9</v>
      </c>
      <c r="CT737" s="2">
        <v>10.6</v>
      </c>
      <c r="CU737" s="2">
        <v>3.7</v>
      </c>
      <c r="CV737" s="2">
        <v>2.4</v>
      </c>
      <c r="CW737" s="2"/>
      <c r="CX737" s="2"/>
      <c r="CY737" s="2">
        <v>3.3</v>
      </c>
      <c r="CZ737" s="2">
        <v>1.9</v>
      </c>
      <c r="DA737" s="2">
        <v>2.4</v>
      </c>
      <c r="DB737" s="2">
        <v>3</v>
      </c>
      <c r="DC737" s="2">
        <v>2.9</v>
      </c>
      <c r="DD737" s="2">
        <v>2.7</v>
      </c>
      <c r="DE737" s="2">
        <v>2.4</v>
      </c>
      <c r="DF737" s="2">
        <v>3.4</v>
      </c>
      <c r="DG737" s="2">
        <v>2.6</v>
      </c>
    </row>
    <row r="738" spans="1:111" ht="15" x14ac:dyDescent="0.25">
      <c r="A738" s="1" t="s">
        <v>730</v>
      </c>
      <c r="B738" s="1" t="str">
        <f t="shared" si="13"/>
        <v>Tatranská Javorina</v>
      </c>
      <c r="C738" s="1" t="s">
        <v>752</v>
      </c>
      <c r="D738" s="2">
        <v>0</v>
      </c>
      <c r="E738" s="2">
        <v>0</v>
      </c>
      <c r="F738" s="2">
        <v>0</v>
      </c>
      <c r="G738" s="2"/>
      <c r="H738" s="2"/>
      <c r="I738" s="2"/>
      <c r="J738" s="2"/>
      <c r="K738" s="2"/>
      <c r="L738" s="2"/>
      <c r="M738" s="2"/>
      <c r="N738" s="2">
        <v>0</v>
      </c>
      <c r="O738" s="2"/>
      <c r="P738" s="2">
        <v>0</v>
      </c>
      <c r="Q738" s="2">
        <v>0</v>
      </c>
      <c r="R738" s="2">
        <v>0</v>
      </c>
      <c r="S738" s="2"/>
      <c r="T738" s="2"/>
      <c r="U738" s="2"/>
      <c r="V738" s="2"/>
      <c r="W738" s="2"/>
      <c r="X738" s="2"/>
      <c r="Y738" s="2"/>
      <c r="Z738" s="2">
        <v>0</v>
      </c>
      <c r="AA738" s="2"/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/>
      <c r="AH738" s="2"/>
      <c r="AI738" s="2"/>
      <c r="AJ738" s="2"/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/>
      <c r="AR738" s="2"/>
      <c r="AS738" s="2"/>
      <c r="AT738" s="2"/>
      <c r="AU738" s="2"/>
      <c r="AV738" s="2"/>
      <c r="AW738" s="2"/>
      <c r="AX738" s="2">
        <v>0</v>
      </c>
      <c r="AY738" s="2"/>
      <c r="AZ738" s="2">
        <v>0</v>
      </c>
      <c r="BA738" s="2">
        <v>0</v>
      </c>
      <c r="BB738" s="2">
        <v>0</v>
      </c>
      <c r="BC738" s="2"/>
      <c r="BD738" s="2"/>
      <c r="BE738" s="2"/>
      <c r="BF738" s="2"/>
      <c r="BG738" s="2"/>
      <c r="BH738" s="2"/>
      <c r="BI738" s="2"/>
      <c r="BJ738" s="2">
        <v>0</v>
      </c>
      <c r="BK738" s="2"/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/>
      <c r="BR738" s="2"/>
      <c r="BS738" s="2"/>
      <c r="BT738" s="2"/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/>
      <c r="CB738" s="2"/>
      <c r="CC738" s="2"/>
      <c r="CD738" s="2"/>
      <c r="CE738" s="2"/>
      <c r="CF738" s="2"/>
      <c r="CG738" s="2"/>
      <c r="CH738" s="2">
        <v>0</v>
      </c>
      <c r="CI738" s="2"/>
      <c r="CJ738" s="2">
        <v>0</v>
      </c>
      <c r="CK738" s="2">
        <v>0</v>
      </c>
      <c r="CL738" s="2">
        <v>0</v>
      </c>
      <c r="CM738" s="2"/>
      <c r="CN738" s="2"/>
      <c r="CO738" s="2"/>
      <c r="CP738" s="2"/>
      <c r="CQ738" s="2"/>
      <c r="CR738" s="2"/>
      <c r="CS738" s="2"/>
      <c r="CT738" s="2">
        <v>0</v>
      </c>
      <c r="CU738" s="2"/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/>
      <c r="DB738" s="2"/>
      <c r="DC738" s="2"/>
      <c r="DD738" s="2"/>
      <c r="DE738" s="2">
        <v>0</v>
      </c>
      <c r="DF738" s="2">
        <v>0</v>
      </c>
      <c r="DG738" s="2">
        <v>0</v>
      </c>
    </row>
    <row r="739" spans="1:111" ht="15" x14ac:dyDescent="0.25">
      <c r="A739" s="1" t="s">
        <v>753</v>
      </c>
      <c r="B739" s="1" t="str">
        <f t="shared" si="13"/>
        <v>Obce spolu</v>
      </c>
      <c r="C739" s="1" t="s">
        <v>24</v>
      </c>
      <c r="D739" s="2">
        <v>343</v>
      </c>
      <c r="E739" s="2">
        <v>537</v>
      </c>
      <c r="F739" s="2">
        <v>584</v>
      </c>
      <c r="G739" s="2">
        <v>821</v>
      </c>
      <c r="H739" s="2">
        <v>1523</v>
      </c>
      <c r="I739" s="2">
        <v>2700</v>
      </c>
      <c r="J739" s="2">
        <v>4237</v>
      </c>
      <c r="K739" s="2">
        <v>5141</v>
      </c>
      <c r="L739" s="2">
        <v>3558</v>
      </c>
      <c r="M739" s="2">
        <v>2707</v>
      </c>
      <c r="N739" s="2">
        <v>1282</v>
      </c>
      <c r="O739" s="2">
        <v>810</v>
      </c>
      <c r="P739" s="2">
        <v>294</v>
      </c>
      <c r="Q739" s="2">
        <v>456</v>
      </c>
      <c r="R739" s="2">
        <v>504</v>
      </c>
      <c r="S739" s="2">
        <v>700</v>
      </c>
      <c r="T739" s="2">
        <v>1257</v>
      </c>
      <c r="U739" s="2">
        <v>2190</v>
      </c>
      <c r="V739" s="2">
        <v>3604</v>
      </c>
      <c r="W739" s="2">
        <v>4359</v>
      </c>
      <c r="X739" s="2">
        <v>2718</v>
      </c>
      <c r="Y739" s="2">
        <v>1795</v>
      </c>
      <c r="Z739" s="2">
        <v>821</v>
      </c>
      <c r="AA739" s="2">
        <v>625</v>
      </c>
      <c r="AB739" s="2">
        <v>49</v>
      </c>
      <c r="AC739" s="2">
        <v>81</v>
      </c>
      <c r="AD739" s="2">
        <v>80</v>
      </c>
      <c r="AE739" s="2">
        <v>121</v>
      </c>
      <c r="AF739" s="2">
        <v>266</v>
      </c>
      <c r="AG739" s="2">
        <v>510</v>
      </c>
      <c r="AH739" s="2">
        <v>633</v>
      </c>
      <c r="AI739" s="2">
        <v>782</v>
      </c>
      <c r="AJ739" s="2">
        <v>840</v>
      </c>
      <c r="AK739" s="2">
        <v>912</v>
      </c>
      <c r="AL739" s="2">
        <v>461</v>
      </c>
      <c r="AM739" s="2">
        <v>185</v>
      </c>
      <c r="AN739" s="2">
        <v>844</v>
      </c>
      <c r="AO739" s="2">
        <v>1308</v>
      </c>
      <c r="AP739" s="2">
        <v>1399</v>
      </c>
      <c r="AQ739" s="2">
        <v>2018</v>
      </c>
      <c r="AR739" s="2">
        <v>3003</v>
      </c>
      <c r="AS739" s="2">
        <v>5013</v>
      </c>
      <c r="AT739" s="2">
        <v>10717</v>
      </c>
      <c r="AU739" s="2">
        <v>12999</v>
      </c>
      <c r="AV739" s="2">
        <v>6438</v>
      </c>
      <c r="AW739" s="2">
        <v>4937</v>
      </c>
      <c r="AX739" s="2">
        <v>2786</v>
      </c>
      <c r="AY739" s="2">
        <v>1538</v>
      </c>
      <c r="AZ739" s="2">
        <v>662</v>
      </c>
      <c r="BA739" s="2">
        <v>1024</v>
      </c>
      <c r="BB739" s="2">
        <v>1172</v>
      </c>
      <c r="BC739" s="2">
        <v>1534</v>
      </c>
      <c r="BD739" s="2">
        <v>2284</v>
      </c>
      <c r="BE739" s="2">
        <v>4030</v>
      </c>
      <c r="BF739" s="2">
        <v>9256</v>
      </c>
      <c r="BG739" s="2">
        <v>11278</v>
      </c>
      <c r="BH739" s="2">
        <v>4748</v>
      </c>
      <c r="BI739" s="2">
        <v>3218</v>
      </c>
      <c r="BJ739" s="2">
        <v>1694</v>
      </c>
      <c r="BK739" s="2">
        <v>1148</v>
      </c>
      <c r="BL739" s="2">
        <v>182</v>
      </c>
      <c r="BM739" s="2">
        <v>284</v>
      </c>
      <c r="BN739" s="2">
        <v>227</v>
      </c>
      <c r="BO739" s="2">
        <v>484</v>
      </c>
      <c r="BP739" s="2">
        <v>719</v>
      </c>
      <c r="BQ739" s="2">
        <v>983</v>
      </c>
      <c r="BR739" s="2">
        <v>1461</v>
      </c>
      <c r="BS739" s="2">
        <v>1721</v>
      </c>
      <c r="BT739" s="2">
        <v>1690</v>
      </c>
      <c r="BU739" s="2">
        <v>1719</v>
      </c>
      <c r="BV739" s="2">
        <v>1092</v>
      </c>
      <c r="BW739" s="2">
        <v>390</v>
      </c>
      <c r="BX739" s="2">
        <v>2.5</v>
      </c>
      <c r="BY739" s="2">
        <v>2.4</v>
      </c>
      <c r="BZ739" s="2">
        <v>2.4</v>
      </c>
      <c r="CA739" s="2">
        <v>2.5</v>
      </c>
      <c r="CB739" s="2">
        <v>2</v>
      </c>
      <c r="CC739" s="2">
        <v>1.9</v>
      </c>
      <c r="CD739" s="2">
        <v>2.5</v>
      </c>
      <c r="CE739" s="2">
        <v>2.5</v>
      </c>
      <c r="CF739" s="2">
        <v>1.8</v>
      </c>
      <c r="CG739" s="2">
        <v>1.8</v>
      </c>
      <c r="CH739" s="2">
        <v>2.2000000000000002</v>
      </c>
      <c r="CI739" s="2">
        <v>1.9</v>
      </c>
      <c r="CJ739" s="2">
        <v>2.2999999999999998</v>
      </c>
      <c r="CK739" s="2">
        <v>2.2000000000000002</v>
      </c>
      <c r="CL739" s="2">
        <v>2.2999999999999998</v>
      </c>
      <c r="CM739" s="2">
        <v>2.2000000000000002</v>
      </c>
      <c r="CN739" s="2">
        <v>1.8</v>
      </c>
      <c r="CO739" s="2">
        <v>1.8</v>
      </c>
      <c r="CP739" s="2">
        <v>2.6</v>
      </c>
      <c r="CQ739" s="2">
        <v>2.6</v>
      </c>
      <c r="CR739" s="2">
        <v>1.7</v>
      </c>
      <c r="CS739" s="2">
        <v>1.8</v>
      </c>
      <c r="CT739" s="2">
        <v>2.1</v>
      </c>
      <c r="CU739" s="2">
        <v>1.8</v>
      </c>
      <c r="CV739" s="2">
        <v>3.7</v>
      </c>
      <c r="CW739" s="2">
        <v>3.5</v>
      </c>
      <c r="CX739" s="2">
        <v>2.8</v>
      </c>
      <c r="CY739" s="2">
        <v>4</v>
      </c>
      <c r="CZ739" s="2">
        <v>2.7</v>
      </c>
      <c r="DA739" s="2">
        <v>1.9</v>
      </c>
      <c r="DB739" s="2">
        <v>2.2999999999999998</v>
      </c>
      <c r="DC739" s="2">
        <v>2.2000000000000002</v>
      </c>
      <c r="DD739" s="2">
        <v>2</v>
      </c>
      <c r="DE739" s="2">
        <v>1.9</v>
      </c>
      <c r="DF739" s="2">
        <v>2.4</v>
      </c>
      <c r="DG739" s="2">
        <v>2.1</v>
      </c>
    </row>
    <row r="740" spans="1:111" ht="15" x14ac:dyDescent="0.25">
      <c r="A740" s="1" t="s">
        <v>753</v>
      </c>
      <c r="B740" s="1" t="str">
        <f t="shared" si="13"/>
        <v>Prešov</v>
      </c>
      <c r="C740" s="1" t="s">
        <v>754</v>
      </c>
      <c r="D740" s="2">
        <v>320</v>
      </c>
      <c r="E740" s="2">
        <v>505</v>
      </c>
      <c r="F740" s="2"/>
      <c r="G740" s="2"/>
      <c r="H740" s="2">
        <v>1368</v>
      </c>
      <c r="I740" s="2">
        <v>2293</v>
      </c>
      <c r="J740" s="2">
        <v>2995</v>
      </c>
      <c r="K740" s="2">
        <v>3541</v>
      </c>
      <c r="L740" s="2">
        <v>2853</v>
      </c>
      <c r="M740" s="2">
        <v>2442</v>
      </c>
      <c r="N740" s="2">
        <v>1161</v>
      </c>
      <c r="O740" s="2">
        <v>733</v>
      </c>
      <c r="P740" s="2"/>
      <c r="Q740" s="2"/>
      <c r="R740" s="2"/>
      <c r="S740" s="2"/>
      <c r="T740" s="2">
        <v>1120</v>
      </c>
      <c r="U740" s="2">
        <v>1845</v>
      </c>
      <c r="V740" s="2">
        <v>2421</v>
      </c>
      <c r="W740" s="2">
        <v>2907</v>
      </c>
      <c r="X740" s="2">
        <v>2186</v>
      </c>
      <c r="Y740" s="2">
        <v>1597</v>
      </c>
      <c r="Z740" s="2">
        <v>747</v>
      </c>
      <c r="AA740" s="2"/>
      <c r="AB740" s="2"/>
      <c r="AC740" s="2"/>
      <c r="AD740" s="2"/>
      <c r="AE740" s="2"/>
      <c r="AF740" s="2">
        <v>248</v>
      </c>
      <c r="AG740" s="2">
        <v>448</v>
      </c>
      <c r="AH740" s="2">
        <v>574</v>
      </c>
      <c r="AI740" s="2">
        <v>634</v>
      </c>
      <c r="AJ740" s="2">
        <v>667</v>
      </c>
      <c r="AK740" s="2">
        <v>845</v>
      </c>
      <c r="AL740" s="2">
        <v>414</v>
      </c>
      <c r="AM740" s="2"/>
      <c r="AN740" s="2">
        <v>782</v>
      </c>
      <c r="AO740" s="2">
        <v>1226</v>
      </c>
      <c r="AP740" s="2"/>
      <c r="AQ740" s="2"/>
      <c r="AR740" s="2">
        <v>2686</v>
      </c>
      <c r="AS740" s="2">
        <v>4272</v>
      </c>
      <c r="AT740" s="2">
        <v>5968</v>
      </c>
      <c r="AU740" s="2">
        <v>7346</v>
      </c>
      <c r="AV740" s="2">
        <v>5082</v>
      </c>
      <c r="AW740" s="2">
        <v>4423</v>
      </c>
      <c r="AX740" s="2">
        <v>2491</v>
      </c>
      <c r="AY740" s="2">
        <v>1342</v>
      </c>
      <c r="AZ740" s="2"/>
      <c r="BA740" s="2"/>
      <c r="BB740" s="2"/>
      <c r="BC740" s="2"/>
      <c r="BD740" s="2">
        <v>1990</v>
      </c>
      <c r="BE740" s="2">
        <v>3397</v>
      </c>
      <c r="BF740" s="2">
        <v>4603</v>
      </c>
      <c r="BG740" s="2">
        <v>5899</v>
      </c>
      <c r="BH740" s="2">
        <v>3801</v>
      </c>
      <c r="BI740" s="2">
        <v>2825</v>
      </c>
      <c r="BJ740" s="2">
        <v>1486</v>
      </c>
      <c r="BK740" s="2"/>
      <c r="BL740" s="2"/>
      <c r="BM740" s="2"/>
      <c r="BN740" s="2"/>
      <c r="BO740" s="2"/>
      <c r="BP740" s="2">
        <v>696</v>
      </c>
      <c r="BQ740" s="2">
        <v>875</v>
      </c>
      <c r="BR740" s="2">
        <v>1365</v>
      </c>
      <c r="BS740" s="2">
        <v>1447</v>
      </c>
      <c r="BT740" s="2">
        <v>1281</v>
      </c>
      <c r="BU740" s="2">
        <v>1598</v>
      </c>
      <c r="BV740" s="2">
        <v>1005</v>
      </c>
      <c r="BW740" s="2"/>
      <c r="BX740" s="2">
        <v>2.4</v>
      </c>
      <c r="BY740" s="2">
        <v>2.4</v>
      </c>
      <c r="BZ740" s="2"/>
      <c r="CA740" s="2"/>
      <c r="CB740" s="2">
        <v>2</v>
      </c>
      <c r="CC740" s="2">
        <v>1.9</v>
      </c>
      <c r="CD740" s="2">
        <v>2</v>
      </c>
      <c r="CE740" s="2">
        <v>2.1</v>
      </c>
      <c r="CF740" s="2">
        <v>1.8</v>
      </c>
      <c r="CG740" s="2">
        <v>1.8</v>
      </c>
      <c r="CH740" s="2">
        <v>2.1</v>
      </c>
      <c r="CI740" s="2">
        <v>1.8</v>
      </c>
      <c r="CJ740" s="2"/>
      <c r="CK740" s="2"/>
      <c r="CL740" s="2"/>
      <c r="CM740" s="2"/>
      <c r="CN740" s="2">
        <v>1.8</v>
      </c>
      <c r="CO740" s="2">
        <v>1.8</v>
      </c>
      <c r="CP740" s="2">
        <v>1.9</v>
      </c>
      <c r="CQ740" s="2">
        <v>2</v>
      </c>
      <c r="CR740" s="2">
        <v>1.7</v>
      </c>
      <c r="CS740" s="2">
        <v>1.8</v>
      </c>
      <c r="CT740" s="2">
        <v>2</v>
      </c>
      <c r="CU740" s="2"/>
      <c r="CV740" s="2"/>
      <c r="CW740" s="2"/>
      <c r="CX740" s="2"/>
      <c r="CY740" s="2"/>
      <c r="CZ740" s="2">
        <v>2.8</v>
      </c>
      <c r="DA740" s="2">
        <v>2</v>
      </c>
      <c r="DB740" s="2">
        <v>2.4</v>
      </c>
      <c r="DC740" s="2">
        <v>2.2999999999999998</v>
      </c>
      <c r="DD740" s="2">
        <v>1.9</v>
      </c>
      <c r="DE740" s="2">
        <v>1.9</v>
      </c>
      <c r="DF740" s="2">
        <v>2.4</v>
      </c>
      <c r="DG740" s="2"/>
    </row>
    <row r="741" spans="1:111" ht="15" x14ac:dyDescent="0.25">
      <c r="A741" s="1" t="s">
        <v>753</v>
      </c>
      <c r="B741" s="1" t="str">
        <f t="shared" si="13"/>
        <v>Fričovce</v>
      </c>
      <c r="C741" s="1" t="s">
        <v>755</v>
      </c>
      <c r="D741" s="2"/>
      <c r="E741" s="2"/>
      <c r="F741" s="2">
        <v>0</v>
      </c>
      <c r="G741" s="2"/>
      <c r="H741" s="2"/>
      <c r="I741" s="2"/>
      <c r="J741" s="2"/>
      <c r="K741" s="2"/>
      <c r="L741" s="2"/>
      <c r="M741" s="2"/>
      <c r="N741" s="2">
        <v>0</v>
      </c>
      <c r="O741" s="2">
        <v>0</v>
      </c>
      <c r="P741" s="2"/>
      <c r="Q741" s="2"/>
      <c r="R741" s="2">
        <v>0</v>
      </c>
      <c r="S741" s="2"/>
      <c r="T741" s="2"/>
      <c r="U741" s="2"/>
      <c r="V741" s="2"/>
      <c r="W741" s="2"/>
      <c r="X741" s="2"/>
      <c r="Y741" s="2"/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/>
      <c r="AF741" s="2">
        <v>0</v>
      </c>
      <c r="AG741" s="2"/>
      <c r="AH741" s="2">
        <v>0</v>
      </c>
      <c r="AI741" s="2"/>
      <c r="AJ741" s="2">
        <v>0</v>
      </c>
      <c r="AK741" s="2"/>
      <c r="AL741" s="2">
        <v>0</v>
      </c>
      <c r="AM741" s="2">
        <v>0</v>
      </c>
      <c r="AN741" s="2"/>
      <c r="AO741" s="2"/>
      <c r="AP741" s="2">
        <v>0</v>
      </c>
      <c r="AQ741" s="2"/>
      <c r="AR741" s="2"/>
      <c r="AS741" s="2"/>
      <c r="AT741" s="2"/>
      <c r="AU741" s="2"/>
      <c r="AV741" s="2"/>
      <c r="AW741" s="2"/>
      <c r="AX741" s="2">
        <v>0</v>
      </c>
      <c r="AY741" s="2">
        <v>0</v>
      </c>
      <c r="AZ741" s="2"/>
      <c r="BA741" s="2"/>
      <c r="BB741" s="2">
        <v>0</v>
      </c>
      <c r="BC741" s="2"/>
      <c r="BD741" s="2"/>
      <c r="BE741" s="2"/>
      <c r="BF741" s="2"/>
      <c r="BG741" s="2"/>
      <c r="BH741" s="2"/>
      <c r="BI741" s="2"/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/>
      <c r="BP741" s="2">
        <v>0</v>
      </c>
      <c r="BQ741" s="2"/>
      <c r="BR741" s="2">
        <v>0</v>
      </c>
      <c r="BS741" s="2"/>
      <c r="BT741" s="2">
        <v>0</v>
      </c>
      <c r="BU741" s="2"/>
      <c r="BV741" s="2">
        <v>0</v>
      </c>
      <c r="BW741" s="2">
        <v>0</v>
      </c>
      <c r="BX741" s="2"/>
      <c r="BY741" s="2"/>
      <c r="BZ741" s="2">
        <v>0</v>
      </c>
      <c r="CA741" s="2"/>
      <c r="CB741" s="2"/>
      <c r="CC741" s="2"/>
      <c r="CD741" s="2"/>
      <c r="CE741" s="2"/>
      <c r="CF741" s="2"/>
      <c r="CG741" s="2"/>
      <c r="CH741" s="2">
        <v>0</v>
      </c>
      <c r="CI741" s="2">
        <v>0</v>
      </c>
      <c r="CJ741" s="2"/>
      <c r="CK741" s="2"/>
      <c r="CL741" s="2">
        <v>0</v>
      </c>
      <c r="CM741" s="2"/>
      <c r="CN741" s="2"/>
      <c r="CO741" s="2"/>
      <c r="CP741" s="2"/>
      <c r="CQ741" s="2"/>
      <c r="CR741" s="2"/>
      <c r="CS741" s="2"/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/>
      <c r="CZ741" s="2">
        <v>0</v>
      </c>
      <c r="DA741" s="2"/>
      <c r="DB741" s="2">
        <v>0</v>
      </c>
      <c r="DC741" s="2"/>
      <c r="DD741" s="2">
        <v>0</v>
      </c>
      <c r="DE741" s="2"/>
      <c r="DF741" s="2">
        <v>0</v>
      </c>
      <c r="DG741" s="2">
        <v>0</v>
      </c>
    </row>
    <row r="742" spans="1:111" ht="15" x14ac:dyDescent="0.25">
      <c r="A742" s="1" t="s">
        <v>753</v>
      </c>
      <c r="B742" s="1" t="str">
        <f t="shared" si="13"/>
        <v>Kapušany</v>
      </c>
      <c r="C742" s="1" t="s">
        <v>756</v>
      </c>
      <c r="D742" s="2">
        <v>0</v>
      </c>
      <c r="E742" s="2">
        <v>0</v>
      </c>
      <c r="F742" s="2">
        <v>0</v>
      </c>
      <c r="G742" s="2">
        <v>0</v>
      </c>
      <c r="H742" s="2"/>
      <c r="I742" s="2"/>
      <c r="J742" s="2"/>
      <c r="K742" s="2"/>
      <c r="L742" s="2"/>
      <c r="M742" s="2"/>
      <c r="N742" s="2"/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/>
      <c r="U742" s="2"/>
      <c r="V742" s="2"/>
      <c r="W742" s="2"/>
      <c r="X742" s="2"/>
      <c r="Y742" s="2"/>
      <c r="Z742" s="2"/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/>
      <c r="AS742" s="2"/>
      <c r="AT742" s="2"/>
      <c r="AU742" s="2"/>
      <c r="AV742" s="2"/>
      <c r="AW742" s="2"/>
      <c r="AX742" s="2"/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/>
      <c r="BE742" s="2"/>
      <c r="BF742" s="2"/>
      <c r="BG742" s="2"/>
      <c r="BH742" s="2"/>
      <c r="BI742" s="2"/>
      <c r="BJ742" s="2"/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/>
      <c r="BQ742" s="2"/>
      <c r="BR742" s="2"/>
      <c r="BS742" s="2"/>
      <c r="BT742" s="2"/>
      <c r="BU742" s="2"/>
      <c r="BV742" s="2"/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/>
      <c r="CC742" s="2"/>
      <c r="CD742" s="2"/>
      <c r="CE742" s="2"/>
      <c r="CF742" s="2"/>
      <c r="CG742" s="2"/>
      <c r="CH742" s="2"/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/>
      <c r="CO742" s="2"/>
      <c r="CP742" s="2"/>
      <c r="CQ742" s="2"/>
      <c r="CR742" s="2"/>
      <c r="CS742" s="2"/>
      <c r="CT742" s="2"/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/>
      <c r="DA742" s="2"/>
      <c r="DB742" s="2"/>
      <c r="DC742" s="2"/>
      <c r="DD742" s="2"/>
      <c r="DE742" s="2"/>
      <c r="DF742" s="2"/>
      <c r="DG742" s="2">
        <v>0</v>
      </c>
    </row>
    <row r="743" spans="1:111" ht="15" x14ac:dyDescent="0.25">
      <c r="A743" s="1" t="s">
        <v>753</v>
      </c>
      <c r="B743" s="1" t="str">
        <f t="shared" si="13"/>
        <v>Kokošovce</v>
      </c>
      <c r="C743" s="1" t="s">
        <v>757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/>
      <c r="J743" s="2"/>
      <c r="K743" s="2"/>
      <c r="L743" s="2"/>
      <c r="M743" s="2"/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/>
      <c r="V743" s="2"/>
      <c r="W743" s="2"/>
      <c r="X743" s="2"/>
      <c r="Y743" s="2"/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/>
      <c r="AT743" s="2"/>
      <c r="AU743" s="2"/>
      <c r="AV743" s="2"/>
      <c r="AW743" s="2"/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/>
      <c r="BF743" s="2"/>
      <c r="BG743" s="2"/>
      <c r="BH743" s="2"/>
      <c r="BI743" s="2"/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/>
      <c r="CD743" s="2"/>
      <c r="CE743" s="2"/>
      <c r="CF743" s="2"/>
      <c r="CG743" s="2"/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/>
      <c r="CP743" s="2"/>
      <c r="CQ743" s="2"/>
      <c r="CR743" s="2"/>
      <c r="CS743" s="2"/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</row>
    <row r="744" spans="1:111" ht="15" x14ac:dyDescent="0.25">
      <c r="A744" s="1" t="s">
        <v>753</v>
      </c>
      <c r="B744" s="1" t="str">
        <f t="shared" si="13"/>
        <v>Lemešany</v>
      </c>
      <c r="C744" s="1" t="s">
        <v>758</v>
      </c>
      <c r="D744" s="2">
        <v>0</v>
      </c>
      <c r="E744" s="2">
        <v>0</v>
      </c>
      <c r="F744" s="2">
        <v>0</v>
      </c>
      <c r="G744" s="2">
        <v>0</v>
      </c>
      <c r="H744" s="2"/>
      <c r="I744" s="2"/>
      <c r="J744" s="2"/>
      <c r="K744" s="2"/>
      <c r="L744" s="2">
        <v>0</v>
      </c>
      <c r="M744" s="2"/>
      <c r="N744" s="2"/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/>
      <c r="U744" s="2"/>
      <c r="V744" s="2"/>
      <c r="W744" s="2"/>
      <c r="X744" s="2">
        <v>0</v>
      </c>
      <c r="Y744" s="2"/>
      <c r="Z744" s="2"/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/>
      <c r="AS744" s="2"/>
      <c r="AT744" s="2"/>
      <c r="AU744" s="2"/>
      <c r="AV744" s="2">
        <v>0</v>
      </c>
      <c r="AW744" s="2"/>
      <c r="AX744" s="2"/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/>
      <c r="BE744" s="2"/>
      <c r="BF744" s="2"/>
      <c r="BG744" s="2"/>
      <c r="BH744" s="2">
        <v>0</v>
      </c>
      <c r="BI744" s="2"/>
      <c r="BJ744" s="2"/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/>
      <c r="CC744" s="2"/>
      <c r="CD744" s="2"/>
      <c r="CE744" s="2"/>
      <c r="CF744" s="2">
        <v>0</v>
      </c>
      <c r="CG744" s="2"/>
      <c r="CH744" s="2"/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/>
      <c r="CO744" s="2"/>
      <c r="CP744" s="2"/>
      <c r="CQ744" s="2"/>
      <c r="CR744" s="2">
        <v>0</v>
      </c>
      <c r="CS744" s="2"/>
      <c r="CT744" s="2"/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</row>
    <row r="745" spans="1:111" ht="15" x14ac:dyDescent="0.25">
      <c r="A745" s="1" t="s">
        <v>753</v>
      </c>
      <c r="B745" s="1" t="str">
        <f t="shared" si="13"/>
        <v>Lipovce</v>
      </c>
      <c r="C745" s="1" t="s">
        <v>759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/>
      <c r="J745" s="2"/>
      <c r="K745" s="2"/>
      <c r="L745" s="2"/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/>
      <c r="V745" s="2"/>
      <c r="W745" s="2"/>
      <c r="X745" s="2"/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/>
      <c r="AJ745" s="2"/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/>
      <c r="AT745" s="2"/>
      <c r="AU745" s="2"/>
      <c r="AV745" s="2"/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/>
      <c r="BF745" s="2"/>
      <c r="BG745" s="2"/>
      <c r="BH745" s="2"/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/>
      <c r="BT745" s="2"/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/>
      <c r="CD745" s="2"/>
      <c r="CE745" s="2"/>
      <c r="CF745" s="2"/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/>
      <c r="CP745" s="2"/>
      <c r="CQ745" s="2"/>
      <c r="CR745" s="2"/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/>
      <c r="DD745" s="2"/>
      <c r="DE745" s="2">
        <v>0</v>
      </c>
      <c r="DF745" s="2">
        <v>0</v>
      </c>
      <c r="DG745" s="2">
        <v>0</v>
      </c>
    </row>
    <row r="746" spans="1:111" ht="15" x14ac:dyDescent="0.25">
      <c r="A746" s="1" t="s">
        <v>753</v>
      </c>
      <c r="B746" s="1" t="str">
        <f t="shared" si="13"/>
        <v>Podhradík</v>
      </c>
      <c r="C746" s="1" t="s">
        <v>760</v>
      </c>
      <c r="D746" s="2">
        <v>0</v>
      </c>
      <c r="E746" s="2">
        <v>0</v>
      </c>
      <c r="F746" s="2">
        <v>0</v>
      </c>
      <c r="G746" s="2">
        <v>0</v>
      </c>
      <c r="H746" s="2"/>
      <c r="I746" s="2">
        <v>0</v>
      </c>
      <c r="J746" s="2"/>
      <c r="K746" s="2"/>
      <c r="L746" s="2"/>
      <c r="M746" s="2"/>
      <c r="N746" s="2">
        <v>0</v>
      </c>
      <c r="O746" s="2"/>
      <c r="P746" s="2">
        <v>0</v>
      </c>
      <c r="Q746" s="2">
        <v>0</v>
      </c>
      <c r="R746" s="2">
        <v>0</v>
      </c>
      <c r="S746" s="2">
        <v>0</v>
      </c>
      <c r="T746" s="2"/>
      <c r="U746" s="2">
        <v>0</v>
      </c>
      <c r="V746" s="2"/>
      <c r="W746" s="2"/>
      <c r="X746" s="2"/>
      <c r="Y746" s="2"/>
      <c r="Z746" s="2">
        <v>0</v>
      </c>
      <c r="AA746" s="2"/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/>
      <c r="AS746" s="2">
        <v>0</v>
      </c>
      <c r="AT746" s="2"/>
      <c r="AU746" s="2"/>
      <c r="AV746" s="2"/>
      <c r="AW746" s="2"/>
      <c r="AX746" s="2">
        <v>0</v>
      </c>
      <c r="AY746" s="2"/>
      <c r="AZ746" s="2">
        <v>0</v>
      </c>
      <c r="BA746" s="2">
        <v>0</v>
      </c>
      <c r="BB746" s="2">
        <v>0</v>
      </c>
      <c r="BC746" s="2">
        <v>0</v>
      </c>
      <c r="BD746" s="2"/>
      <c r="BE746" s="2">
        <v>0</v>
      </c>
      <c r="BF746" s="2"/>
      <c r="BG746" s="2"/>
      <c r="BH746" s="2"/>
      <c r="BI746" s="2"/>
      <c r="BJ746" s="2">
        <v>0</v>
      </c>
      <c r="BK746" s="2"/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/>
      <c r="CC746" s="2">
        <v>0</v>
      </c>
      <c r="CD746" s="2"/>
      <c r="CE746" s="2"/>
      <c r="CF746" s="2"/>
      <c r="CG746" s="2"/>
      <c r="CH746" s="2">
        <v>0</v>
      </c>
      <c r="CI746" s="2"/>
      <c r="CJ746" s="2">
        <v>0</v>
      </c>
      <c r="CK746" s="2">
        <v>0</v>
      </c>
      <c r="CL746" s="2">
        <v>0</v>
      </c>
      <c r="CM746" s="2">
        <v>0</v>
      </c>
      <c r="CN746" s="2"/>
      <c r="CO746" s="2">
        <v>0</v>
      </c>
      <c r="CP746" s="2"/>
      <c r="CQ746" s="2"/>
      <c r="CR746" s="2"/>
      <c r="CS746" s="2"/>
      <c r="CT746" s="2">
        <v>0</v>
      </c>
      <c r="CU746" s="2"/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</row>
    <row r="747" spans="1:111" ht="15" x14ac:dyDescent="0.25">
      <c r="A747" s="1" t="s">
        <v>753</v>
      </c>
      <c r="B747" s="1" t="str">
        <f t="shared" si="13"/>
        <v>Šarišské Bohdanovce</v>
      </c>
      <c r="C747" s="1" t="s">
        <v>761</v>
      </c>
      <c r="D747" s="2"/>
      <c r="E747" s="2"/>
      <c r="F747" s="2">
        <v>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/>
      <c r="AO747" s="2"/>
      <c r="AP747" s="2">
        <v>0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>
        <v>0</v>
      </c>
      <c r="BC747" s="2"/>
      <c r="BD747" s="2"/>
      <c r="BE747" s="2"/>
      <c r="BF747" s="2"/>
      <c r="BG747" s="2"/>
      <c r="BH747" s="2"/>
      <c r="BI747" s="2"/>
      <c r="BJ747" s="2"/>
      <c r="BK747" s="2"/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/>
      <c r="BY747" s="2"/>
      <c r="BZ747" s="2">
        <v>0</v>
      </c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>
        <v>0</v>
      </c>
      <c r="CM747" s="2"/>
      <c r="CN747" s="2"/>
      <c r="CO747" s="2"/>
      <c r="CP747" s="2"/>
      <c r="CQ747" s="2"/>
      <c r="CR747" s="2"/>
      <c r="CS747" s="2"/>
      <c r="CT747" s="2"/>
      <c r="CU747" s="2"/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</row>
    <row r="748" spans="1:111" ht="15" x14ac:dyDescent="0.25">
      <c r="A748" s="1" t="s">
        <v>753</v>
      </c>
      <c r="B748" s="1" t="str">
        <f t="shared" si="13"/>
        <v>Veľký Šariš</v>
      </c>
      <c r="C748" s="1" t="s">
        <v>762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</row>
    <row r="749" spans="1:111" ht="15" x14ac:dyDescent="0.25">
      <c r="A749" s="1" t="s">
        <v>753</v>
      </c>
      <c r="B749" s="1" t="str">
        <f t="shared" si="13"/>
        <v>Záborské</v>
      </c>
      <c r="C749" s="1" t="s">
        <v>763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/>
      <c r="L749" s="2"/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/>
      <c r="X749" s="2"/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/>
      <c r="AV749" s="2"/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/>
      <c r="BH749" s="2"/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/>
      <c r="CF749" s="2"/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/>
      <c r="CR749" s="2"/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</row>
    <row r="750" spans="1:111" ht="15" x14ac:dyDescent="0.25">
      <c r="A750" s="1" t="s">
        <v>753</v>
      </c>
      <c r="B750" s="1" t="str">
        <f t="shared" si="13"/>
        <v>Suchá Dolina</v>
      </c>
      <c r="C750" s="1" t="s">
        <v>764</v>
      </c>
      <c r="D750" s="2"/>
      <c r="E750" s="2"/>
      <c r="F750" s="2"/>
      <c r="G750" s="2">
        <v>0</v>
      </c>
      <c r="H750" s="2"/>
      <c r="I750" s="2"/>
      <c r="J750" s="2"/>
      <c r="K750" s="2"/>
      <c r="L750" s="2"/>
      <c r="M750" s="2">
        <v>0</v>
      </c>
      <c r="N750" s="2">
        <v>0</v>
      </c>
      <c r="O750" s="2">
        <v>0</v>
      </c>
      <c r="P750" s="2"/>
      <c r="Q750" s="2"/>
      <c r="R750" s="2"/>
      <c r="S750" s="2">
        <v>0</v>
      </c>
      <c r="T750" s="2"/>
      <c r="U750" s="2"/>
      <c r="V750" s="2"/>
      <c r="W750" s="2"/>
      <c r="X750" s="2"/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/>
      <c r="AO750" s="2"/>
      <c r="AP750" s="2"/>
      <c r="AQ750" s="2">
        <v>0</v>
      </c>
      <c r="AR750" s="2"/>
      <c r="AS750" s="2"/>
      <c r="AT750" s="2"/>
      <c r="AU750" s="2"/>
      <c r="AV750" s="2"/>
      <c r="AW750" s="2">
        <v>0</v>
      </c>
      <c r="AX750" s="2">
        <v>0</v>
      </c>
      <c r="AY750" s="2">
        <v>0</v>
      </c>
      <c r="AZ750" s="2"/>
      <c r="BA750" s="2"/>
      <c r="BB750" s="2"/>
      <c r="BC750" s="2">
        <v>0</v>
      </c>
      <c r="BD750" s="2"/>
      <c r="BE750" s="2"/>
      <c r="BF750" s="2"/>
      <c r="BG750" s="2"/>
      <c r="BH750" s="2"/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/>
      <c r="BY750" s="2"/>
      <c r="BZ750" s="2"/>
      <c r="CA750" s="2">
        <v>0</v>
      </c>
      <c r="CB750" s="2"/>
      <c r="CC750" s="2"/>
      <c r="CD750" s="2"/>
      <c r="CE750" s="2"/>
      <c r="CF750" s="2"/>
      <c r="CG750" s="2">
        <v>0</v>
      </c>
      <c r="CH750" s="2">
        <v>0</v>
      </c>
      <c r="CI750" s="2">
        <v>0</v>
      </c>
      <c r="CJ750" s="2"/>
      <c r="CK750" s="2"/>
      <c r="CL750" s="2"/>
      <c r="CM750" s="2">
        <v>0</v>
      </c>
      <c r="CN750" s="2"/>
      <c r="CO750" s="2"/>
      <c r="CP750" s="2"/>
      <c r="CQ750" s="2"/>
      <c r="CR750" s="2"/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</row>
    <row r="751" spans="1:111" ht="15" x14ac:dyDescent="0.25">
      <c r="A751" s="1" t="s">
        <v>765</v>
      </c>
      <c r="B751" s="1" t="str">
        <f t="shared" si="13"/>
        <v>Obce spolu</v>
      </c>
      <c r="C751" s="1" t="s">
        <v>24</v>
      </c>
      <c r="D751" s="2">
        <v>36</v>
      </c>
      <c r="E751" s="2"/>
      <c r="F751" s="2"/>
      <c r="G751" s="2">
        <v>43</v>
      </c>
      <c r="H751" s="2">
        <v>109</v>
      </c>
      <c r="I751" s="2">
        <v>190</v>
      </c>
      <c r="J751" s="2"/>
      <c r="K751" s="2"/>
      <c r="L751" s="2">
        <v>269</v>
      </c>
      <c r="M751" s="2"/>
      <c r="N751" s="2">
        <v>143</v>
      </c>
      <c r="O751" s="2">
        <v>86</v>
      </c>
      <c r="P751" s="2">
        <v>36</v>
      </c>
      <c r="Q751" s="2"/>
      <c r="R751" s="2"/>
      <c r="S751" s="2"/>
      <c r="T751" s="2">
        <v>109</v>
      </c>
      <c r="U751" s="2">
        <v>164</v>
      </c>
      <c r="V751" s="2"/>
      <c r="W751" s="2"/>
      <c r="X751" s="2">
        <v>226</v>
      </c>
      <c r="Y751" s="2"/>
      <c r="Z751" s="2">
        <v>127</v>
      </c>
      <c r="AA751" s="2">
        <v>57</v>
      </c>
      <c r="AB751" s="2">
        <v>0</v>
      </c>
      <c r="AC751" s="2">
        <v>0</v>
      </c>
      <c r="AD751" s="2">
        <v>0</v>
      </c>
      <c r="AE751" s="2"/>
      <c r="AF751" s="2">
        <v>0</v>
      </c>
      <c r="AG751" s="2">
        <v>26</v>
      </c>
      <c r="AH751" s="2"/>
      <c r="AI751" s="2"/>
      <c r="AJ751" s="2">
        <v>43</v>
      </c>
      <c r="AK751" s="2"/>
      <c r="AL751" s="2">
        <v>16</v>
      </c>
      <c r="AM751" s="2">
        <v>29</v>
      </c>
      <c r="AN751" s="2">
        <v>105</v>
      </c>
      <c r="AO751" s="2"/>
      <c r="AP751" s="2"/>
      <c r="AQ751" s="2">
        <v>130</v>
      </c>
      <c r="AR751" s="2">
        <v>227</v>
      </c>
      <c r="AS751" s="2">
        <v>494</v>
      </c>
      <c r="AT751" s="2"/>
      <c r="AU751" s="2"/>
      <c r="AV751" s="2">
        <v>616</v>
      </c>
      <c r="AW751" s="2"/>
      <c r="AX751" s="2">
        <v>342</v>
      </c>
      <c r="AY751" s="2">
        <v>240</v>
      </c>
      <c r="AZ751" s="2">
        <v>105</v>
      </c>
      <c r="BA751" s="2"/>
      <c r="BB751" s="2"/>
      <c r="BC751" s="2"/>
      <c r="BD751" s="2">
        <v>227</v>
      </c>
      <c r="BE751" s="2">
        <v>404</v>
      </c>
      <c r="BF751" s="2"/>
      <c r="BG751" s="2"/>
      <c r="BH751" s="2">
        <v>487</v>
      </c>
      <c r="BI751" s="2"/>
      <c r="BJ751" s="2">
        <v>301</v>
      </c>
      <c r="BK751" s="2">
        <v>97</v>
      </c>
      <c r="BL751" s="2">
        <v>0</v>
      </c>
      <c r="BM751" s="2">
        <v>0</v>
      </c>
      <c r="BN751" s="2">
        <v>0</v>
      </c>
      <c r="BO751" s="2"/>
      <c r="BP751" s="2">
        <v>0</v>
      </c>
      <c r="BQ751" s="2">
        <v>90</v>
      </c>
      <c r="BR751" s="2"/>
      <c r="BS751" s="2"/>
      <c r="BT751" s="2">
        <v>129</v>
      </c>
      <c r="BU751" s="2"/>
      <c r="BV751" s="2">
        <v>41</v>
      </c>
      <c r="BW751" s="2">
        <v>143</v>
      </c>
      <c r="BX751" s="2">
        <v>2.9</v>
      </c>
      <c r="BY751" s="2"/>
      <c r="BZ751" s="2"/>
      <c r="CA751" s="2">
        <v>3</v>
      </c>
      <c r="CB751" s="2">
        <v>2.1</v>
      </c>
      <c r="CC751" s="2">
        <v>2.6</v>
      </c>
      <c r="CD751" s="2"/>
      <c r="CE751" s="2"/>
      <c r="CF751" s="2">
        <v>2.2999999999999998</v>
      </c>
      <c r="CG751" s="2"/>
      <c r="CH751" s="2">
        <v>2.4</v>
      </c>
      <c r="CI751" s="2">
        <v>2.8</v>
      </c>
      <c r="CJ751" s="2">
        <v>2.9</v>
      </c>
      <c r="CK751" s="2"/>
      <c r="CL751" s="2"/>
      <c r="CM751" s="2"/>
      <c r="CN751" s="2">
        <v>2.1</v>
      </c>
      <c r="CO751" s="2">
        <v>2.5</v>
      </c>
      <c r="CP751" s="2"/>
      <c r="CQ751" s="2"/>
      <c r="CR751" s="2">
        <v>2.2000000000000002</v>
      </c>
      <c r="CS751" s="2"/>
      <c r="CT751" s="2">
        <v>2.4</v>
      </c>
      <c r="CU751" s="2">
        <v>1.7</v>
      </c>
      <c r="CV751" s="2">
        <v>0</v>
      </c>
      <c r="CW751" s="2">
        <v>0</v>
      </c>
      <c r="CX751" s="2">
        <v>0</v>
      </c>
      <c r="CY751" s="2"/>
      <c r="CZ751" s="2">
        <v>0</v>
      </c>
      <c r="DA751" s="2">
        <v>3.5</v>
      </c>
      <c r="DB751" s="2"/>
      <c r="DC751" s="2"/>
      <c r="DD751" s="2">
        <v>3</v>
      </c>
      <c r="DE751" s="2"/>
      <c r="DF751" s="2">
        <v>2.6</v>
      </c>
      <c r="DG751" s="2">
        <v>4.9000000000000004</v>
      </c>
    </row>
    <row r="752" spans="1:111" ht="15" x14ac:dyDescent="0.25">
      <c r="A752" s="1" t="s">
        <v>765</v>
      </c>
      <c r="B752" s="1" t="str">
        <f t="shared" si="13"/>
        <v>Drienica</v>
      </c>
      <c r="C752" s="1" t="s">
        <v>766</v>
      </c>
      <c r="D752" s="2"/>
      <c r="E752" s="2">
        <v>0</v>
      </c>
      <c r="F752" s="2"/>
      <c r="G752" s="2"/>
      <c r="H752" s="2">
        <v>76</v>
      </c>
      <c r="I752" s="2">
        <v>58</v>
      </c>
      <c r="J752" s="2"/>
      <c r="K752" s="2">
        <v>167</v>
      </c>
      <c r="L752" s="2"/>
      <c r="M752" s="2">
        <v>45</v>
      </c>
      <c r="N752" s="2"/>
      <c r="O752" s="2"/>
      <c r="P752" s="2"/>
      <c r="Q752" s="2">
        <v>0</v>
      </c>
      <c r="R752" s="2"/>
      <c r="S752" s="2"/>
      <c r="T752" s="2">
        <v>76</v>
      </c>
      <c r="U752" s="2">
        <v>58</v>
      </c>
      <c r="V752" s="2"/>
      <c r="W752" s="2">
        <v>167</v>
      </c>
      <c r="X752" s="2"/>
      <c r="Y752" s="2">
        <v>45</v>
      </c>
      <c r="Z752" s="2"/>
      <c r="AA752" s="2"/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/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/>
      <c r="AO752" s="2">
        <v>0</v>
      </c>
      <c r="AP752" s="2"/>
      <c r="AQ752" s="2"/>
      <c r="AR752" s="2">
        <v>118</v>
      </c>
      <c r="AS752" s="2">
        <v>89</v>
      </c>
      <c r="AT752" s="2"/>
      <c r="AU752" s="2">
        <v>318</v>
      </c>
      <c r="AV752" s="2"/>
      <c r="AW752" s="2">
        <v>81</v>
      </c>
      <c r="AX752" s="2"/>
      <c r="AY752" s="2"/>
      <c r="AZ752" s="2"/>
      <c r="BA752" s="2">
        <v>0</v>
      </c>
      <c r="BB752" s="2"/>
      <c r="BC752" s="2"/>
      <c r="BD752" s="2">
        <v>118</v>
      </c>
      <c r="BE752" s="2">
        <v>89</v>
      </c>
      <c r="BF752" s="2"/>
      <c r="BG752" s="2">
        <v>318</v>
      </c>
      <c r="BH752" s="2"/>
      <c r="BI752" s="2">
        <v>81</v>
      </c>
      <c r="BJ752" s="2"/>
      <c r="BK752" s="2"/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/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/>
      <c r="BY752" s="2">
        <v>0</v>
      </c>
      <c r="BZ752" s="2"/>
      <c r="CA752" s="2"/>
      <c r="CB752" s="2">
        <v>1.6</v>
      </c>
      <c r="CC752" s="2">
        <v>1.5</v>
      </c>
      <c r="CD752" s="2"/>
      <c r="CE752" s="2">
        <v>1.9</v>
      </c>
      <c r="CF752" s="2"/>
      <c r="CG752" s="2">
        <v>1.8</v>
      </c>
      <c r="CH752" s="2"/>
      <c r="CI752" s="2"/>
      <c r="CJ752" s="2"/>
      <c r="CK752" s="2">
        <v>0</v>
      </c>
      <c r="CL752" s="2"/>
      <c r="CM752" s="2"/>
      <c r="CN752" s="2">
        <v>1.6</v>
      </c>
      <c r="CO752" s="2">
        <v>1.5</v>
      </c>
      <c r="CP752" s="2"/>
      <c r="CQ752" s="2">
        <v>1.9</v>
      </c>
      <c r="CR752" s="2"/>
      <c r="CS752" s="2">
        <v>1.8</v>
      </c>
      <c r="CT752" s="2"/>
      <c r="CU752" s="2"/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/>
      <c r="DC752" s="2">
        <v>0</v>
      </c>
      <c r="DD752" s="2">
        <v>0</v>
      </c>
      <c r="DE752" s="2">
        <v>0</v>
      </c>
      <c r="DF752" s="2">
        <v>0</v>
      </c>
      <c r="DG752" s="2">
        <v>0</v>
      </c>
    </row>
    <row r="753" spans="1:111" ht="15" x14ac:dyDescent="0.25">
      <c r="A753" s="1" t="s">
        <v>765</v>
      </c>
      <c r="B753" s="1" t="str">
        <f t="shared" si="13"/>
        <v>Lipany</v>
      </c>
      <c r="C753" s="1" t="s">
        <v>767</v>
      </c>
      <c r="D753" s="2"/>
      <c r="E753" s="2"/>
      <c r="F753" s="2"/>
      <c r="G753" s="2"/>
      <c r="H753" s="2"/>
      <c r="I753" s="2">
        <v>94</v>
      </c>
      <c r="J753" s="2">
        <v>119</v>
      </c>
      <c r="K753" s="2">
        <v>212</v>
      </c>
      <c r="L753" s="2">
        <v>111</v>
      </c>
      <c r="M753" s="2">
        <v>93</v>
      </c>
      <c r="N753" s="2">
        <v>81</v>
      </c>
      <c r="O753" s="2">
        <v>51</v>
      </c>
      <c r="P753" s="2"/>
      <c r="Q753" s="2"/>
      <c r="R753" s="2"/>
      <c r="S753" s="2"/>
      <c r="T753" s="2"/>
      <c r="U753" s="2">
        <v>68</v>
      </c>
      <c r="V753" s="2">
        <v>80</v>
      </c>
      <c r="W753" s="2">
        <v>185</v>
      </c>
      <c r="X753" s="2"/>
      <c r="Y753" s="2"/>
      <c r="Z753" s="2">
        <v>65</v>
      </c>
      <c r="AA753" s="2"/>
      <c r="AB753" s="2">
        <v>0</v>
      </c>
      <c r="AC753" s="2">
        <v>0</v>
      </c>
      <c r="AD753" s="2">
        <v>0</v>
      </c>
      <c r="AE753" s="2"/>
      <c r="AF753" s="2">
        <v>0</v>
      </c>
      <c r="AG753" s="2">
        <v>26</v>
      </c>
      <c r="AH753" s="2">
        <v>39</v>
      </c>
      <c r="AI753" s="2">
        <v>27</v>
      </c>
      <c r="AJ753" s="2"/>
      <c r="AK753" s="2"/>
      <c r="AL753" s="2">
        <v>16</v>
      </c>
      <c r="AM753" s="2"/>
      <c r="AN753" s="2"/>
      <c r="AO753" s="2"/>
      <c r="AP753" s="2"/>
      <c r="AQ753" s="2"/>
      <c r="AR753" s="2"/>
      <c r="AS753" s="2">
        <v>263</v>
      </c>
      <c r="AT753" s="2">
        <v>246</v>
      </c>
      <c r="AU753" s="2">
        <v>379</v>
      </c>
      <c r="AV753" s="2">
        <v>267</v>
      </c>
      <c r="AW753" s="2">
        <v>240</v>
      </c>
      <c r="AX753" s="2">
        <v>184</v>
      </c>
      <c r="AY753" s="2">
        <v>134</v>
      </c>
      <c r="AZ753" s="2"/>
      <c r="BA753" s="2"/>
      <c r="BB753" s="2"/>
      <c r="BC753" s="2"/>
      <c r="BD753" s="2"/>
      <c r="BE753" s="2">
        <v>173</v>
      </c>
      <c r="BF753" s="2">
        <v>156</v>
      </c>
      <c r="BG753" s="2">
        <v>328</v>
      </c>
      <c r="BH753" s="2"/>
      <c r="BI753" s="2"/>
      <c r="BJ753" s="2">
        <v>143</v>
      </c>
      <c r="BK753" s="2"/>
      <c r="BL753" s="2">
        <v>0</v>
      </c>
      <c r="BM753" s="2">
        <v>0</v>
      </c>
      <c r="BN753" s="2">
        <v>0</v>
      </c>
      <c r="BO753" s="2"/>
      <c r="BP753" s="2">
        <v>0</v>
      </c>
      <c r="BQ753" s="2">
        <v>90</v>
      </c>
      <c r="BR753" s="2">
        <v>90</v>
      </c>
      <c r="BS753" s="2">
        <v>51</v>
      </c>
      <c r="BT753" s="2"/>
      <c r="BU753" s="2"/>
      <c r="BV753" s="2">
        <v>41</v>
      </c>
      <c r="BW753" s="2"/>
      <c r="BX753" s="2"/>
      <c r="BY753" s="2"/>
      <c r="BZ753" s="2"/>
      <c r="CA753" s="2"/>
      <c r="CB753" s="2"/>
      <c r="CC753" s="2">
        <v>2.8</v>
      </c>
      <c r="CD753" s="2">
        <v>2.1</v>
      </c>
      <c r="CE753" s="2">
        <v>1.8</v>
      </c>
      <c r="CF753" s="2">
        <v>2.4</v>
      </c>
      <c r="CG753" s="2">
        <v>2.6</v>
      </c>
      <c r="CH753" s="2">
        <v>2.2999999999999998</v>
      </c>
      <c r="CI753" s="2">
        <v>2.6</v>
      </c>
      <c r="CJ753" s="2"/>
      <c r="CK753" s="2"/>
      <c r="CL753" s="2"/>
      <c r="CM753" s="2"/>
      <c r="CN753" s="2"/>
      <c r="CO753" s="2">
        <v>2.5</v>
      </c>
      <c r="CP753" s="2">
        <v>2</v>
      </c>
      <c r="CQ753" s="2">
        <v>1.8</v>
      </c>
      <c r="CR753" s="2"/>
      <c r="CS753" s="2"/>
      <c r="CT753" s="2">
        <v>2.2000000000000002</v>
      </c>
      <c r="CU753" s="2"/>
      <c r="CV753" s="2">
        <v>0</v>
      </c>
      <c r="CW753" s="2">
        <v>0</v>
      </c>
      <c r="CX753" s="2">
        <v>0</v>
      </c>
      <c r="CY753" s="2"/>
      <c r="CZ753" s="2">
        <v>0</v>
      </c>
      <c r="DA753" s="2">
        <v>3.5</v>
      </c>
      <c r="DB753" s="2">
        <v>2.2999999999999998</v>
      </c>
      <c r="DC753" s="2">
        <v>1.9</v>
      </c>
      <c r="DD753" s="2"/>
      <c r="DE753" s="2"/>
      <c r="DF753" s="2">
        <v>2.6</v>
      </c>
      <c r="DG753" s="2"/>
    </row>
    <row r="754" spans="1:111" ht="15" x14ac:dyDescent="0.25">
      <c r="A754" s="1" t="s">
        <v>765</v>
      </c>
      <c r="B754" s="1" t="str">
        <f t="shared" si="13"/>
        <v>Pečovská Nová Ves</v>
      </c>
      <c r="C754" s="1" t="s">
        <v>768</v>
      </c>
      <c r="D754" s="2">
        <v>0</v>
      </c>
      <c r="E754" s="2">
        <v>0</v>
      </c>
      <c r="F754" s="2">
        <v>0</v>
      </c>
      <c r="G754" s="2"/>
      <c r="H754" s="2"/>
      <c r="I754" s="2"/>
      <c r="J754" s="2">
        <v>0</v>
      </c>
      <c r="K754" s="2">
        <v>0</v>
      </c>
      <c r="L754" s="2"/>
      <c r="M754" s="2">
        <v>0</v>
      </c>
      <c r="N754" s="2"/>
      <c r="O754" s="2"/>
      <c r="P754" s="2">
        <v>0</v>
      </c>
      <c r="Q754" s="2">
        <v>0</v>
      </c>
      <c r="R754" s="2">
        <v>0</v>
      </c>
      <c r="S754" s="2"/>
      <c r="T754" s="2"/>
      <c r="U754" s="2"/>
      <c r="V754" s="2">
        <v>0</v>
      </c>
      <c r="W754" s="2">
        <v>0</v>
      </c>
      <c r="X754" s="2"/>
      <c r="Y754" s="2">
        <v>0</v>
      </c>
      <c r="Z754" s="2"/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/>
      <c r="AN754" s="2">
        <v>0</v>
      </c>
      <c r="AO754" s="2">
        <v>0</v>
      </c>
      <c r="AP754" s="2">
        <v>0</v>
      </c>
      <c r="AQ754" s="2"/>
      <c r="AR754" s="2"/>
      <c r="AS754" s="2"/>
      <c r="AT754" s="2">
        <v>0</v>
      </c>
      <c r="AU754" s="2">
        <v>0</v>
      </c>
      <c r="AV754" s="2"/>
      <c r="AW754" s="2">
        <v>0</v>
      </c>
      <c r="AX754" s="2"/>
      <c r="AY754" s="2"/>
      <c r="AZ754" s="2">
        <v>0</v>
      </c>
      <c r="BA754" s="2">
        <v>0</v>
      </c>
      <c r="BB754" s="2">
        <v>0</v>
      </c>
      <c r="BC754" s="2"/>
      <c r="BD754" s="2"/>
      <c r="BE754" s="2"/>
      <c r="BF754" s="2">
        <v>0</v>
      </c>
      <c r="BG754" s="2">
        <v>0</v>
      </c>
      <c r="BH754" s="2"/>
      <c r="BI754" s="2">
        <v>0</v>
      </c>
      <c r="BJ754" s="2"/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/>
      <c r="BX754" s="2">
        <v>0</v>
      </c>
      <c r="BY754" s="2">
        <v>0</v>
      </c>
      <c r="BZ754" s="2">
        <v>0</v>
      </c>
      <c r="CA754" s="2"/>
      <c r="CB754" s="2"/>
      <c r="CC754" s="2"/>
      <c r="CD754" s="2">
        <v>0</v>
      </c>
      <c r="CE754" s="2">
        <v>0</v>
      </c>
      <c r="CF754" s="2"/>
      <c r="CG754" s="2">
        <v>0</v>
      </c>
      <c r="CH754" s="2"/>
      <c r="CI754" s="2"/>
      <c r="CJ754" s="2">
        <v>0</v>
      </c>
      <c r="CK754" s="2">
        <v>0</v>
      </c>
      <c r="CL754" s="2">
        <v>0</v>
      </c>
      <c r="CM754" s="2"/>
      <c r="CN754" s="2"/>
      <c r="CO754" s="2"/>
      <c r="CP754" s="2">
        <v>0</v>
      </c>
      <c r="CQ754" s="2">
        <v>0</v>
      </c>
      <c r="CR754" s="2"/>
      <c r="CS754" s="2">
        <v>0</v>
      </c>
      <c r="CT754" s="2"/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/>
    </row>
    <row r="755" spans="1:111" ht="15" x14ac:dyDescent="0.25">
      <c r="A755" s="1" t="s">
        <v>765</v>
      </c>
      <c r="B755" s="1" t="str">
        <f t="shared" si="13"/>
        <v>Sabinov</v>
      </c>
      <c r="C755" s="1" t="s">
        <v>769</v>
      </c>
      <c r="D755" s="2"/>
      <c r="E755" s="2">
        <v>0</v>
      </c>
      <c r="F755" s="2"/>
      <c r="G755" s="2"/>
      <c r="H755" s="2"/>
      <c r="I755" s="2"/>
      <c r="J755" s="2">
        <v>175</v>
      </c>
      <c r="K755" s="2"/>
      <c r="L755" s="2"/>
      <c r="M755" s="2"/>
      <c r="N755" s="2"/>
      <c r="O755" s="2"/>
      <c r="P755" s="2"/>
      <c r="Q755" s="2">
        <v>0</v>
      </c>
      <c r="R755" s="2"/>
      <c r="S755" s="2"/>
      <c r="T755" s="2"/>
      <c r="U755" s="2"/>
      <c r="V755" s="2">
        <v>138</v>
      </c>
      <c r="W755" s="2"/>
      <c r="X755" s="2"/>
      <c r="Y755" s="2"/>
      <c r="Z755" s="2"/>
      <c r="AA755" s="2"/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37</v>
      </c>
      <c r="AI755" s="2"/>
      <c r="AJ755" s="2"/>
      <c r="AK755" s="2">
        <v>0</v>
      </c>
      <c r="AL755" s="2">
        <v>0</v>
      </c>
      <c r="AM755" s="2">
        <v>0</v>
      </c>
      <c r="AN755" s="2"/>
      <c r="AO755" s="2">
        <v>0</v>
      </c>
      <c r="AP755" s="2"/>
      <c r="AQ755" s="2"/>
      <c r="AR755" s="2"/>
      <c r="AS755" s="2"/>
      <c r="AT755" s="2">
        <v>391</v>
      </c>
      <c r="AU755" s="2"/>
      <c r="AV755" s="2"/>
      <c r="AW755" s="2"/>
      <c r="AX755" s="2"/>
      <c r="AY755" s="2"/>
      <c r="AZ755" s="2"/>
      <c r="BA755" s="2">
        <v>0</v>
      </c>
      <c r="BB755" s="2"/>
      <c r="BC755" s="2"/>
      <c r="BD755" s="2"/>
      <c r="BE755" s="2"/>
      <c r="BF755" s="2">
        <v>303</v>
      </c>
      <c r="BG755" s="2"/>
      <c r="BH755" s="2"/>
      <c r="BI755" s="2"/>
      <c r="BJ755" s="2"/>
      <c r="BK755" s="2"/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88</v>
      </c>
      <c r="BS755" s="2"/>
      <c r="BT755" s="2"/>
      <c r="BU755" s="2">
        <v>0</v>
      </c>
      <c r="BV755" s="2">
        <v>0</v>
      </c>
      <c r="BW755" s="2">
        <v>0</v>
      </c>
      <c r="BX755" s="2"/>
      <c r="BY755" s="2">
        <v>0</v>
      </c>
      <c r="BZ755" s="2"/>
      <c r="CA755" s="2"/>
      <c r="CB755" s="2"/>
      <c r="CC755" s="2"/>
      <c r="CD755" s="2">
        <v>2.2000000000000002</v>
      </c>
      <c r="CE755" s="2"/>
      <c r="CF755" s="2"/>
      <c r="CG755" s="2"/>
      <c r="CH755" s="2"/>
      <c r="CI755" s="2"/>
      <c r="CJ755" s="2"/>
      <c r="CK755" s="2">
        <v>0</v>
      </c>
      <c r="CL755" s="2"/>
      <c r="CM755" s="2"/>
      <c r="CN755" s="2"/>
      <c r="CO755" s="2"/>
      <c r="CP755" s="2">
        <v>2.2000000000000002</v>
      </c>
      <c r="CQ755" s="2"/>
      <c r="CR755" s="2"/>
      <c r="CS755" s="2"/>
      <c r="CT755" s="2"/>
      <c r="CU755" s="2"/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2.4</v>
      </c>
      <c r="DC755" s="2"/>
      <c r="DD755" s="2"/>
      <c r="DE755" s="2">
        <v>0</v>
      </c>
      <c r="DF755" s="2">
        <v>0</v>
      </c>
      <c r="DG755" s="2">
        <v>0</v>
      </c>
    </row>
    <row r="756" spans="1:111" ht="15" x14ac:dyDescent="0.25">
      <c r="A756" s="1" t="s">
        <v>770</v>
      </c>
      <c r="B756" s="1" t="str">
        <f t="shared" si="13"/>
        <v>Obce spolu</v>
      </c>
      <c r="C756" s="1" t="s">
        <v>24</v>
      </c>
      <c r="D756" s="2">
        <v>81</v>
      </c>
      <c r="E756" s="2">
        <v>51</v>
      </c>
      <c r="F756" s="2"/>
      <c r="G756" s="2">
        <v>76</v>
      </c>
      <c r="H756" s="2">
        <v>147</v>
      </c>
      <c r="I756" s="2">
        <v>380</v>
      </c>
      <c r="J756" s="2">
        <v>1085</v>
      </c>
      <c r="K756" s="2">
        <v>1221</v>
      </c>
      <c r="L756" s="2">
        <v>554</v>
      </c>
      <c r="M756" s="2">
        <v>152</v>
      </c>
      <c r="N756" s="2">
        <v>62</v>
      </c>
      <c r="O756" s="2">
        <v>60</v>
      </c>
      <c r="P756" s="2">
        <v>81</v>
      </c>
      <c r="Q756" s="2">
        <v>48</v>
      </c>
      <c r="R756" s="2"/>
      <c r="S756" s="2">
        <v>75</v>
      </c>
      <c r="T756" s="2">
        <v>147</v>
      </c>
      <c r="U756" s="2">
        <v>358</v>
      </c>
      <c r="V756" s="2">
        <v>1050</v>
      </c>
      <c r="W756" s="2">
        <v>1173</v>
      </c>
      <c r="X756" s="2">
        <v>504</v>
      </c>
      <c r="Y756" s="2">
        <v>137</v>
      </c>
      <c r="Z756" s="2">
        <v>51</v>
      </c>
      <c r="AA756" s="2"/>
      <c r="AB756" s="2">
        <v>0</v>
      </c>
      <c r="AC756" s="2">
        <v>3</v>
      </c>
      <c r="AD756" s="2">
        <v>0</v>
      </c>
      <c r="AE756" s="2">
        <v>1</v>
      </c>
      <c r="AF756" s="2">
        <v>0</v>
      </c>
      <c r="AG756" s="2">
        <v>22</v>
      </c>
      <c r="AH756" s="2">
        <v>35</v>
      </c>
      <c r="AI756" s="2">
        <v>48</v>
      </c>
      <c r="AJ756" s="2">
        <v>50</v>
      </c>
      <c r="AK756" s="2">
        <v>15</v>
      </c>
      <c r="AL756" s="2">
        <v>11</v>
      </c>
      <c r="AM756" s="2"/>
      <c r="AN756" s="2">
        <v>324</v>
      </c>
      <c r="AO756" s="2">
        <v>184</v>
      </c>
      <c r="AP756" s="2"/>
      <c r="AQ756" s="2">
        <v>184</v>
      </c>
      <c r="AR756" s="2">
        <v>342</v>
      </c>
      <c r="AS756" s="2">
        <v>705</v>
      </c>
      <c r="AT756" s="2">
        <v>3334</v>
      </c>
      <c r="AU756" s="2">
        <v>4393</v>
      </c>
      <c r="AV756" s="2">
        <v>1531</v>
      </c>
      <c r="AW756" s="2">
        <v>566</v>
      </c>
      <c r="AX756" s="2">
        <v>182</v>
      </c>
      <c r="AY756" s="2">
        <v>297</v>
      </c>
      <c r="AZ756" s="2">
        <v>324</v>
      </c>
      <c r="BA756" s="2">
        <v>178</v>
      </c>
      <c r="BB756" s="2"/>
      <c r="BC756" s="2">
        <v>183</v>
      </c>
      <c r="BD756" s="2">
        <v>342</v>
      </c>
      <c r="BE756" s="2">
        <v>666</v>
      </c>
      <c r="BF756" s="2">
        <v>3224</v>
      </c>
      <c r="BG756" s="2">
        <v>4203</v>
      </c>
      <c r="BH756" s="2">
        <v>1387</v>
      </c>
      <c r="BI756" s="2">
        <v>507</v>
      </c>
      <c r="BJ756" s="2">
        <v>145</v>
      </c>
      <c r="BK756" s="2"/>
      <c r="BL756" s="2">
        <v>0</v>
      </c>
      <c r="BM756" s="2">
        <v>6</v>
      </c>
      <c r="BN756" s="2">
        <v>0</v>
      </c>
      <c r="BO756" s="2">
        <v>1</v>
      </c>
      <c r="BP756" s="2">
        <v>0</v>
      </c>
      <c r="BQ756" s="2">
        <v>39</v>
      </c>
      <c r="BR756" s="2">
        <v>110</v>
      </c>
      <c r="BS756" s="2">
        <v>190</v>
      </c>
      <c r="BT756" s="2">
        <v>144</v>
      </c>
      <c r="BU756" s="2">
        <v>59</v>
      </c>
      <c r="BV756" s="2">
        <v>37</v>
      </c>
      <c r="BW756" s="2"/>
      <c r="BX756" s="2">
        <v>4</v>
      </c>
      <c r="BY756" s="2">
        <v>3.6</v>
      </c>
      <c r="BZ756" s="2"/>
      <c r="CA756" s="2">
        <v>2.4</v>
      </c>
      <c r="CB756" s="2">
        <v>2.2999999999999998</v>
      </c>
      <c r="CC756" s="2">
        <v>1.9</v>
      </c>
      <c r="CD756" s="2">
        <v>3.1</v>
      </c>
      <c r="CE756" s="2">
        <v>3.6</v>
      </c>
      <c r="CF756" s="2">
        <v>2.8</v>
      </c>
      <c r="CG756" s="2">
        <v>3.7</v>
      </c>
      <c r="CH756" s="2">
        <v>2.9</v>
      </c>
      <c r="CI756" s="2">
        <v>5</v>
      </c>
      <c r="CJ756" s="2">
        <v>4</v>
      </c>
      <c r="CK756" s="2">
        <v>3.7</v>
      </c>
      <c r="CL756" s="2"/>
      <c r="CM756" s="2">
        <v>2.4</v>
      </c>
      <c r="CN756" s="2">
        <v>2.2999999999999998</v>
      </c>
      <c r="CO756" s="2">
        <v>1.9</v>
      </c>
      <c r="CP756" s="2">
        <v>3.1</v>
      </c>
      <c r="CQ756" s="2">
        <v>3.6</v>
      </c>
      <c r="CR756" s="2">
        <v>2.8</v>
      </c>
      <c r="CS756" s="2">
        <v>3.7</v>
      </c>
      <c r="CT756" s="2">
        <v>2.8</v>
      </c>
      <c r="CU756" s="2"/>
      <c r="CV756" s="2">
        <v>0</v>
      </c>
      <c r="CW756" s="2">
        <v>2</v>
      </c>
      <c r="CX756" s="2">
        <v>0</v>
      </c>
      <c r="CY756" s="2">
        <v>1</v>
      </c>
      <c r="CZ756" s="2">
        <v>0</v>
      </c>
      <c r="DA756" s="2">
        <v>1.8</v>
      </c>
      <c r="DB756" s="2">
        <v>3.1</v>
      </c>
      <c r="DC756" s="2">
        <v>4</v>
      </c>
      <c r="DD756" s="2">
        <v>2.9</v>
      </c>
      <c r="DE756" s="2">
        <v>3.9</v>
      </c>
      <c r="DF756" s="2">
        <v>3.4</v>
      </c>
      <c r="DG756" s="2"/>
    </row>
    <row r="757" spans="1:111" ht="15" x14ac:dyDescent="0.25">
      <c r="A757" s="1" t="s">
        <v>770</v>
      </c>
      <c r="B757" s="1" t="str">
        <f t="shared" si="13"/>
        <v>Belá nad Cirochou</v>
      </c>
      <c r="C757" s="1" t="s">
        <v>771</v>
      </c>
      <c r="D757" s="2">
        <v>0</v>
      </c>
      <c r="E757" s="2">
        <v>0</v>
      </c>
      <c r="F757" s="2">
        <v>0</v>
      </c>
      <c r="G757" s="2">
        <v>0</v>
      </c>
      <c r="H757" s="2"/>
      <c r="I757" s="2"/>
      <c r="J757" s="2"/>
      <c r="K757" s="2"/>
      <c r="L757" s="2"/>
      <c r="M757" s="2"/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/>
      <c r="U757" s="2"/>
      <c r="V757" s="2"/>
      <c r="W757" s="2"/>
      <c r="X757" s="2"/>
      <c r="Y757" s="2"/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/>
      <c r="AS757" s="2"/>
      <c r="AT757" s="2"/>
      <c r="AU757" s="2"/>
      <c r="AV757" s="2"/>
      <c r="AW757" s="2"/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/>
      <c r="BE757" s="2"/>
      <c r="BF757" s="2"/>
      <c r="BG757" s="2"/>
      <c r="BH757" s="2"/>
      <c r="BI757" s="2"/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/>
      <c r="CC757" s="2"/>
      <c r="CD757" s="2"/>
      <c r="CE757" s="2"/>
      <c r="CF757" s="2"/>
      <c r="CG757" s="2"/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/>
      <c r="CO757" s="2"/>
      <c r="CP757" s="2"/>
      <c r="CQ757" s="2"/>
      <c r="CR757" s="2"/>
      <c r="CS757" s="2"/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</row>
    <row r="758" spans="1:111" ht="15" x14ac:dyDescent="0.25">
      <c r="A758" s="1" t="s">
        <v>770</v>
      </c>
      <c r="B758" s="1" t="str">
        <f t="shared" si="13"/>
        <v>Kolbasov</v>
      </c>
      <c r="C758" s="1" t="s">
        <v>772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/>
      <c r="K758" s="2"/>
      <c r="L758" s="2"/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/>
      <c r="W758" s="2"/>
      <c r="X758" s="2"/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/>
      <c r="AU758" s="2"/>
      <c r="AV758" s="2"/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/>
      <c r="BG758" s="2"/>
      <c r="BH758" s="2"/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/>
      <c r="CE758" s="2"/>
      <c r="CF758" s="2"/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/>
      <c r="CQ758" s="2"/>
      <c r="CR758" s="2"/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</row>
    <row r="759" spans="1:111" ht="15" x14ac:dyDescent="0.25">
      <c r="A759" s="1" t="s">
        <v>770</v>
      </c>
      <c r="B759" s="1" t="str">
        <f t="shared" si="13"/>
        <v>Ladomirov</v>
      </c>
      <c r="C759" s="1" t="s">
        <v>773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/>
      <c r="J759" s="2"/>
      <c r="K759" s="2"/>
      <c r="L759" s="2"/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/>
      <c r="V759" s="2"/>
      <c r="W759" s="2"/>
      <c r="X759" s="2"/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/>
      <c r="AT759" s="2"/>
      <c r="AU759" s="2"/>
      <c r="AV759" s="2"/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/>
      <c r="BF759" s="2"/>
      <c r="BG759" s="2"/>
      <c r="BH759" s="2"/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/>
      <c r="CD759" s="2"/>
      <c r="CE759" s="2"/>
      <c r="CF759" s="2"/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/>
      <c r="CP759" s="2"/>
      <c r="CQ759" s="2"/>
      <c r="CR759" s="2"/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</row>
    <row r="760" spans="1:111" ht="15" x14ac:dyDescent="0.25">
      <c r="A760" s="1" t="s">
        <v>770</v>
      </c>
      <c r="B760" s="1" t="str">
        <f t="shared" si="13"/>
        <v>Nová Sedlica</v>
      </c>
      <c r="C760" s="1" t="s">
        <v>774</v>
      </c>
      <c r="D760" s="2">
        <v>0</v>
      </c>
      <c r="E760" s="2">
        <v>0</v>
      </c>
      <c r="F760" s="2">
        <v>0</v>
      </c>
      <c r="G760" s="2">
        <v>0</v>
      </c>
      <c r="H760" s="2"/>
      <c r="I760" s="2"/>
      <c r="J760" s="2"/>
      <c r="K760" s="2"/>
      <c r="L760" s="2"/>
      <c r="M760" s="2"/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/>
      <c r="U760" s="2"/>
      <c r="V760" s="2"/>
      <c r="W760" s="2"/>
      <c r="X760" s="2"/>
      <c r="Y760" s="2"/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/>
      <c r="AS760" s="2"/>
      <c r="AT760" s="2"/>
      <c r="AU760" s="2"/>
      <c r="AV760" s="2"/>
      <c r="AW760" s="2"/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/>
      <c r="BE760" s="2"/>
      <c r="BF760" s="2"/>
      <c r="BG760" s="2"/>
      <c r="BH760" s="2"/>
      <c r="BI760" s="2"/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/>
      <c r="CC760" s="2"/>
      <c r="CD760" s="2"/>
      <c r="CE760" s="2"/>
      <c r="CF760" s="2"/>
      <c r="CG760" s="2"/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/>
      <c r="CO760" s="2"/>
      <c r="CP760" s="2"/>
      <c r="CQ760" s="2"/>
      <c r="CR760" s="2"/>
      <c r="CS760" s="2"/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</row>
    <row r="761" spans="1:111" ht="15" x14ac:dyDescent="0.25">
      <c r="A761" s="1" t="s">
        <v>770</v>
      </c>
      <c r="B761" s="1" t="str">
        <f t="shared" si="13"/>
        <v>Osadné</v>
      </c>
      <c r="C761" s="1" t="s">
        <v>775</v>
      </c>
      <c r="D761" s="2">
        <v>0</v>
      </c>
      <c r="E761" s="2">
        <v>0</v>
      </c>
      <c r="F761" s="2">
        <v>0</v>
      </c>
      <c r="G761" s="2"/>
      <c r="H761" s="2"/>
      <c r="I761" s="2"/>
      <c r="J761" s="2"/>
      <c r="K761" s="2"/>
      <c r="L761" s="2"/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/>
      <c r="T761" s="2"/>
      <c r="U761" s="2"/>
      <c r="V761" s="2"/>
      <c r="W761" s="2"/>
      <c r="X761" s="2"/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/>
      <c r="AH761" s="2"/>
      <c r="AI761" s="2"/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/>
      <c r="AR761" s="2"/>
      <c r="AS761" s="2"/>
      <c r="AT761" s="2"/>
      <c r="AU761" s="2"/>
      <c r="AV761" s="2"/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/>
      <c r="BD761" s="2"/>
      <c r="BE761" s="2"/>
      <c r="BF761" s="2"/>
      <c r="BG761" s="2"/>
      <c r="BH761" s="2"/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/>
      <c r="BR761" s="2"/>
      <c r="BS761" s="2"/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/>
      <c r="CB761" s="2"/>
      <c r="CC761" s="2"/>
      <c r="CD761" s="2"/>
      <c r="CE761" s="2"/>
      <c r="CF761" s="2"/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/>
      <c r="CN761" s="2"/>
      <c r="CO761" s="2"/>
      <c r="CP761" s="2"/>
      <c r="CQ761" s="2"/>
      <c r="CR761" s="2"/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/>
      <c r="DB761" s="2"/>
      <c r="DC761" s="2"/>
      <c r="DD761" s="2">
        <v>0</v>
      </c>
      <c r="DE761" s="2">
        <v>0</v>
      </c>
      <c r="DF761" s="2">
        <v>0</v>
      </c>
      <c r="DG761" s="2">
        <v>0</v>
      </c>
    </row>
    <row r="762" spans="1:111" ht="15" x14ac:dyDescent="0.25">
      <c r="A762" s="1" t="s">
        <v>770</v>
      </c>
      <c r="B762" s="1" t="str">
        <f t="shared" si="13"/>
        <v>Pichne</v>
      </c>
      <c r="C762" s="1" t="s">
        <v>776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/>
      <c r="J762" s="2"/>
      <c r="K762" s="2"/>
      <c r="L762" s="2"/>
      <c r="M762" s="2"/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/>
      <c r="V762" s="2"/>
      <c r="W762" s="2"/>
      <c r="X762" s="2"/>
      <c r="Y762" s="2"/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/>
      <c r="AT762" s="2"/>
      <c r="AU762" s="2"/>
      <c r="AV762" s="2"/>
      <c r="AW762" s="2"/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/>
      <c r="BF762" s="2"/>
      <c r="BG762" s="2"/>
      <c r="BH762" s="2"/>
      <c r="BI762" s="2"/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/>
      <c r="CD762" s="2"/>
      <c r="CE762" s="2"/>
      <c r="CF762" s="2"/>
      <c r="CG762" s="2"/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/>
      <c r="CP762" s="2"/>
      <c r="CQ762" s="2"/>
      <c r="CR762" s="2"/>
      <c r="CS762" s="2"/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</row>
    <row r="763" spans="1:111" ht="15" x14ac:dyDescent="0.25">
      <c r="A763" s="1" t="s">
        <v>770</v>
      </c>
      <c r="B763" s="1" t="str">
        <f t="shared" si="13"/>
        <v>Runina</v>
      </c>
      <c r="C763" s="1" t="s">
        <v>777</v>
      </c>
      <c r="D763" s="2">
        <v>0</v>
      </c>
      <c r="E763" s="2">
        <v>0</v>
      </c>
      <c r="F763" s="2">
        <v>0</v>
      </c>
      <c r="G763" s="2"/>
      <c r="H763" s="2"/>
      <c r="I763" s="2"/>
      <c r="J763" s="2">
        <v>0</v>
      </c>
      <c r="K763" s="2"/>
      <c r="L763" s="2"/>
      <c r="M763" s="2"/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/>
      <c r="T763" s="2"/>
      <c r="U763" s="2"/>
      <c r="V763" s="2">
        <v>0</v>
      </c>
      <c r="W763" s="2"/>
      <c r="X763" s="2"/>
      <c r="Y763" s="2"/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/>
      <c r="AK763" s="2"/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/>
      <c r="AR763" s="2"/>
      <c r="AS763" s="2"/>
      <c r="AT763" s="2">
        <v>0</v>
      </c>
      <c r="AU763" s="2"/>
      <c r="AV763" s="2"/>
      <c r="AW763" s="2"/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/>
      <c r="BD763" s="2"/>
      <c r="BE763" s="2"/>
      <c r="BF763" s="2">
        <v>0</v>
      </c>
      <c r="BG763" s="2"/>
      <c r="BH763" s="2"/>
      <c r="BI763" s="2"/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/>
      <c r="BU763" s="2"/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/>
      <c r="CB763" s="2"/>
      <c r="CC763" s="2"/>
      <c r="CD763" s="2">
        <v>0</v>
      </c>
      <c r="CE763" s="2"/>
      <c r="CF763" s="2"/>
      <c r="CG763" s="2"/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/>
      <c r="CN763" s="2"/>
      <c r="CO763" s="2"/>
      <c r="CP763" s="2">
        <v>0</v>
      </c>
      <c r="CQ763" s="2"/>
      <c r="CR763" s="2"/>
      <c r="CS763" s="2"/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/>
      <c r="DE763" s="2"/>
      <c r="DF763" s="2">
        <v>0</v>
      </c>
      <c r="DG763" s="2">
        <v>0</v>
      </c>
    </row>
    <row r="764" spans="1:111" ht="15" x14ac:dyDescent="0.25">
      <c r="A764" s="1" t="s">
        <v>770</v>
      </c>
      <c r="B764" s="1" t="str">
        <f t="shared" si="13"/>
        <v>Snina</v>
      </c>
      <c r="C764" s="1" t="s">
        <v>778</v>
      </c>
      <c r="D764" s="2"/>
      <c r="E764" s="2">
        <v>48</v>
      </c>
      <c r="F764" s="2"/>
      <c r="G764" s="2">
        <v>64</v>
      </c>
      <c r="H764" s="2">
        <v>94</v>
      </c>
      <c r="I764" s="2">
        <v>238</v>
      </c>
      <c r="J764" s="2">
        <v>849</v>
      </c>
      <c r="K764" s="2">
        <v>869</v>
      </c>
      <c r="L764" s="2">
        <v>364</v>
      </c>
      <c r="M764" s="2">
        <v>103</v>
      </c>
      <c r="N764" s="2">
        <v>62</v>
      </c>
      <c r="O764" s="2"/>
      <c r="P764" s="2"/>
      <c r="Q764" s="2">
        <v>45</v>
      </c>
      <c r="R764" s="2"/>
      <c r="S764" s="2">
        <v>63</v>
      </c>
      <c r="T764" s="2">
        <v>94</v>
      </c>
      <c r="U764" s="2"/>
      <c r="V764" s="2"/>
      <c r="W764" s="2"/>
      <c r="X764" s="2"/>
      <c r="Y764" s="2"/>
      <c r="Z764" s="2">
        <v>51</v>
      </c>
      <c r="AA764" s="2"/>
      <c r="AB764" s="2">
        <v>0</v>
      </c>
      <c r="AC764" s="2">
        <v>3</v>
      </c>
      <c r="AD764" s="2">
        <v>0</v>
      </c>
      <c r="AE764" s="2">
        <v>1</v>
      </c>
      <c r="AF764" s="2">
        <v>0</v>
      </c>
      <c r="AG764" s="2"/>
      <c r="AH764" s="2"/>
      <c r="AI764" s="2"/>
      <c r="AJ764" s="2"/>
      <c r="AK764" s="2"/>
      <c r="AL764" s="2">
        <v>11</v>
      </c>
      <c r="AM764" s="2"/>
      <c r="AN764" s="2"/>
      <c r="AO764" s="2">
        <v>163</v>
      </c>
      <c r="AP764" s="2"/>
      <c r="AQ764" s="2">
        <v>102</v>
      </c>
      <c r="AR764" s="2">
        <v>179</v>
      </c>
      <c r="AS764" s="2">
        <v>425</v>
      </c>
      <c r="AT764" s="2">
        <v>2465</v>
      </c>
      <c r="AU764" s="2">
        <v>2976</v>
      </c>
      <c r="AV764" s="2">
        <v>794</v>
      </c>
      <c r="AW764" s="2">
        <v>401</v>
      </c>
      <c r="AX764" s="2">
        <v>182</v>
      </c>
      <c r="AY764" s="2"/>
      <c r="AZ764" s="2"/>
      <c r="BA764" s="2">
        <v>157</v>
      </c>
      <c r="BB764" s="2"/>
      <c r="BC764" s="2">
        <v>101</v>
      </c>
      <c r="BD764" s="2">
        <v>179</v>
      </c>
      <c r="BE764" s="2"/>
      <c r="BF764" s="2"/>
      <c r="BG764" s="2"/>
      <c r="BH764" s="2"/>
      <c r="BI764" s="2"/>
      <c r="BJ764" s="2">
        <v>145</v>
      </c>
      <c r="BK764" s="2"/>
      <c r="BL764" s="2">
        <v>0</v>
      </c>
      <c r="BM764" s="2">
        <v>6</v>
      </c>
      <c r="BN764" s="2">
        <v>0</v>
      </c>
      <c r="BO764" s="2">
        <v>1</v>
      </c>
      <c r="BP764" s="2">
        <v>0</v>
      </c>
      <c r="BQ764" s="2"/>
      <c r="BR764" s="2"/>
      <c r="BS764" s="2"/>
      <c r="BT764" s="2"/>
      <c r="BU764" s="2"/>
      <c r="BV764" s="2">
        <v>37</v>
      </c>
      <c r="BW764" s="2"/>
      <c r="BX764" s="2"/>
      <c r="BY764" s="2">
        <v>3.4</v>
      </c>
      <c r="BZ764" s="2"/>
      <c r="CA764" s="2">
        <v>1.6</v>
      </c>
      <c r="CB764" s="2">
        <v>1.9</v>
      </c>
      <c r="CC764" s="2">
        <v>1.8</v>
      </c>
      <c r="CD764" s="2">
        <v>2.9</v>
      </c>
      <c r="CE764" s="2">
        <v>3.4</v>
      </c>
      <c r="CF764" s="2">
        <v>2.2000000000000002</v>
      </c>
      <c r="CG764" s="2">
        <v>3.9</v>
      </c>
      <c r="CH764" s="2">
        <v>2.9</v>
      </c>
      <c r="CI764" s="2"/>
      <c r="CJ764" s="2"/>
      <c r="CK764" s="2">
        <v>3.5</v>
      </c>
      <c r="CL764" s="2"/>
      <c r="CM764" s="2">
        <v>1.6</v>
      </c>
      <c r="CN764" s="2">
        <v>1.9</v>
      </c>
      <c r="CO764" s="2"/>
      <c r="CP764" s="2"/>
      <c r="CQ764" s="2"/>
      <c r="CR764" s="2"/>
      <c r="CS764" s="2"/>
      <c r="CT764" s="2">
        <v>2.8</v>
      </c>
      <c r="CU764" s="2"/>
      <c r="CV764" s="2">
        <v>0</v>
      </c>
      <c r="CW764" s="2">
        <v>2</v>
      </c>
      <c r="CX764" s="2">
        <v>0</v>
      </c>
      <c r="CY764" s="2">
        <v>1</v>
      </c>
      <c r="CZ764" s="2">
        <v>0</v>
      </c>
      <c r="DA764" s="2"/>
      <c r="DB764" s="2"/>
      <c r="DC764" s="2"/>
      <c r="DD764" s="2"/>
      <c r="DE764" s="2"/>
      <c r="DF764" s="2">
        <v>3.4</v>
      </c>
      <c r="DG764" s="2"/>
    </row>
    <row r="765" spans="1:111" ht="15" x14ac:dyDescent="0.25">
      <c r="A765" s="1" t="s">
        <v>770</v>
      </c>
      <c r="B765" s="1" t="str">
        <f t="shared" si="13"/>
        <v>Stakčín</v>
      </c>
      <c r="C765" s="1" t="s">
        <v>779</v>
      </c>
      <c r="D765" s="2"/>
      <c r="E765" s="2"/>
      <c r="F765" s="2">
        <v>0</v>
      </c>
      <c r="G765" s="2"/>
      <c r="H765" s="2"/>
      <c r="I765" s="2"/>
      <c r="J765" s="2"/>
      <c r="K765" s="2"/>
      <c r="L765" s="2"/>
      <c r="M765" s="2">
        <v>0</v>
      </c>
      <c r="N765" s="2">
        <v>0</v>
      </c>
      <c r="O765" s="2"/>
      <c r="P765" s="2"/>
      <c r="Q765" s="2"/>
      <c r="R765" s="2">
        <v>0</v>
      </c>
      <c r="S765" s="2"/>
      <c r="T765" s="2"/>
      <c r="U765" s="2"/>
      <c r="V765" s="2"/>
      <c r="W765" s="2"/>
      <c r="X765" s="2"/>
      <c r="Y765" s="2">
        <v>0</v>
      </c>
      <c r="Z765" s="2">
        <v>0</v>
      </c>
      <c r="AA765" s="2"/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/>
      <c r="AO765" s="2"/>
      <c r="AP765" s="2">
        <v>0</v>
      </c>
      <c r="AQ765" s="2"/>
      <c r="AR765" s="2"/>
      <c r="AS765" s="2"/>
      <c r="AT765" s="2"/>
      <c r="AU765" s="2"/>
      <c r="AV765" s="2"/>
      <c r="AW765" s="2">
        <v>0</v>
      </c>
      <c r="AX765" s="2">
        <v>0</v>
      </c>
      <c r="AY765" s="2"/>
      <c r="AZ765" s="2"/>
      <c r="BA765" s="2"/>
      <c r="BB765" s="2">
        <v>0</v>
      </c>
      <c r="BC765" s="2"/>
      <c r="BD765" s="2"/>
      <c r="BE765" s="2"/>
      <c r="BF765" s="2"/>
      <c r="BG765" s="2"/>
      <c r="BH765" s="2"/>
      <c r="BI765" s="2">
        <v>0</v>
      </c>
      <c r="BJ765" s="2">
        <v>0</v>
      </c>
      <c r="BK765" s="2"/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/>
      <c r="BY765" s="2"/>
      <c r="BZ765" s="2">
        <v>0</v>
      </c>
      <c r="CA765" s="2"/>
      <c r="CB765" s="2"/>
      <c r="CC765" s="2"/>
      <c r="CD765" s="2"/>
      <c r="CE765" s="2"/>
      <c r="CF765" s="2"/>
      <c r="CG765" s="2">
        <v>0</v>
      </c>
      <c r="CH765" s="2">
        <v>0</v>
      </c>
      <c r="CI765" s="2"/>
      <c r="CJ765" s="2"/>
      <c r="CK765" s="2"/>
      <c r="CL765" s="2">
        <v>0</v>
      </c>
      <c r="CM765" s="2"/>
      <c r="CN765" s="2"/>
      <c r="CO765" s="2"/>
      <c r="CP765" s="2"/>
      <c r="CQ765" s="2"/>
      <c r="CR765" s="2"/>
      <c r="CS765" s="2">
        <v>0</v>
      </c>
      <c r="CT765" s="2">
        <v>0</v>
      </c>
      <c r="CU765" s="2"/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</row>
    <row r="766" spans="1:111" ht="15" x14ac:dyDescent="0.25">
      <c r="A766" s="1" t="s">
        <v>770</v>
      </c>
      <c r="B766" s="1" t="str">
        <f t="shared" si="13"/>
        <v>Ulič</v>
      </c>
      <c r="C766" s="1" t="s">
        <v>780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/>
      <c r="J766" s="2"/>
      <c r="K766" s="2"/>
      <c r="L766" s="2"/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/>
      <c r="V766" s="2"/>
      <c r="W766" s="2"/>
      <c r="X766" s="2"/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/>
      <c r="AT766" s="2"/>
      <c r="AU766" s="2"/>
      <c r="AV766" s="2"/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/>
      <c r="BF766" s="2"/>
      <c r="BG766" s="2"/>
      <c r="BH766" s="2"/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/>
      <c r="CD766" s="2"/>
      <c r="CE766" s="2"/>
      <c r="CF766" s="2"/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/>
      <c r="CP766" s="2"/>
      <c r="CQ766" s="2"/>
      <c r="CR766" s="2"/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</row>
    <row r="767" spans="1:111" ht="15" x14ac:dyDescent="0.25">
      <c r="A767" s="1" t="s">
        <v>770</v>
      </c>
      <c r="B767" s="1" t="str">
        <f t="shared" si="13"/>
        <v>Zemplínske Hámre</v>
      </c>
      <c r="C767" s="1" t="s">
        <v>781</v>
      </c>
      <c r="D767" s="2">
        <v>0</v>
      </c>
      <c r="E767" s="2"/>
      <c r="F767" s="2">
        <v>0</v>
      </c>
      <c r="G767" s="2">
        <v>0</v>
      </c>
      <c r="H767" s="2">
        <v>0</v>
      </c>
      <c r="I767" s="2"/>
      <c r="J767" s="2"/>
      <c r="K767" s="2"/>
      <c r="L767" s="2"/>
      <c r="M767" s="2">
        <v>0</v>
      </c>
      <c r="N767" s="2">
        <v>0</v>
      </c>
      <c r="O767" s="2"/>
      <c r="P767" s="2">
        <v>0</v>
      </c>
      <c r="Q767" s="2"/>
      <c r="R767" s="2">
        <v>0</v>
      </c>
      <c r="S767" s="2">
        <v>0</v>
      </c>
      <c r="T767" s="2">
        <v>0</v>
      </c>
      <c r="U767" s="2"/>
      <c r="V767" s="2"/>
      <c r="W767" s="2"/>
      <c r="X767" s="2"/>
      <c r="Y767" s="2">
        <v>0</v>
      </c>
      <c r="Z767" s="2">
        <v>0</v>
      </c>
      <c r="AA767" s="2"/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/>
      <c r="AP767" s="2">
        <v>0</v>
      </c>
      <c r="AQ767" s="2">
        <v>0</v>
      </c>
      <c r="AR767" s="2">
        <v>0</v>
      </c>
      <c r="AS767" s="2"/>
      <c r="AT767" s="2"/>
      <c r="AU767" s="2"/>
      <c r="AV767" s="2"/>
      <c r="AW767" s="2">
        <v>0</v>
      </c>
      <c r="AX767" s="2">
        <v>0</v>
      </c>
      <c r="AY767" s="2"/>
      <c r="AZ767" s="2">
        <v>0</v>
      </c>
      <c r="BA767" s="2"/>
      <c r="BB767" s="2">
        <v>0</v>
      </c>
      <c r="BC767" s="2">
        <v>0</v>
      </c>
      <c r="BD767" s="2">
        <v>0</v>
      </c>
      <c r="BE767" s="2"/>
      <c r="BF767" s="2"/>
      <c r="BG767" s="2"/>
      <c r="BH767" s="2"/>
      <c r="BI767" s="2">
        <v>0</v>
      </c>
      <c r="BJ767" s="2">
        <v>0</v>
      </c>
      <c r="BK767" s="2"/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/>
      <c r="BZ767" s="2">
        <v>0</v>
      </c>
      <c r="CA767" s="2">
        <v>0</v>
      </c>
      <c r="CB767" s="2">
        <v>0</v>
      </c>
      <c r="CC767" s="2"/>
      <c r="CD767" s="2"/>
      <c r="CE767" s="2"/>
      <c r="CF767" s="2"/>
      <c r="CG767" s="2">
        <v>0</v>
      </c>
      <c r="CH767" s="2">
        <v>0</v>
      </c>
      <c r="CI767" s="2"/>
      <c r="CJ767" s="2">
        <v>0</v>
      </c>
      <c r="CK767" s="2"/>
      <c r="CL767" s="2">
        <v>0</v>
      </c>
      <c r="CM767" s="2">
        <v>0</v>
      </c>
      <c r="CN767" s="2">
        <v>0</v>
      </c>
      <c r="CO767" s="2"/>
      <c r="CP767" s="2"/>
      <c r="CQ767" s="2"/>
      <c r="CR767" s="2"/>
      <c r="CS767" s="2">
        <v>0</v>
      </c>
      <c r="CT767" s="2">
        <v>0</v>
      </c>
      <c r="CU767" s="2"/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</row>
    <row r="768" spans="1:111" ht="15" x14ac:dyDescent="0.25">
      <c r="A768" s="1" t="s">
        <v>782</v>
      </c>
      <c r="B768" s="1" t="str">
        <f t="shared" si="13"/>
        <v>Obce spolu</v>
      </c>
      <c r="C768" s="1" t="s">
        <v>24</v>
      </c>
      <c r="D768" s="2">
        <v>58</v>
      </c>
      <c r="E768" s="2"/>
      <c r="F768" s="2">
        <v>98</v>
      </c>
      <c r="G768" s="2">
        <v>232</v>
      </c>
      <c r="H768" s="2">
        <v>764</v>
      </c>
      <c r="I768" s="2">
        <v>2244</v>
      </c>
      <c r="J768" s="2">
        <v>5042</v>
      </c>
      <c r="K768" s="2">
        <v>6597</v>
      </c>
      <c r="L768" s="2">
        <v>3244</v>
      </c>
      <c r="M768" s="2">
        <v>1045</v>
      </c>
      <c r="N768" s="2"/>
      <c r="O768" s="2">
        <v>285</v>
      </c>
      <c r="P768" s="2"/>
      <c r="Q768" s="2"/>
      <c r="R768" s="2"/>
      <c r="S768" s="2"/>
      <c r="T768" s="2">
        <v>749</v>
      </c>
      <c r="U768" s="2">
        <v>2180</v>
      </c>
      <c r="V768" s="2">
        <v>4894</v>
      </c>
      <c r="W768" s="2">
        <v>6235</v>
      </c>
      <c r="X768" s="2">
        <v>3014</v>
      </c>
      <c r="Y768" s="2">
        <v>871</v>
      </c>
      <c r="Z768" s="2"/>
      <c r="AA768" s="2">
        <v>264</v>
      </c>
      <c r="AB768" s="2"/>
      <c r="AC768" s="2"/>
      <c r="AD768" s="2"/>
      <c r="AE768" s="2"/>
      <c r="AF768" s="2">
        <v>15</v>
      </c>
      <c r="AG768" s="2">
        <v>64</v>
      </c>
      <c r="AH768" s="2">
        <v>148</v>
      </c>
      <c r="AI768" s="2">
        <v>362</v>
      </c>
      <c r="AJ768" s="2">
        <v>230</v>
      </c>
      <c r="AK768" s="2">
        <v>174</v>
      </c>
      <c r="AL768" s="2"/>
      <c r="AM768" s="2">
        <v>21</v>
      </c>
      <c r="AN768" s="2">
        <v>100</v>
      </c>
      <c r="AO768" s="2"/>
      <c r="AP768" s="2">
        <v>1306</v>
      </c>
      <c r="AQ768" s="2">
        <v>2291</v>
      </c>
      <c r="AR768" s="2">
        <v>4738</v>
      </c>
      <c r="AS768" s="2">
        <v>11181</v>
      </c>
      <c r="AT768" s="2">
        <v>18568</v>
      </c>
      <c r="AU768" s="2">
        <v>24089</v>
      </c>
      <c r="AV768" s="2">
        <v>12773</v>
      </c>
      <c r="AW768" s="2">
        <v>7790</v>
      </c>
      <c r="AX768" s="2"/>
      <c r="AY768" s="2">
        <v>2204</v>
      </c>
      <c r="AZ768" s="2"/>
      <c r="BA768" s="2"/>
      <c r="BB768" s="2"/>
      <c r="BC768" s="2"/>
      <c r="BD768" s="2">
        <v>4706</v>
      </c>
      <c r="BE768" s="2">
        <v>11015</v>
      </c>
      <c r="BF768" s="2">
        <v>18018</v>
      </c>
      <c r="BG768" s="2">
        <v>22844</v>
      </c>
      <c r="BH768" s="2">
        <v>11943</v>
      </c>
      <c r="BI768" s="2">
        <v>7103</v>
      </c>
      <c r="BJ768" s="2"/>
      <c r="BK768" s="2">
        <v>2159</v>
      </c>
      <c r="BL768" s="2"/>
      <c r="BM768" s="2"/>
      <c r="BN768" s="2"/>
      <c r="BO768" s="2"/>
      <c r="BP768" s="2">
        <v>32</v>
      </c>
      <c r="BQ768" s="2">
        <v>166</v>
      </c>
      <c r="BR768" s="2">
        <v>550</v>
      </c>
      <c r="BS768" s="2">
        <v>1245</v>
      </c>
      <c r="BT768" s="2">
        <v>830</v>
      </c>
      <c r="BU768" s="2">
        <v>687</v>
      </c>
      <c r="BV768" s="2"/>
      <c r="BW768" s="2">
        <v>45</v>
      </c>
      <c r="BX768" s="2">
        <v>1.7</v>
      </c>
      <c r="BY768" s="2"/>
      <c r="BZ768" s="2">
        <v>13.3</v>
      </c>
      <c r="CA768" s="2">
        <v>9.9</v>
      </c>
      <c r="CB768" s="2">
        <v>6.2</v>
      </c>
      <c r="CC768" s="2">
        <v>5</v>
      </c>
      <c r="CD768" s="2">
        <v>3.7</v>
      </c>
      <c r="CE768" s="2">
        <v>3.7</v>
      </c>
      <c r="CF768" s="2">
        <v>3.9</v>
      </c>
      <c r="CG768" s="2">
        <v>7.5</v>
      </c>
      <c r="CH768" s="2"/>
      <c r="CI768" s="2">
        <v>7.7</v>
      </c>
      <c r="CJ768" s="2"/>
      <c r="CK768" s="2"/>
      <c r="CL768" s="2"/>
      <c r="CM768" s="2"/>
      <c r="CN768" s="2">
        <v>6.3</v>
      </c>
      <c r="CO768" s="2">
        <v>5.0999999999999996</v>
      </c>
      <c r="CP768" s="2">
        <v>3.7</v>
      </c>
      <c r="CQ768" s="2">
        <v>3.7</v>
      </c>
      <c r="CR768" s="2">
        <v>4</v>
      </c>
      <c r="CS768" s="2">
        <v>8.1999999999999993</v>
      </c>
      <c r="CT768" s="2"/>
      <c r="CU768" s="2">
        <v>8.1999999999999993</v>
      </c>
      <c r="CV768" s="2"/>
      <c r="CW768" s="2"/>
      <c r="CX768" s="2"/>
      <c r="CY768" s="2"/>
      <c r="CZ768" s="2">
        <v>2.1</v>
      </c>
      <c r="DA768" s="2">
        <v>2.6</v>
      </c>
      <c r="DB768" s="2">
        <v>3.7</v>
      </c>
      <c r="DC768" s="2">
        <v>3.4</v>
      </c>
      <c r="DD768" s="2">
        <v>3.6</v>
      </c>
      <c r="DE768" s="2">
        <v>3.9</v>
      </c>
      <c r="DF768" s="2"/>
      <c r="DG768" s="2">
        <v>2.1</v>
      </c>
    </row>
    <row r="769" spans="1:111" ht="15" x14ac:dyDescent="0.25">
      <c r="A769" s="1" t="s">
        <v>782</v>
      </c>
      <c r="B769" s="1" t="str">
        <f t="shared" si="13"/>
        <v>Stará Ľubovňa</v>
      </c>
      <c r="C769" s="1" t="s">
        <v>783</v>
      </c>
      <c r="D769" s="2"/>
      <c r="E769" s="2"/>
      <c r="F769" s="2"/>
      <c r="G769" s="2"/>
      <c r="H769" s="2">
        <v>117</v>
      </c>
      <c r="I769" s="2">
        <v>190</v>
      </c>
      <c r="J769" s="2">
        <v>369</v>
      </c>
      <c r="K769" s="2">
        <v>424</v>
      </c>
      <c r="L769" s="2">
        <v>227</v>
      </c>
      <c r="M769" s="2"/>
      <c r="N769" s="2"/>
      <c r="O769" s="2">
        <v>56</v>
      </c>
      <c r="P769" s="2"/>
      <c r="Q769" s="2"/>
      <c r="R769" s="2"/>
      <c r="S769" s="2"/>
      <c r="T769" s="2"/>
      <c r="U769" s="2"/>
      <c r="V769" s="2"/>
      <c r="W769" s="2">
        <v>359</v>
      </c>
      <c r="X769" s="2">
        <v>166</v>
      </c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>
        <v>65</v>
      </c>
      <c r="AJ769" s="2">
        <v>61</v>
      </c>
      <c r="AK769" s="2"/>
      <c r="AL769" s="2"/>
      <c r="AM769" s="2"/>
      <c r="AN769" s="2"/>
      <c r="AO769" s="2"/>
      <c r="AP769" s="2"/>
      <c r="AQ769" s="2"/>
      <c r="AR769" s="2">
        <v>227</v>
      </c>
      <c r="AS769" s="2">
        <v>341</v>
      </c>
      <c r="AT769" s="2">
        <v>779</v>
      </c>
      <c r="AU769" s="2">
        <v>951</v>
      </c>
      <c r="AV769" s="2">
        <v>371</v>
      </c>
      <c r="AW769" s="2"/>
      <c r="AX769" s="2"/>
      <c r="AY769" s="2">
        <v>130</v>
      </c>
      <c r="AZ769" s="2"/>
      <c r="BA769" s="2"/>
      <c r="BB769" s="2"/>
      <c r="BC769" s="2"/>
      <c r="BD769" s="2"/>
      <c r="BE769" s="2"/>
      <c r="BF769" s="2"/>
      <c r="BG769" s="2">
        <v>818</v>
      </c>
      <c r="BH769" s="2">
        <v>257</v>
      </c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>
        <v>133</v>
      </c>
      <c r="BT769" s="2">
        <v>114</v>
      </c>
      <c r="BU769" s="2"/>
      <c r="BV769" s="2"/>
      <c r="BW769" s="2"/>
      <c r="BX769" s="2"/>
      <c r="BY769" s="2"/>
      <c r="BZ769" s="2"/>
      <c r="CA769" s="2"/>
      <c r="CB769" s="2">
        <v>1.9</v>
      </c>
      <c r="CC769" s="2">
        <v>1.8</v>
      </c>
      <c r="CD769" s="2">
        <v>2.1</v>
      </c>
      <c r="CE769" s="2">
        <v>2.2000000000000002</v>
      </c>
      <c r="CF769" s="2">
        <v>1.6</v>
      </c>
      <c r="CG769" s="2"/>
      <c r="CH769" s="2"/>
      <c r="CI769" s="2">
        <v>2.2999999999999998</v>
      </c>
      <c r="CJ769" s="2"/>
      <c r="CK769" s="2"/>
      <c r="CL769" s="2"/>
      <c r="CM769" s="2"/>
      <c r="CN769" s="2"/>
      <c r="CO769" s="2"/>
      <c r="CP769" s="2"/>
      <c r="CQ769" s="2">
        <v>2.2999999999999998</v>
      </c>
      <c r="CR769" s="2">
        <v>1.5</v>
      </c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>
        <v>2</v>
      </c>
      <c r="DD769" s="2">
        <v>1.9</v>
      </c>
      <c r="DE769" s="2"/>
      <c r="DF769" s="2"/>
      <c r="DG769" s="2"/>
    </row>
    <row r="770" spans="1:111" ht="15" x14ac:dyDescent="0.25">
      <c r="A770" s="1" t="s">
        <v>782</v>
      </c>
      <c r="B770" s="1" t="str">
        <f t="shared" si="13"/>
        <v>Haligovce</v>
      </c>
      <c r="C770" s="1" t="s">
        <v>784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/>
      <c r="J770" s="2"/>
      <c r="K770" s="2"/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/>
      <c r="V770" s="2"/>
      <c r="W770" s="2"/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/>
      <c r="AT770" s="2"/>
      <c r="AU770" s="2"/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/>
      <c r="BF770" s="2"/>
      <c r="BG770" s="2"/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/>
      <c r="CD770" s="2"/>
      <c r="CE770" s="2"/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/>
      <c r="CP770" s="2"/>
      <c r="CQ770" s="2"/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</row>
    <row r="771" spans="1:111" ht="15" x14ac:dyDescent="0.25">
      <c r="A771" s="1" t="s">
        <v>782</v>
      </c>
      <c r="B771" s="1" t="str">
        <f t="shared" si="13"/>
        <v>Jakubany</v>
      </c>
      <c r="C771" s="1" t="s">
        <v>785</v>
      </c>
      <c r="D771" s="2">
        <v>0</v>
      </c>
      <c r="E771" s="2">
        <v>0</v>
      </c>
      <c r="F771" s="2">
        <v>0</v>
      </c>
      <c r="G771" s="2">
        <v>0</v>
      </c>
      <c r="H771" s="2"/>
      <c r="I771" s="2"/>
      <c r="J771" s="2"/>
      <c r="K771" s="2"/>
      <c r="L771" s="2"/>
      <c r="M771" s="2"/>
      <c r="N771" s="2"/>
      <c r="O771" s="2"/>
      <c r="P771" s="2">
        <v>0</v>
      </c>
      <c r="Q771" s="2">
        <v>0</v>
      </c>
      <c r="R771" s="2">
        <v>0</v>
      </c>
      <c r="S771" s="2">
        <v>0</v>
      </c>
      <c r="T771" s="2"/>
      <c r="U771" s="2"/>
      <c r="V771" s="2"/>
      <c r="W771" s="2"/>
      <c r="X771" s="2"/>
      <c r="Y771" s="2"/>
      <c r="Z771" s="2"/>
      <c r="AA771" s="2"/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/>
      <c r="AS771" s="2"/>
      <c r="AT771" s="2"/>
      <c r="AU771" s="2"/>
      <c r="AV771" s="2"/>
      <c r="AW771" s="2"/>
      <c r="AX771" s="2"/>
      <c r="AY771" s="2"/>
      <c r="AZ771" s="2">
        <v>0</v>
      </c>
      <c r="BA771" s="2">
        <v>0</v>
      </c>
      <c r="BB771" s="2">
        <v>0</v>
      </c>
      <c r="BC771" s="2">
        <v>0</v>
      </c>
      <c r="BD771" s="2"/>
      <c r="BE771" s="2"/>
      <c r="BF771" s="2"/>
      <c r="BG771" s="2"/>
      <c r="BH771" s="2"/>
      <c r="BI771" s="2"/>
      <c r="BJ771" s="2"/>
      <c r="BK771" s="2"/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/>
      <c r="CC771" s="2"/>
      <c r="CD771" s="2"/>
      <c r="CE771" s="2"/>
      <c r="CF771" s="2"/>
      <c r="CG771" s="2"/>
      <c r="CH771" s="2"/>
      <c r="CI771" s="2"/>
      <c r="CJ771" s="2">
        <v>0</v>
      </c>
      <c r="CK771" s="2">
        <v>0</v>
      </c>
      <c r="CL771" s="2">
        <v>0</v>
      </c>
      <c r="CM771" s="2">
        <v>0</v>
      </c>
      <c r="CN771" s="2"/>
      <c r="CO771" s="2"/>
      <c r="CP771" s="2"/>
      <c r="CQ771" s="2"/>
      <c r="CR771" s="2"/>
      <c r="CS771" s="2"/>
      <c r="CT771" s="2"/>
      <c r="CU771" s="2"/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</row>
    <row r="772" spans="1:111" ht="15" x14ac:dyDescent="0.25">
      <c r="A772" s="1" t="s">
        <v>782</v>
      </c>
      <c r="B772" s="1" t="str">
        <f t="shared" si="13"/>
        <v>Kyjov</v>
      </c>
      <c r="C772" s="1" t="s">
        <v>786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/>
      <c r="J772" s="2"/>
      <c r="K772" s="2"/>
      <c r="L772" s="2">
        <v>0</v>
      </c>
      <c r="M772" s="2"/>
      <c r="N772" s="2">
        <v>0</v>
      </c>
      <c r="O772" s="2"/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/>
      <c r="V772" s="2"/>
      <c r="W772" s="2"/>
      <c r="X772" s="2">
        <v>0</v>
      </c>
      <c r="Y772" s="2"/>
      <c r="Z772" s="2">
        <v>0</v>
      </c>
      <c r="AA772" s="2"/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/>
      <c r="AT772" s="2"/>
      <c r="AU772" s="2"/>
      <c r="AV772" s="2">
        <v>0</v>
      </c>
      <c r="AW772" s="2"/>
      <c r="AX772" s="2">
        <v>0</v>
      </c>
      <c r="AY772" s="2"/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/>
      <c r="BF772" s="2"/>
      <c r="BG772" s="2"/>
      <c r="BH772" s="2">
        <v>0</v>
      </c>
      <c r="BI772" s="2"/>
      <c r="BJ772" s="2">
        <v>0</v>
      </c>
      <c r="BK772" s="2"/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/>
      <c r="CD772" s="2"/>
      <c r="CE772" s="2"/>
      <c r="CF772" s="2">
        <v>0</v>
      </c>
      <c r="CG772" s="2"/>
      <c r="CH772" s="2">
        <v>0</v>
      </c>
      <c r="CI772" s="2"/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/>
      <c r="CP772" s="2"/>
      <c r="CQ772" s="2"/>
      <c r="CR772" s="2">
        <v>0</v>
      </c>
      <c r="CS772" s="2"/>
      <c r="CT772" s="2">
        <v>0</v>
      </c>
      <c r="CU772" s="2"/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</row>
    <row r="773" spans="1:111" ht="15" x14ac:dyDescent="0.25">
      <c r="A773" s="1" t="s">
        <v>782</v>
      </c>
      <c r="B773" s="1" t="str">
        <f t="shared" si="13"/>
        <v>Lacková</v>
      </c>
      <c r="C773" s="1" t="s">
        <v>787</v>
      </c>
      <c r="D773" s="2">
        <v>0</v>
      </c>
      <c r="E773" s="2">
        <v>0</v>
      </c>
      <c r="F773" s="2">
        <v>0</v>
      </c>
      <c r="G773" s="2">
        <v>0</v>
      </c>
      <c r="H773" s="2"/>
      <c r="I773" s="2">
        <v>0</v>
      </c>
      <c r="J773" s="2">
        <v>0</v>
      </c>
      <c r="K773" s="2"/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  <c r="U773" s="2">
        <v>0</v>
      </c>
      <c r="V773" s="2">
        <v>0</v>
      </c>
      <c r="W773" s="2"/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/>
      <c r="AS773" s="2">
        <v>0</v>
      </c>
      <c r="AT773" s="2">
        <v>0</v>
      </c>
      <c r="AU773" s="2"/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/>
      <c r="BE773" s="2">
        <v>0</v>
      </c>
      <c r="BF773" s="2">
        <v>0</v>
      </c>
      <c r="BG773" s="2"/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/>
      <c r="CC773" s="2">
        <v>0</v>
      </c>
      <c r="CD773" s="2">
        <v>0</v>
      </c>
      <c r="CE773" s="2"/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/>
      <c r="CO773" s="2">
        <v>0</v>
      </c>
      <c r="CP773" s="2">
        <v>0</v>
      </c>
      <c r="CQ773" s="2"/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</row>
    <row r="774" spans="1:111" ht="15" x14ac:dyDescent="0.25">
      <c r="A774" s="1" t="s">
        <v>782</v>
      </c>
      <c r="B774" s="1" t="str">
        <f t="shared" si="13"/>
        <v>Lesnica</v>
      </c>
      <c r="C774" s="1" t="s">
        <v>788</v>
      </c>
      <c r="D774" s="2">
        <v>0</v>
      </c>
      <c r="E774" s="2"/>
      <c r="F774" s="2">
        <v>0</v>
      </c>
      <c r="G774" s="2">
        <v>0</v>
      </c>
      <c r="H774" s="2"/>
      <c r="I774" s="2">
        <v>223</v>
      </c>
      <c r="J774" s="2">
        <v>1150</v>
      </c>
      <c r="K774" s="2">
        <v>1552</v>
      </c>
      <c r="L774" s="2"/>
      <c r="M774" s="2"/>
      <c r="N774" s="2">
        <v>0</v>
      </c>
      <c r="O774" s="2"/>
      <c r="P774" s="2">
        <v>0</v>
      </c>
      <c r="Q774" s="2"/>
      <c r="R774" s="2">
        <v>0</v>
      </c>
      <c r="S774" s="2">
        <v>0</v>
      </c>
      <c r="T774" s="2"/>
      <c r="U774" s="2">
        <v>217</v>
      </c>
      <c r="V774" s="2">
        <v>1148</v>
      </c>
      <c r="W774" s="2">
        <v>1469</v>
      </c>
      <c r="X774" s="2"/>
      <c r="Y774" s="2"/>
      <c r="Z774" s="2">
        <v>0</v>
      </c>
      <c r="AA774" s="2"/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6</v>
      </c>
      <c r="AH774" s="2">
        <v>2</v>
      </c>
      <c r="AI774" s="2">
        <v>83</v>
      </c>
      <c r="AJ774" s="2"/>
      <c r="AK774" s="2">
        <v>0</v>
      </c>
      <c r="AL774" s="2">
        <v>0</v>
      </c>
      <c r="AM774" s="2">
        <v>0</v>
      </c>
      <c r="AN774" s="2">
        <v>0</v>
      </c>
      <c r="AO774" s="2"/>
      <c r="AP774" s="2">
        <v>0</v>
      </c>
      <c r="AQ774" s="2">
        <v>0</v>
      </c>
      <c r="AR774" s="2"/>
      <c r="AS774" s="2">
        <v>410</v>
      </c>
      <c r="AT774" s="2">
        <v>1552</v>
      </c>
      <c r="AU774" s="2">
        <v>2345</v>
      </c>
      <c r="AV774" s="2"/>
      <c r="AW774" s="2"/>
      <c r="AX774" s="2">
        <v>0</v>
      </c>
      <c r="AY774" s="2"/>
      <c r="AZ774" s="2">
        <v>0</v>
      </c>
      <c r="BA774" s="2"/>
      <c r="BB774" s="2">
        <v>0</v>
      </c>
      <c r="BC774" s="2">
        <v>0</v>
      </c>
      <c r="BD774" s="2"/>
      <c r="BE774" s="2">
        <v>394</v>
      </c>
      <c r="BF774" s="2">
        <v>1550</v>
      </c>
      <c r="BG774" s="2">
        <v>2226</v>
      </c>
      <c r="BH774" s="2"/>
      <c r="BI774" s="2"/>
      <c r="BJ774" s="2">
        <v>0</v>
      </c>
      <c r="BK774" s="2"/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16</v>
      </c>
      <c r="BR774" s="2">
        <v>2</v>
      </c>
      <c r="BS774" s="2">
        <v>119</v>
      </c>
      <c r="BT774" s="2"/>
      <c r="BU774" s="2">
        <v>0</v>
      </c>
      <c r="BV774" s="2">
        <v>0</v>
      </c>
      <c r="BW774" s="2">
        <v>0</v>
      </c>
      <c r="BX774" s="2">
        <v>0</v>
      </c>
      <c r="BY774" s="2"/>
      <c r="BZ774" s="2">
        <v>0</v>
      </c>
      <c r="CA774" s="2">
        <v>0</v>
      </c>
      <c r="CB774" s="2"/>
      <c r="CC774" s="2">
        <v>1.8</v>
      </c>
      <c r="CD774" s="2">
        <v>1.3</v>
      </c>
      <c r="CE774" s="2">
        <v>1.5</v>
      </c>
      <c r="CF774" s="2"/>
      <c r="CG774" s="2"/>
      <c r="CH774" s="2">
        <v>0</v>
      </c>
      <c r="CI774" s="2"/>
      <c r="CJ774" s="2">
        <v>0</v>
      </c>
      <c r="CK774" s="2"/>
      <c r="CL774" s="2">
        <v>0</v>
      </c>
      <c r="CM774" s="2">
        <v>0</v>
      </c>
      <c r="CN774" s="2"/>
      <c r="CO774" s="2">
        <v>1.8</v>
      </c>
      <c r="CP774" s="2">
        <v>1.4</v>
      </c>
      <c r="CQ774" s="2">
        <v>1.5</v>
      </c>
      <c r="CR774" s="2"/>
      <c r="CS774" s="2"/>
      <c r="CT774" s="2">
        <v>0</v>
      </c>
      <c r="CU774" s="2"/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2.7</v>
      </c>
      <c r="DB774" s="2">
        <v>1</v>
      </c>
      <c r="DC774" s="2">
        <v>1.4</v>
      </c>
      <c r="DD774" s="2"/>
      <c r="DE774" s="2">
        <v>0</v>
      </c>
      <c r="DF774" s="2">
        <v>0</v>
      </c>
      <c r="DG774" s="2">
        <v>0</v>
      </c>
    </row>
    <row r="775" spans="1:111" ht="15" x14ac:dyDescent="0.25">
      <c r="A775" s="1" t="s">
        <v>782</v>
      </c>
      <c r="B775" s="1" t="str">
        <f t="shared" si="13"/>
        <v>Litmanová</v>
      </c>
      <c r="C775" s="1" t="s">
        <v>789</v>
      </c>
      <c r="D775" s="2"/>
      <c r="E775" s="2">
        <v>0</v>
      </c>
      <c r="F775" s="2">
        <v>0</v>
      </c>
      <c r="G775" s="2"/>
      <c r="H775" s="2"/>
      <c r="I775" s="2"/>
      <c r="J775" s="2">
        <v>264</v>
      </c>
      <c r="K775" s="2">
        <v>220</v>
      </c>
      <c r="L775" s="2"/>
      <c r="M775" s="2"/>
      <c r="N775" s="2">
        <v>0</v>
      </c>
      <c r="O775" s="2"/>
      <c r="P775" s="2"/>
      <c r="Q775" s="2">
        <v>0</v>
      </c>
      <c r="R775" s="2">
        <v>0</v>
      </c>
      <c r="S775" s="2"/>
      <c r="T775" s="2"/>
      <c r="U775" s="2"/>
      <c r="V775" s="2">
        <v>222</v>
      </c>
      <c r="W775" s="2">
        <v>172</v>
      </c>
      <c r="X775" s="2"/>
      <c r="Y775" s="2"/>
      <c r="Z775" s="2">
        <v>0</v>
      </c>
      <c r="AA775" s="2"/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42</v>
      </c>
      <c r="AI775" s="2">
        <v>48</v>
      </c>
      <c r="AJ775" s="2"/>
      <c r="AK775" s="2"/>
      <c r="AL775" s="2">
        <v>0</v>
      </c>
      <c r="AM775" s="2"/>
      <c r="AN775" s="2"/>
      <c r="AO775" s="2">
        <v>0</v>
      </c>
      <c r="AP775" s="2">
        <v>0</v>
      </c>
      <c r="AQ775" s="2"/>
      <c r="AR775" s="2"/>
      <c r="AS775" s="2"/>
      <c r="AT775" s="2">
        <v>920</v>
      </c>
      <c r="AU775" s="2">
        <v>826</v>
      </c>
      <c r="AV775" s="2"/>
      <c r="AW775" s="2"/>
      <c r="AX775" s="2">
        <v>0</v>
      </c>
      <c r="AY775" s="2"/>
      <c r="AZ775" s="2"/>
      <c r="BA775" s="2">
        <v>0</v>
      </c>
      <c r="BB775" s="2">
        <v>0</v>
      </c>
      <c r="BC775" s="2"/>
      <c r="BD775" s="2"/>
      <c r="BE775" s="2"/>
      <c r="BF775" s="2">
        <v>736</v>
      </c>
      <c r="BG775" s="2">
        <v>610</v>
      </c>
      <c r="BH775" s="2"/>
      <c r="BI775" s="2"/>
      <c r="BJ775" s="2">
        <v>0</v>
      </c>
      <c r="BK775" s="2"/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184</v>
      </c>
      <c r="BS775" s="2">
        <v>216</v>
      </c>
      <c r="BT775" s="2"/>
      <c r="BU775" s="2"/>
      <c r="BV775" s="2">
        <v>0</v>
      </c>
      <c r="BW775" s="2"/>
      <c r="BX775" s="2"/>
      <c r="BY775" s="2">
        <v>0</v>
      </c>
      <c r="BZ775" s="2">
        <v>0</v>
      </c>
      <c r="CA775" s="2"/>
      <c r="CB775" s="2"/>
      <c r="CC775" s="2"/>
      <c r="CD775" s="2">
        <v>3.5</v>
      </c>
      <c r="CE775" s="2">
        <v>3.8</v>
      </c>
      <c r="CF775" s="2"/>
      <c r="CG775" s="2"/>
      <c r="CH775" s="2">
        <v>0</v>
      </c>
      <c r="CI775" s="2"/>
      <c r="CJ775" s="2"/>
      <c r="CK775" s="2">
        <v>0</v>
      </c>
      <c r="CL775" s="2">
        <v>0</v>
      </c>
      <c r="CM775" s="2"/>
      <c r="CN775" s="2"/>
      <c r="CO775" s="2"/>
      <c r="CP775" s="2">
        <v>3.3</v>
      </c>
      <c r="CQ775" s="2">
        <v>3.5</v>
      </c>
      <c r="CR775" s="2"/>
      <c r="CS775" s="2"/>
      <c r="CT775" s="2">
        <v>0</v>
      </c>
      <c r="CU775" s="2"/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4.4000000000000004</v>
      </c>
      <c r="DC775" s="2">
        <v>4.5</v>
      </c>
      <c r="DD775" s="2"/>
      <c r="DE775" s="2"/>
      <c r="DF775" s="2">
        <v>0</v>
      </c>
      <c r="DG775" s="2"/>
    </row>
    <row r="776" spans="1:111" ht="15" x14ac:dyDescent="0.25">
      <c r="A776" s="1" t="s">
        <v>782</v>
      </c>
      <c r="B776" s="1" t="str">
        <f t="shared" si="13"/>
        <v>Malý Lipník</v>
      </c>
      <c r="C776" s="1" t="s">
        <v>790</v>
      </c>
      <c r="D776" s="2">
        <v>0</v>
      </c>
      <c r="E776" s="2">
        <v>0</v>
      </c>
      <c r="F776" s="2">
        <v>0</v>
      </c>
      <c r="G776" s="2">
        <v>0</v>
      </c>
      <c r="H776" s="2"/>
      <c r="I776" s="2"/>
      <c r="J776" s="2"/>
      <c r="K776" s="2"/>
      <c r="L776" s="2"/>
      <c r="M776" s="2">
        <v>0</v>
      </c>
      <c r="N776" s="2"/>
      <c r="O776" s="2"/>
      <c r="P776" s="2">
        <v>0</v>
      </c>
      <c r="Q776" s="2">
        <v>0</v>
      </c>
      <c r="R776" s="2">
        <v>0</v>
      </c>
      <c r="S776" s="2">
        <v>0</v>
      </c>
      <c r="T776" s="2"/>
      <c r="U776" s="2"/>
      <c r="V776" s="2"/>
      <c r="W776" s="2"/>
      <c r="X776" s="2"/>
      <c r="Y776" s="2">
        <v>0</v>
      </c>
      <c r="Z776" s="2"/>
      <c r="AA776" s="2"/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/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/>
      <c r="AS776" s="2"/>
      <c r="AT776" s="2"/>
      <c r="AU776" s="2"/>
      <c r="AV776" s="2"/>
      <c r="AW776" s="2">
        <v>0</v>
      </c>
      <c r="AX776" s="2"/>
      <c r="AY776" s="2"/>
      <c r="AZ776" s="2">
        <v>0</v>
      </c>
      <c r="BA776" s="2">
        <v>0</v>
      </c>
      <c r="BB776" s="2">
        <v>0</v>
      </c>
      <c r="BC776" s="2">
        <v>0</v>
      </c>
      <c r="BD776" s="2"/>
      <c r="BE776" s="2"/>
      <c r="BF776" s="2"/>
      <c r="BG776" s="2"/>
      <c r="BH776" s="2"/>
      <c r="BI776" s="2">
        <v>0</v>
      </c>
      <c r="BJ776" s="2"/>
      <c r="BK776" s="2"/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/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/>
      <c r="CC776" s="2"/>
      <c r="CD776" s="2"/>
      <c r="CE776" s="2"/>
      <c r="CF776" s="2"/>
      <c r="CG776" s="2">
        <v>0</v>
      </c>
      <c r="CH776" s="2"/>
      <c r="CI776" s="2"/>
      <c r="CJ776" s="2">
        <v>0</v>
      </c>
      <c r="CK776" s="2">
        <v>0</v>
      </c>
      <c r="CL776" s="2">
        <v>0</v>
      </c>
      <c r="CM776" s="2">
        <v>0</v>
      </c>
      <c r="CN776" s="2"/>
      <c r="CO776" s="2"/>
      <c r="CP776" s="2"/>
      <c r="CQ776" s="2"/>
      <c r="CR776" s="2"/>
      <c r="CS776" s="2">
        <v>0</v>
      </c>
      <c r="CT776" s="2"/>
      <c r="CU776" s="2"/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/>
      <c r="DD776" s="2">
        <v>0</v>
      </c>
      <c r="DE776" s="2">
        <v>0</v>
      </c>
      <c r="DF776" s="2">
        <v>0</v>
      </c>
      <c r="DG776" s="2">
        <v>0</v>
      </c>
    </row>
    <row r="777" spans="1:111" ht="15" x14ac:dyDescent="0.25">
      <c r="A777" s="1" t="s">
        <v>782</v>
      </c>
      <c r="B777" s="1" t="str">
        <f t="shared" si="13"/>
        <v>Nová Ľubovňa</v>
      </c>
      <c r="C777" s="1" t="s">
        <v>791</v>
      </c>
      <c r="D777" s="2">
        <v>0</v>
      </c>
      <c r="E777" s="2"/>
      <c r="F777" s="2"/>
      <c r="G777" s="2"/>
      <c r="H777" s="2"/>
      <c r="I777" s="2"/>
      <c r="J777" s="2"/>
      <c r="K777" s="2"/>
      <c r="L777" s="2">
        <v>298</v>
      </c>
      <c r="M777" s="2">
        <v>152</v>
      </c>
      <c r="N777" s="2"/>
      <c r="O777" s="2"/>
      <c r="P777" s="2">
        <v>0</v>
      </c>
      <c r="Q777" s="2"/>
      <c r="R777" s="2"/>
      <c r="S777" s="2"/>
      <c r="T777" s="2"/>
      <c r="U777" s="2"/>
      <c r="V777" s="2"/>
      <c r="W777" s="2"/>
      <c r="X777" s="2">
        <v>286</v>
      </c>
      <c r="Y777" s="2">
        <v>147</v>
      </c>
      <c r="Z777" s="2"/>
      <c r="AA777" s="2"/>
      <c r="AB777" s="2">
        <v>0</v>
      </c>
      <c r="AC777" s="2">
        <v>0</v>
      </c>
      <c r="AD777" s="2">
        <v>0</v>
      </c>
      <c r="AE777" s="2">
        <v>0</v>
      </c>
      <c r="AF777" s="2"/>
      <c r="AG777" s="2"/>
      <c r="AH777" s="2"/>
      <c r="AI777" s="2"/>
      <c r="AJ777" s="2">
        <v>12</v>
      </c>
      <c r="AK777" s="2">
        <v>5</v>
      </c>
      <c r="AL777" s="2">
        <v>0</v>
      </c>
      <c r="AM777" s="2">
        <v>0</v>
      </c>
      <c r="AN777" s="2">
        <v>0</v>
      </c>
      <c r="AO777" s="2"/>
      <c r="AP777" s="2"/>
      <c r="AQ777" s="2"/>
      <c r="AR777" s="2"/>
      <c r="AS777" s="2"/>
      <c r="AT777" s="2"/>
      <c r="AU777" s="2"/>
      <c r="AV777" s="2">
        <v>824</v>
      </c>
      <c r="AW777" s="2">
        <v>371</v>
      </c>
      <c r="AX777" s="2"/>
      <c r="AY777" s="2"/>
      <c r="AZ777" s="2">
        <v>0</v>
      </c>
      <c r="BA777" s="2"/>
      <c r="BB777" s="2"/>
      <c r="BC777" s="2"/>
      <c r="BD777" s="2"/>
      <c r="BE777" s="2"/>
      <c r="BF777" s="2"/>
      <c r="BG777" s="2"/>
      <c r="BH777" s="2">
        <v>787</v>
      </c>
      <c r="BI777" s="2">
        <v>358</v>
      </c>
      <c r="BJ777" s="2"/>
      <c r="BK777" s="2"/>
      <c r="BL777" s="2">
        <v>0</v>
      </c>
      <c r="BM777" s="2">
        <v>0</v>
      </c>
      <c r="BN777" s="2">
        <v>0</v>
      </c>
      <c r="BO777" s="2">
        <v>0</v>
      </c>
      <c r="BP777" s="2"/>
      <c r="BQ777" s="2"/>
      <c r="BR777" s="2"/>
      <c r="BS777" s="2"/>
      <c r="BT777" s="2">
        <v>37</v>
      </c>
      <c r="BU777" s="2">
        <v>13</v>
      </c>
      <c r="BV777" s="2">
        <v>0</v>
      </c>
      <c r="BW777" s="2">
        <v>0</v>
      </c>
      <c r="BX777" s="2">
        <v>0</v>
      </c>
      <c r="BY777" s="2"/>
      <c r="BZ777" s="2"/>
      <c r="CA777" s="2"/>
      <c r="CB777" s="2"/>
      <c r="CC777" s="2"/>
      <c r="CD777" s="2"/>
      <c r="CE777" s="2"/>
      <c r="CF777" s="2">
        <v>2.8</v>
      </c>
      <c r="CG777" s="2">
        <v>2.4</v>
      </c>
      <c r="CH777" s="2"/>
      <c r="CI777" s="2"/>
      <c r="CJ777" s="2">
        <v>0</v>
      </c>
      <c r="CK777" s="2"/>
      <c r="CL777" s="2"/>
      <c r="CM777" s="2"/>
      <c r="CN777" s="2"/>
      <c r="CO777" s="2"/>
      <c r="CP777" s="2"/>
      <c r="CQ777" s="2"/>
      <c r="CR777" s="2">
        <v>2.8</v>
      </c>
      <c r="CS777" s="2">
        <v>2.4</v>
      </c>
      <c r="CT777" s="2"/>
      <c r="CU777" s="2"/>
      <c r="CV777" s="2">
        <v>0</v>
      </c>
      <c r="CW777" s="2">
        <v>0</v>
      </c>
      <c r="CX777" s="2">
        <v>0</v>
      </c>
      <c r="CY777" s="2">
        <v>0</v>
      </c>
      <c r="CZ777" s="2"/>
      <c r="DA777" s="2"/>
      <c r="DB777" s="2"/>
      <c r="DC777" s="2"/>
      <c r="DD777" s="2">
        <v>3.1</v>
      </c>
      <c r="DE777" s="2">
        <v>2.6</v>
      </c>
      <c r="DF777" s="2">
        <v>0</v>
      </c>
      <c r="DG777" s="2">
        <v>0</v>
      </c>
    </row>
    <row r="778" spans="1:111" ht="15" x14ac:dyDescent="0.25">
      <c r="A778" s="1" t="s">
        <v>782</v>
      </c>
      <c r="B778" s="1" t="str">
        <f t="shared" si="13"/>
        <v>Plavnica</v>
      </c>
      <c r="C778" s="1" t="s">
        <v>792</v>
      </c>
      <c r="D778" s="2"/>
      <c r="E778" s="2"/>
      <c r="F778" s="2"/>
      <c r="G778" s="2"/>
      <c r="H778" s="2"/>
      <c r="I778" s="2"/>
      <c r="J778" s="2"/>
      <c r="K778" s="2"/>
      <c r="L778" s="2">
        <v>0</v>
      </c>
      <c r="M778" s="2">
        <v>0</v>
      </c>
      <c r="N778" s="2">
        <v>0</v>
      </c>
      <c r="O778" s="2">
        <v>0</v>
      </c>
      <c r="P778" s="2"/>
      <c r="Q778" s="2"/>
      <c r="R778" s="2"/>
      <c r="S778" s="2"/>
      <c r="T778" s="2"/>
      <c r="U778" s="2"/>
      <c r="V778" s="2"/>
      <c r="W778" s="2"/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/>
      <c r="AO778" s="2"/>
      <c r="AP778" s="2"/>
      <c r="AQ778" s="2"/>
      <c r="AR778" s="2"/>
      <c r="AS778" s="2"/>
      <c r="AT778" s="2"/>
      <c r="AU778" s="2"/>
      <c r="AV778" s="2">
        <v>0</v>
      </c>
      <c r="AW778" s="2">
        <v>0</v>
      </c>
      <c r="AX778" s="2">
        <v>0</v>
      </c>
      <c r="AY778" s="2">
        <v>0</v>
      </c>
      <c r="AZ778" s="2"/>
      <c r="BA778" s="2"/>
      <c r="BB778" s="2"/>
      <c r="BC778" s="2"/>
      <c r="BD778" s="2"/>
      <c r="BE778" s="2"/>
      <c r="BF778" s="2"/>
      <c r="BG778" s="2"/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/>
      <c r="BY778" s="2"/>
      <c r="BZ778" s="2"/>
      <c r="CA778" s="2"/>
      <c r="CB778" s="2"/>
      <c r="CC778" s="2"/>
      <c r="CD778" s="2"/>
      <c r="CE778" s="2"/>
      <c r="CF778" s="2">
        <v>0</v>
      </c>
      <c r="CG778" s="2">
        <v>0</v>
      </c>
      <c r="CH778" s="2">
        <v>0</v>
      </c>
      <c r="CI778" s="2">
        <v>0</v>
      </c>
      <c r="CJ778" s="2"/>
      <c r="CK778" s="2"/>
      <c r="CL778" s="2"/>
      <c r="CM778" s="2"/>
      <c r="CN778" s="2"/>
      <c r="CO778" s="2"/>
      <c r="CP778" s="2"/>
      <c r="CQ778" s="2"/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</row>
    <row r="779" spans="1:111" ht="15" x14ac:dyDescent="0.25">
      <c r="A779" s="1" t="s">
        <v>782</v>
      </c>
      <c r="B779" s="1" t="str">
        <f t="shared" ref="B779:B842" si="14">C779</f>
        <v>Veľký Lipník</v>
      </c>
      <c r="C779" s="1" t="s">
        <v>793</v>
      </c>
      <c r="D779" s="2">
        <v>0</v>
      </c>
      <c r="E779" s="2">
        <v>0</v>
      </c>
      <c r="F779" s="2">
        <v>0</v>
      </c>
      <c r="G779" s="2">
        <v>0</v>
      </c>
      <c r="H779" s="2"/>
      <c r="I779" s="2"/>
      <c r="J779" s="2"/>
      <c r="K779" s="2"/>
      <c r="L779" s="2"/>
      <c r="M779" s="2"/>
      <c r="N779" s="2">
        <v>0</v>
      </c>
      <c r="O779" s="2"/>
      <c r="P779" s="2">
        <v>0</v>
      </c>
      <c r="Q779" s="2">
        <v>0</v>
      </c>
      <c r="R779" s="2">
        <v>0</v>
      </c>
      <c r="S779" s="2">
        <v>0</v>
      </c>
      <c r="T779" s="2"/>
      <c r="U779" s="2"/>
      <c r="V779" s="2"/>
      <c r="W779" s="2"/>
      <c r="X779" s="2"/>
      <c r="Y779" s="2"/>
      <c r="Z779" s="2">
        <v>0</v>
      </c>
      <c r="AA779" s="2"/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/>
      <c r="AS779" s="2"/>
      <c r="AT779" s="2"/>
      <c r="AU779" s="2"/>
      <c r="AV779" s="2"/>
      <c r="AW779" s="2"/>
      <c r="AX779" s="2">
        <v>0</v>
      </c>
      <c r="AY779" s="2"/>
      <c r="AZ779" s="2">
        <v>0</v>
      </c>
      <c r="BA779" s="2">
        <v>0</v>
      </c>
      <c r="BB779" s="2">
        <v>0</v>
      </c>
      <c r="BC779" s="2">
        <v>0</v>
      </c>
      <c r="BD779" s="2"/>
      <c r="BE779" s="2"/>
      <c r="BF779" s="2"/>
      <c r="BG779" s="2"/>
      <c r="BH779" s="2"/>
      <c r="BI779" s="2"/>
      <c r="BJ779" s="2">
        <v>0</v>
      </c>
      <c r="BK779" s="2"/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/>
      <c r="CC779" s="2"/>
      <c r="CD779" s="2"/>
      <c r="CE779" s="2"/>
      <c r="CF779" s="2"/>
      <c r="CG779" s="2"/>
      <c r="CH779" s="2">
        <v>0</v>
      </c>
      <c r="CI779" s="2"/>
      <c r="CJ779" s="2">
        <v>0</v>
      </c>
      <c r="CK779" s="2">
        <v>0</v>
      </c>
      <c r="CL779" s="2">
        <v>0</v>
      </c>
      <c r="CM779" s="2">
        <v>0</v>
      </c>
      <c r="CN779" s="2"/>
      <c r="CO779" s="2"/>
      <c r="CP779" s="2"/>
      <c r="CQ779" s="2"/>
      <c r="CR779" s="2"/>
      <c r="CS779" s="2"/>
      <c r="CT779" s="2">
        <v>0</v>
      </c>
      <c r="CU779" s="2"/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</row>
    <row r="780" spans="1:111" ht="15" x14ac:dyDescent="0.25">
      <c r="A780" s="1" t="s">
        <v>782</v>
      </c>
      <c r="B780" s="1" t="str">
        <f t="shared" si="14"/>
        <v>Vyšné Ružbachy</v>
      </c>
      <c r="C780" s="1" t="s">
        <v>794</v>
      </c>
      <c r="D780" s="2">
        <v>0</v>
      </c>
      <c r="E780" s="2"/>
      <c r="F780" s="2"/>
      <c r="G780" s="2"/>
      <c r="H780" s="2"/>
      <c r="I780" s="2"/>
      <c r="J780" s="2">
        <v>1868</v>
      </c>
      <c r="K780" s="2">
        <v>2709</v>
      </c>
      <c r="L780" s="2"/>
      <c r="M780" s="2"/>
      <c r="N780" s="2"/>
      <c r="O780" s="2">
        <v>143</v>
      </c>
      <c r="P780" s="2">
        <v>0</v>
      </c>
      <c r="Q780" s="2"/>
      <c r="R780" s="2"/>
      <c r="S780" s="2"/>
      <c r="T780" s="2"/>
      <c r="U780" s="2"/>
      <c r="V780" s="2">
        <v>1821</v>
      </c>
      <c r="W780" s="2">
        <v>2571</v>
      </c>
      <c r="X780" s="2"/>
      <c r="Y780" s="2"/>
      <c r="Z780" s="2"/>
      <c r="AA780" s="2">
        <v>143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47</v>
      </c>
      <c r="AI780" s="2">
        <v>138</v>
      </c>
      <c r="AJ780" s="2"/>
      <c r="AK780" s="2"/>
      <c r="AL780" s="2"/>
      <c r="AM780" s="2">
        <v>0</v>
      </c>
      <c r="AN780" s="2">
        <v>0</v>
      </c>
      <c r="AO780" s="2"/>
      <c r="AP780" s="2"/>
      <c r="AQ780" s="2"/>
      <c r="AR780" s="2"/>
      <c r="AS780" s="2"/>
      <c r="AT780" s="2">
        <v>10373</v>
      </c>
      <c r="AU780" s="2">
        <v>14000</v>
      </c>
      <c r="AV780" s="2"/>
      <c r="AW780" s="2"/>
      <c r="AX780" s="2"/>
      <c r="AY780" s="2">
        <v>1867</v>
      </c>
      <c r="AZ780" s="2">
        <v>0</v>
      </c>
      <c r="BA780" s="2"/>
      <c r="BB780" s="2"/>
      <c r="BC780" s="2"/>
      <c r="BD780" s="2"/>
      <c r="BE780" s="2"/>
      <c r="BF780" s="2">
        <v>10142</v>
      </c>
      <c r="BG780" s="2">
        <v>13356</v>
      </c>
      <c r="BH780" s="2"/>
      <c r="BI780" s="2"/>
      <c r="BJ780" s="2"/>
      <c r="BK780" s="2">
        <v>1867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231</v>
      </c>
      <c r="BS780" s="2">
        <v>644</v>
      </c>
      <c r="BT780" s="2"/>
      <c r="BU780" s="2"/>
      <c r="BV780" s="2"/>
      <c r="BW780" s="2">
        <v>0</v>
      </c>
      <c r="BX780" s="2">
        <v>0</v>
      </c>
      <c r="BY780" s="2"/>
      <c r="BZ780" s="2"/>
      <c r="CA780" s="2"/>
      <c r="CB780" s="2"/>
      <c r="CC780" s="2"/>
      <c r="CD780" s="2">
        <v>5.6</v>
      </c>
      <c r="CE780" s="2">
        <v>5.2</v>
      </c>
      <c r="CF780" s="2"/>
      <c r="CG780" s="2"/>
      <c r="CH780" s="2"/>
      <c r="CI780" s="2">
        <v>13.1</v>
      </c>
      <c r="CJ780" s="2">
        <v>0</v>
      </c>
      <c r="CK780" s="2"/>
      <c r="CL780" s="2"/>
      <c r="CM780" s="2"/>
      <c r="CN780" s="2"/>
      <c r="CO780" s="2"/>
      <c r="CP780" s="2">
        <v>5.6</v>
      </c>
      <c r="CQ780" s="2">
        <v>5.2</v>
      </c>
      <c r="CR780" s="2"/>
      <c r="CS780" s="2"/>
      <c r="CT780" s="2"/>
      <c r="CU780" s="2">
        <v>13.1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4.9000000000000004</v>
      </c>
      <c r="DC780" s="2">
        <v>4.7</v>
      </c>
      <c r="DD780" s="2"/>
      <c r="DE780" s="2"/>
      <c r="DF780" s="2"/>
      <c r="DG780" s="2">
        <v>0</v>
      </c>
    </row>
    <row r="781" spans="1:111" ht="15" x14ac:dyDescent="0.25">
      <c r="A781" s="1" t="s">
        <v>795</v>
      </c>
      <c r="B781" s="1" t="str">
        <f t="shared" si="14"/>
        <v>Obce spolu</v>
      </c>
      <c r="C781" s="1" t="s">
        <v>24</v>
      </c>
      <c r="D781" s="2"/>
      <c r="E781" s="2"/>
      <c r="F781" s="2"/>
      <c r="G781" s="2"/>
      <c r="H781" s="2"/>
      <c r="I781" s="2"/>
      <c r="J781" s="2">
        <v>561</v>
      </c>
      <c r="K781" s="2">
        <v>712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>
        <v>539</v>
      </c>
      <c r="W781" s="2">
        <v>654</v>
      </c>
      <c r="X781" s="2"/>
      <c r="Y781" s="2"/>
      <c r="Z781" s="2"/>
      <c r="AA781" s="2"/>
      <c r="AB781" s="2">
        <v>0</v>
      </c>
      <c r="AC781" s="2">
        <v>0</v>
      </c>
      <c r="AD781" s="2"/>
      <c r="AE781" s="2">
        <v>0</v>
      </c>
      <c r="AF781" s="2"/>
      <c r="AG781" s="2"/>
      <c r="AH781" s="2">
        <v>22</v>
      </c>
      <c r="AI781" s="2">
        <v>58</v>
      </c>
      <c r="AJ781" s="2"/>
      <c r="AK781" s="2"/>
      <c r="AL781" s="2">
        <v>0</v>
      </c>
      <c r="AM781" s="2"/>
      <c r="AN781" s="2"/>
      <c r="AO781" s="2"/>
      <c r="AP781" s="2"/>
      <c r="AQ781" s="2"/>
      <c r="AR781" s="2"/>
      <c r="AS781" s="2"/>
      <c r="AT781" s="2">
        <v>1555</v>
      </c>
      <c r="AU781" s="2">
        <v>1585</v>
      </c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>
        <v>1519</v>
      </c>
      <c r="BG781" s="2">
        <v>1513</v>
      </c>
      <c r="BH781" s="2"/>
      <c r="BI781" s="2"/>
      <c r="BJ781" s="2"/>
      <c r="BK781" s="2"/>
      <c r="BL781" s="2">
        <v>0</v>
      </c>
      <c r="BM781" s="2">
        <v>0</v>
      </c>
      <c r="BN781" s="2"/>
      <c r="BO781" s="2">
        <v>0</v>
      </c>
      <c r="BP781" s="2"/>
      <c r="BQ781" s="2"/>
      <c r="BR781" s="2">
        <v>36</v>
      </c>
      <c r="BS781" s="2">
        <v>72</v>
      </c>
      <c r="BT781" s="2"/>
      <c r="BU781" s="2"/>
      <c r="BV781" s="2">
        <v>0</v>
      </c>
      <c r="BW781" s="2"/>
      <c r="BX781" s="2"/>
      <c r="BY781" s="2"/>
      <c r="BZ781" s="2"/>
      <c r="CA781" s="2"/>
      <c r="CB781" s="2"/>
      <c r="CC781" s="2"/>
      <c r="CD781" s="2">
        <v>2.8</v>
      </c>
      <c r="CE781" s="2">
        <v>2.2000000000000002</v>
      </c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>
        <v>2.8</v>
      </c>
      <c r="CQ781" s="2">
        <v>2.2999999999999998</v>
      </c>
      <c r="CR781" s="2"/>
      <c r="CS781" s="2"/>
      <c r="CT781" s="2"/>
      <c r="CU781" s="2"/>
      <c r="CV781" s="2">
        <v>0</v>
      </c>
      <c r="CW781" s="2">
        <v>0</v>
      </c>
      <c r="CX781" s="2"/>
      <c r="CY781" s="2">
        <v>0</v>
      </c>
      <c r="CZ781" s="2"/>
      <c r="DA781" s="2"/>
      <c r="DB781" s="2">
        <v>1.6</v>
      </c>
      <c r="DC781" s="2">
        <v>1.2</v>
      </c>
      <c r="DD781" s="2"/>
      <c r="DE781" s="2"/>
      <c r="DF781" s="2">
        <v>0</v>
      </c>
      <c r="DG781" s="2"/>
    </row>
    <row r="782" spans="1:111" ht="15" x14ac:dyDescent="0.25">
      <c r="A782" s="1" t="s">
        <v>795</v>
      </c>
      <c r="B782" s="1" t="str">
        <f t="shared" si="14"/>
        <v>Bžany</v>
      </c>
      <c r="C782" s="1" t="s">
        <v>796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/>
      <c r="J782" s="2"/>
      <c r="K782" s="2"/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/>
      <c r="V782" s="2"/>
      <c r="W782" s="2"/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/>
      <c r="AI782" s="2"/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/>
      <c r="AT782" s="2"/>
      <c r="AU782" s="2"/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/>
      <c r="BF782" s="2"/>
      <c r="BG782" s="2"/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/>
      <c r="BS782" s="2"/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/>
      <c r="CD782" s="2"/>
      <c r="CE782" s="2"/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/>
      <c r="CP782" s="2"/>
      <c r="CQ782" s="2"/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/>
      <c r="DC782" s="2"/>
      <c r="DD782" s="2">
        <v>0</v>
      </c>
      <c r="DE782" s="2">
        <v>0</v>
      </c>
      <c r="DF782" s="2">
        <v>0</v>
      </c>
      <c r="DG782" s="2">
        <v>0</v>
      </c>
    </row>
    <row r="783" spans="1:111" ht="15" x14ac:dyDescent="0.25">
      <c r="A783" s="1" t="s">
        <v>795</v>
      </c>
      <c r="B783" s="1" t="str">
        <f t="shared" si="14"/>
        <v>Stropkov</v>
      </c>
      <c r="C783" s="1" t="s">
        <v>797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>
        <v>0</v>
      </c>
      <c r="AC783" s="2">
        <v>0</v>
      </c>
      <c r="AD783" s="2"/>
      <c r="AE783" s="2">
        <v>0</v>
      </c>
      <c r="AF783" s="2"/>
      <c r="AG783" s="2"/>
      <c r="AH783" s="2"/>
      <c r="AI783" s="2"/>
      <c r="AJ783" s="2"/>
      <c r="AK783" s="2"/>
      <c r="AL783" s="2">
        <v>0</v>
      </c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>
        <v>0</v>
      </c>
      <c r="BM783" s="2">
        <v>0</v>
      </c>
      <c r="BN783" s="2"/>
      <c r="BO783" s="2">
        <v>0</v>
      </c>
      <c r="BP783" s="2"/>
      <c r="BQ783" s="2"/>
      <c r="BR783" s="2"/>
      <c r="BS783" s="2"/>
      <c r="BT783" s="2"/>
      <c r="BU783" s="2"/>
      <c r="BV783" s="2">
        <v>0</v>
      </c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>
        <v>0</v>
      </c>
      <c r="CW783" s="2">
        <v>0</v>
      </c>
      <c r="CX783" s="2"/>
      <c r="CY783" s="2">
        <v>0</v>
      </c>
      <c r="CZ783" s="2"/>
      <c r="DA783" s="2"/>
      <c r="DB783" s="2"/>
      <c r="DC783" s="2"/>
      <c r="DD783" s="2"/>
      <c r="DE783" s="2"/>
      <c r="DF783" s="2">
        <v>0</v>
      </c>
      <c r="DG783" s="2"/>
    </row>
    <row r="784" spans="1:111" ht="15" x14ac:dyDescent="0.25">
      <c r="A784" s="1" t="s">
        <v>795</v>
      </c>
      <c r="B784" s="1" t="str">
        <f t="shared" si="14"/>
        <v>Šandal</v>
      </c>
      <c r="C784" s="1" t="s">
        <v>798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/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/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/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/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/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/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</row>
    <row r="785" spans="1:111" ht="15" x14ac:dyDescent="0.25">
      <c r="A785" s="1" t="s">
        <v>795</v>
      </c>
      <c r="B785" s="1" t="str">
        <f t="shared" si="14"/>
        <v>Vladiča</v>
      </c>
      <c r="C785" s="1" t="s">
        <v>799</v>
      </c>
      <c r="D785" s="2">
        <v>0</v>
      </c>
      <c r="E785" s="2">
        <v>0</v>
      </c>
      <c r="F785" s="2">
        <v>0</v>
      </c>
      <c r="G785" s="2">
        <v>0</v>
      </c>
      <c r="H785" s="2"/>
      <c r="I785" s="2"/>
      <c r="J785" s="2"/>
      <c r="K785" s="2"/>
      <c r="L785" s="2"/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/>
      <c r="U785" s="2"/>
      <c r="V785" s="2"/>
      <c r="W785" s="2"/>
      <c r="X785" s="2"/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/>
      <c r="AH785" s="2"/>
      <c r="AI785" s="2"/>
      <c r="AJ785" s="2"/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/>
      <c r="AS785" s="2"/>
      <c r="AT785" s="2"/>
      <c r="AU785" s="2"/>
      <c r="AV785" s="2"/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/>
      <c r="BE785" s="2"/>
      <c r="BF785" s="2"/>
      <c r="BG785" s="2"/>
      <c r="BH785" s="2"/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/>
      <c r="BR785" s="2"/>
      <c r="BS785" s="2"/>
      <c r="BT785" s="2"/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/>
      <c r="CC785" s="2"/>
      <c r="CD785" s="2"/>
      <c r="CE785" s="2"/>
      <c r="CF785" s="2"/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/>
      <c r="CO785" s="2"/>
      <c r="CP785" s="2"/>
      <c r="CQ785" s="2"/>
      <c r="CR785" s="2"/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/>
      <c r="DB785" s="2"/>
      <c r="DC785" s="2"/>
      <c r="DD785" s="2"/>
      <c r="DE785" s="2">
        <v>0</v>
      </c>
      <c r="DF785" s="2">
        <v>0</v>
      </c>
      <c r="DG785" s="2">
        <v>0</v>
      </c>
    </row>
    <row r="786" spans="1:111" ht="15" x14ac:dyDescent="0.25">
      <c r="A786" s="1" t="s">
        <v>800</v>
      </c>
      <c r="B786" s="1" t="str">
        <f t="shared" si="14"/>
        <v>Obce spolu</v>
      </c>
      <c r="C786" s="1" t="s">
        <v>24</v>
      </c>
      <c r="D786" s="2">
        <v>30</v>
      </c>
      <c r="E786" s="2">
        <v>45</v>
      </c>
      <c r="F786" s="2">
        <v>64</v>
      </c>
      <c r="G786" s="2">
        <v>53</v>
      </c>
      <c r="H786" s="2">
        <v>246</v>
      </c>
      <c r="I786" s="2">
        <v>516</v>
      </c>
      <c r="J786" s="2">
        <v>846</v>
      </c>
      <c r="K786" s="2">
        <v>1222</v>
      </c>
      <c r="L786" s="2">
        <v>585</v>
      </c>
      <c r="M786" s="2">
        <v>355</v>
      </c>
      <c r="N786" s="2">
        <v>160</v>
      </c>
      <c r="O786" s="2">
        <v>106</v>
      </c>
      <c r="P786" s="2">
        <v>30</v>
      </c>
      <c r="Q786" s="2"/>
      <c r="R786" s="2">
        <v>64</v>
      </c>
      <c r="S786" s="2">
        <v>53</v>
      </c>
      <c r="T786" s="2"/>
      <c r="U786" s="2">
        <v>483</v>
      </c>
      <c r="V786" s="2">
        <v>777</v>
      </c>
      <c r="W786" s="2">
        <v>1126</v>
      </c>
      <c r="X786" s="2">
        <v>491</v>
      </c>
      <c r="Y786" s="2">
        <v>320</v>
      </c>
      <c r="Z786" s="2"/>
      <c r="AA786" s="2"/>
      <c r="AB786" s="2">
        <v>0</v>
      </c>
      <c r="AC786" s="2"/>
      <c r="AD786" s="2">
        <v>0</v>
      </c>
      <c r="AE786" s="2">
        <v>0</v>
      </c>
      <c r="AF786" s="2"/>
      <c r="AG786" s="2">
        <v>33</v>
      </c>
      <c r="AH786" s="2">
        <v>69</v>
      </c>
      <c r="AI786" s="2">
        <v>96</v>
      </c>
      <c r="AJ786" s="2">
        <v>94</v>
      </c>
      <c r="AK786" s="2">
        <v>35</v>
      </c>
      <c r="AL786" s="2"/>
      <c r="AM786" s="2"/>
      <c r="AN786" s="2">
        <v>59</v>
      </c>
      <c r="AO786" s="2">
        <v>96</v>
      </c>
      <c r="AP786" s="2">
        <v>80</v>
      </c>
      <c r="AQ786" s="2">
        <v>80</v>
      </c>
      <c r="AR786" s="2">
        <v>394</v>
      </c>
      <c r="AS786" s="2">
        <v>776</v>
      </c>
      <c r="AT786" s="2">
        <v>1594</v>
      </c>
      <c r="AU786" s="2">
        <v>2233</v>
      </c>
      <c r="AV786" s="2">
        <v>847</v>
      </c>
      <c r="AW786" s="2">
        <v>651</v>
      </c>
      <c r="AX786" s="2">
        <v>354</v>
      </c>
      <c r="AY786" s="2">
        <v>192</v>
      </c>
      <c r="AZ786" s="2">
        <v>59</v>
      </c>
      <c r="BA786" s="2"/>
      <c r="BB786" s="2">
        <v>80</v>
      </c>
      <c r="BC786" s="2">
        <v>80</v>
      </c>
      <c r="BD786" s="2"/>
      <c r="BE786" s="2">
        <v>739</v>
      </c>
      <c r="BF786" s="2">
        <v>1503</v>
      </c>
      <c r="BG786" s="2">
        <v>2090</v>
      </c>
      <c r="BH786" s="2">
        <v>737</v>
      </c>
      <c r="BI786" s="2">
        <v>544</v>
      </c>
      <c r="BJ786" s="2"/>
      <c r="BK786" s="2"/>
      <c r="BL786" s="2">
        <v>0</v>
      </c>
      <c r="BM786" s="2"/>
      <c r="BN786" s="2">
        <v>0</v>
      </c>
      <c r="BO786" s="2">
        <v>0</v>
      </c>
      <c r="BP786" s="2"/>
      <c r="BQ786" s="2">
        <v>37</v>
      </c>
      <c r="BR786" s="2">
        <v>91</v>
      </c>
      <c r="BS786" s="2">
        <v>143</v>
      </c>
      <c r="BT786" s="2">
        <v>110</v>
      </c>
      <c r="BU786" s="2">
        <v>107</v>
      </c>
      <c r="BV786" s="2"/>
      <c r="BW786" s="2"/>
      <c r="BX786" s="2">
        <v>2</v>
      </c>
      <c r="BY786" s="2">
        <v>2.1</v>
      </c>
      <c r="BZ786" s="2">
        <v>1.2</v>
      </c>
      <c r="CA786" s="2">
        <v>1.5</v>
      </c>
      <c r="CB786" s="2">
        <v>1.6</v>
      </c>
      <c r="CC786" s="2">
        <v>1.5</v>
      </c>
      <c r="CD786" s="2">
        <v>1.9</v>
      </c>
      <c r="CE786" s="2">
        <v>1.8</v>
      </c>
      <c r="CF786" s="2">
        <v>1.4</v>
      </c>
      <c r="CG786" s="2">
        <v>1.8</v>
      </c>
      <c r="CH786" s="2">
        <v>2.2000000000000002</v>
      </c>
      <c r="CI786" s="2">
        <v>1.8</v>
      </c>
      <c r="CJ786" s="2">
        <v>2</v>
      </c>
      <c r="CK786" s="2"/>
      <c r="CL786" s="2">
        <v>1.2</v>
      </c>
      <c r="CM786" s="2">
        <v>1.5</v>
      </c>
      <c r="CN786" s="2"/>
      <c r="CO786" s="2">
        <v>1.5</v>
      </c>
      <c r="CP786" s="2">
        <v>1.9</v>
      </c>
      <c r="CQ786" s="2">
        <v>1.9</v>
      </c>
      <c r="CR786" s="2">
        <v>1.5</v>
      </c>
      <c r="CS786" s="2">
        <v>1.7</v>
      </c>
      <c r="CT786" s="2"/>
      <c r="CU786" s="2"/>
      <c r="CV786" s="2">
        <v>0</v>
      </c>
      <c r="CW786" s="2"/>
      <c r="CX786" s="2">
        <v>0</v>
      </c>
      <c r="CY786" s="2">
        <v>0</v>
      </c>
      <c r="CZ786" s="2"/>
      <c r="DA786" s="2">
        <v>1.1000000000000001</v>
      </c>
      <c r="DB786" s="2">
        <v>1.3</v>
      </c>
      <c r="DC786" s="2">
        <v>1.5</v>
      </c>
      <c r="DD786" s="2">
        <v>1.2</v>
      </c>
      <c r="DE786" s="2">
        <v>3.1</v>
      </c>
      <c r="DF786" s="2"/>
      <c r="DG786" s="2"/>
    </row>
    <row r="787" spans="1:111" ht="15" x14ac:dyDescent="0.25">
      <c r="A787" s="1" t="s">
        <v>800</v>
      </c>
      <c r="B787" s="1" t="str">
        <f t="shared" si="14"/>
        <v>Giraltovce</v>
      </c>
      <c r="C787" s="1" t="s">
        <v>801</v>
      </c>
      <c r="D787" s="2"/>
      <c r="E787" s="2"/>
      <c r="F787" s="2">
        <v>0</v>
      </c>
      <c r="G787" s="2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>
        <v>0</v>
      </c>
      <c r="S787" s="2">
        <v>0</v>
      </c>
      <c r="T787" s="2"/>
      <c r="U787" s="2"/>
      <c r="V787" s="2"/>
      <c r="W787" s="2"/>
      <c r="X787" s="2"/>
      <c r="Y787" s="2"/>
      <c r="Z787" s="2"/>
      <c r="AA787" s="2"/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/>
      <c r="AH787" s="2"/>
      <c r="AI787" s="2"/>
      <c r="AJ787" s="2"/>
      <c r="AK787" s="2"/>
      <c r="AL787" s="2"/>
      <c r="AM787" s="2"/>
      <c r="AN787" s="2"/>
      <c r="AO787" s="2"/>
      <c r="AP787" s="2">
        <v>0</v>
      </c>
      <c r="AQ787" s="2">
        <v>0</v>
      </c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>
        <v>0</v>
      </c>
      <c r="BC787" s="2">
        <v>0</v>
      </c>
      <c r="BD787" s="2"/>
      <c r="BE787" s="2"/>
      <c r="BF787" s="2"/>
      <c r="BG787" s="2"/>
      <c r="BH787" s="2"/>
      <c r="BI787" s="2"/>
      <c r="BJ787" s="2"/>
      <c r="BK787" s="2"/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/>
      <c r="BR787" s="2"/>
      <c r="BS787" s="2"/>
      <c r="BT787" s="2"/>
      <c r="BU787" s="2"/>
      <c r="BV787" s="2"/>
      <c r="BW787" s="2"/>
      <c r="BX787" s="2"/>
      <c r="BY787" s="2"/>
      <c r="BZ787" s="2">
        <v>0</v>
      </c>
      <c r="CA787" s="2">
        <v>0</v>
      </c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>
        <v>0</v>
      </c>
      <c r="CM787" s="2">
        <v>0</v>
      </c>
      <c r="CN787" s="2"/>
      <c r="CO787" s="2"/>
      <c r="CP787" s="2"/>
      <c r="CQ787" s="2"/>
      <c r="CR787" s="2"/>
      <c r="CS787" s="2"/>
      <c r="CT787" s="2"/>
      <c r="CU787" s="2"/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/>
      <c r="DB787" s="2"/>
      <c r="DC787" s="2"/>
      <c r="DD787" s="2"/>
      <c r="DE787" s="2"/>
      <c r="DF787" s="2"/>
      <c r="DG787" s="2"/>
    </row>
    <row r="788" spans="1:111" ht="15" x14ac:dyDescent="0.25">
      <c r="A788" s="1" t="s">
        <v>800</v>
      </c>
      <c r="B788" s="1" t="str">
        <f t="shared" si="14"/>
        <v>Svidník</v>
      </c>
      <c r="C788" s="1" t="s">
        <v>802</v>
      </c>
      <c r="D788" s="2"/>
      <c r="E788" s="2"/>
      <c r="F788" s="2">
        <v>64</v>
      </c>
      <c r="G788" s="2">
        <v>53</v>
      </c>
      <c r="H788" s="2"/>
      <c r="I788" s="2">
        <v>264</v>
      </c>
      <c r="J788" s="2">
        <v>582</v>
      </c>
      <c r="K788" s="2">
        <v>921</v>
      </c>
      <c r="L788" s="2"/>
      <c r="M788" s="2"/>
      <c r="N788" s="2"/>
      <c r="O788" s="2"/>
      <c r="P788" s="2"/>
      <c r="Q788" s="2"/>
      <c r="R788" s="2">
        <v>64</v>
      </c>
      <c r="S788" s="2">
        <v>53</v>
      </c>
      <c r="T788" s="2"/>
      <c r="U788" s="2"/>
      <c r="V788" s="2"/>
      <c r="W788" s="2"/>
      <c r="X788" s="2"/>
      <c r="Y788" s="2"/>
      <c r="Z788" s="2"/>
      <c r="AA788" s="2"/>
      <c r="AB788" s="2">
        <v>0</v>
      </c>
      <c r="AC788" s="2"/>
      <c r="AD788" s="2">
        <v>0</v>
      </c>
      <c r="AE788" s="2">
        <v>0</v>
      </c>
      <c r="AF788" s="2"/>
      <c r="AG788" s="2"/>
      <c r="AH788" s="2"/>
      <c r="AI788" s="2"/>
      <c r="AJ788" s="2"/>
      <c r="AK788" s="2"/>
      <c r="AL788" s="2">
        <v>0</v>
      </c>
      <c r="AM788" s="2">
        <v>0</v>
      </c>
      <c r="AN788" s="2"/>
      <c r="AO788" s="2"/>
      <c r="AP788" s="2">
        <v>80</v>
      </c>
      <c r="AQ788" s="2">
        <v>80</v>
      </c>
      <c r="AR788" s="2"/>
      <c r="AS788" s="2">
        <v>420</v>
      </c>
      <c r="AT788" s="2">
        <v>1068</v>
      </c>
      <c r="AU788" s="2">
        <v>1728</v>
      </c>
      <c r="AV788" s="2"/>
      <c r="AW788" s="2"/>
      <c r="AX788" s="2"/>
      <c r="AY788" s="2"/>
      <c r="AZ788" s="2"/>
      <c r="BA788" s="2"/>
      <c r="BB788" s="2">
        <v>80</v>
      </c>
      <c r="BC788" s="2">
        <v>80</v>
      </c>
      <c r="BD788" s="2"/>
      <c r="BE788" s="2"/>
      <c r="BF788" s="2"/>
      <c r="BG788" s="2"/>
      <c r="BH788" s="2"/>
      <c r="BI788" s="2"/>
      <c r="BJ788" s="2"/>
      <c r="BK788" s="2"/>
      <c r="BL788" s="2">
        <v>0</v>
      </c>
      <c r="BM788" s="2"/>
      <c r="BN788" s="2">
        <v>0</v>
      </c>
      <c r="BO788" s="2">
        <v>0</v>
      </c>
      <c r="BP788" s="2"/>
      <c r="BQ788" s="2"/>
      <c r="BR788" s="2"/>
      <c r="BS788" s="2"/>
      <c r="BT788" s="2"/>
      <c r="BU788" s="2"/>
      <c r="BV788" s="2">
        <v>0</v>
      </c>
      <c r="BW788" s="2">
        <v>0</v>
      </c>
      <c r="BX788" s="2"/>
      <c r="BY788" s="2"/>
      <c r="BZ788" s="2">
        <v>1.2</v>
      </c>
      <c r="CA788" s="2">
        <v>1.5</v>
      </c>
      <c r="CB788" s="2"/>
      <c r="CC788" s="2">
        <v>1.6</v>
      </c>
      <c r="CD788" s="2">
        <v>1.8</v>
      </c>
      <c r="CE788" s="2">
        <v>1.9</v>
      </c>
      <c r="CF788" s="2"/>
      <c r="CG788" s="2"/>
      <c r="CH788" s="2"/>
      <c r="CI788" s="2"/>
      <c r="CJ788" s="2"/>
      <c r="CK788" s="2"/>
      <c r="CL788" s="2">
        <v>1.2</v>
      </c>
      <c r="CM788" s="2">
        <v>1.5</v>
      </c>
      <c r="CN788" s="2"/>
      <c r="CO788" s="2"/>
      <c r="CP788" s="2"/>
      <c r="CQ788" s="2"/>
      <c r="CR788" s="2"/>
      <c r="CS788" s="2"/>
      <c r="CT788" s="2"/>
      <c r="CU788" s="2"/>
      <c r="CV788" s="2">
        <v>0</v>
      </c>
      <c r="CW788" s="2"/>
      <c r="CX788" s="2">
        <v>0</v>
      </c>
      <c r="CY788" s="2">
        <v>0</v>
      </c>
      <c r="CZ788" s="2"/>
      <c r="DA788" s="2"/>
      <c r="DB788" s="2"/>
      <c r="DC788" s="2"/>
      <c r="DD788" s="2"/>
      <c r="DE788" s="2"/>
      <c r="DF788" s="2">
        <v>0</v>
      </c>
      <c r="DG788" s="2">
        <v>0</v>
      </c>
    </row>
    <row r="789" spans="1:111" ht="15" x14ac:dyDescent="0.25">
      <c r="A789" s="1" t="s">
        <v>800</v>
      </c>
      <c r="B789" s="1" t="str">
        <f t="shared" si="14"/>
        <v>Dubová, okres Svidník</v>
      </c>
      <c r="C789" s="1" t="s">
        <v>803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/>
      <c r="K789" s="2"/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/>
      <c r="W789" s="2"/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/>
      <c r="AU789" s="2"/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/>
      <c r="BG789" s="2"/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/>
      <c r="CE789" s="2"/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/>
      <c r="CQ789" s="2"/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</row>
    <row r="790" spans="1:111" ht="15" x14ac:dyDescent="0.25">
      <c r="A790" s="1" t="s">
        <v>800</v>
      </c>
      <c r="B790" s="1" t="str">
        <f t="shared" si="14"/>
        <v>Kapišová</v>
      </c>
      <c r="C790" s="1" t="s">
        <v>804</v>
      </c>
      <c r="D790" s="2"/>
      <c r="E790" s="2">
        <v>0</v>
      </c>
      <c r="F790" s="2">
        <v>0</v>
      </c>
      <c r="G790" s="2">
        <v>0</v>
      </c>
      <c r="H790" s="2">
        <v>0</v>
      </c>
      <c r="I790" s="2"/>
      <c r="J790" s="2"/>
      <c r="K790" s="2">
        <v>0</v>
      </c>
      <c r="L790" s="2">
        <v>0</v>
      </c>
      <c r="M790" s="2">
        <v>0</v>
      </c>
      <c r="N790" s="2"/>
      <c r="O790" s="2">
        <v>0</v>
      </c>
      <c r="P790" s="2"/>
      <c r="Q790" s="2">
        <v>0</v>
      </c>
      <c r="R790" s="2">
        <v>0</v>
      </c>
      <c r="S790" s="2">
        <v>0</v>
      </c>
      <c r="T790" s="2">
        <v>0</v>
      </c>
      <c r="U790" s="2"/>
      <c r="V790" s="2"/>
      <c r="W790" s="2">
        <v>0</v>
      </c>
      <c r="X790" s="2">
        <v>0</v>
      </c>
      <c r="Y790" s="2">
        <v>0</v>
      </c>
      <c r="Z790" s="2"/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/>
      <c r="AO790" s="2">
        <v>0</v>
      </c>
      <c r="AP790" s="2">
        <v>0</v>
      </c>
      <c r="AQ790" s="2">
        <v>0</v>
      </c>
      <c r="AR790" s="2">
        <v>0</v>
      </c>
      <c r="AS790" s="2"/>
      <c r="AT790" s="2"/>
      <c r="AU790" s="2">
        <v>0</v>
      </c>
      <c r="AV790" s="2">
        <v>0</v>
      </c>
      <c r="AW790" s="2">
        <v>0</v>
      </c>
      <c r="AX790" s="2"/>
      <c r="AY790" s="2">
        <v>0</v>
      </c>
      <c r="AZ790" s="2"/>
      <c r="BA790" s="2">
        <v>0</v>
      </c>
      <c r="BB790" s="2">
        <v>0</v>
      </c>
      <c r="BC790" s="2">
        <v>0</v>
      </c>
      <c r="BD790" s="2">
        <v>0</v>
      </c>
      <c r="BE790" s="2"/>
      <c r="BF790" s="2"/>
      <c r="BG790" s="2">
        <v>0</v>
      </c>
      <c r="BH790" s="2">
        <v>0</v>
      </c>
      <c r="BI790" s="2">
        <v>0</v>
      </c>
      <c r="BJ790" s="2"/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/>
      <c r="BY790" s="2">
        <v>0</v>
      </c>
      <c r="BZ790" s="2">
        <v>0</v>
      </c>
      <c r="CA790" s="2">
        <v>0</v>
      </c>
      <c r="CB790" s="2">
        <v>0</v>
      </c>
      <c r="CC790" s="2"/>
      <c r="CD790" s="2"/>
      <c r="CE790" s="2">
        <v>0</v>
      </c>
      <c r="CF790" s="2">
        <v>0</v>
      </c>
      <c r="CG790" s="2">
        <v>0</v>
      </c>
      <c r="CH790" s="2"/>
      <c r="CI790" s="2">
        <v>0</v>
      </c>
      <c r="CJ790" s="2"/>
      <c r="CK790" s="2">
        <v>0</v>
      </c>
      <c r="CL790" s="2">
        <v>0</v>
      </c>
      <c r="CM790" s="2">
        <v>0</v>
      </c>
      <c r="CN790" s="2">
        <v>0</v>
      </c>
      <c r="CO790" s="2"/>
      <c r="CP790" s="2"/>
      <c r="CQ790" s="2">
        <v>0</v>
      </c>
      <c r="CR790" s="2">
        <v>0</v>
      </c>
      <c r="CS790" s="2">
        <v>0</v>
      </c>
      <c r="CT790" s="2"/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</row>
    <row r="791" spans="1:111" ht="15" x14ac:dyDescent="0.25">
      <c r="A791" s="1" t="s">
        <v>800</v>
      </c>
      <c r="B791" s="1" t="str">
        <f t="shared" si="14"/>
        <v>Roztoky</v>
      </c>
      <c r="C791" s="1" t="s">
        <v>805</v>
      </c>
      <c r="D791" s="2">
        <v>0</v>
      </c>
      <c r="E791" s="2">
        <v>0</v>
      </c>
      <c r="F791" s="2">
        <v>0</v>
      </c>
      <c r="G791" s="2">
        <v>0</v>
      </c>
      <c r="H791" s="2"/>
      <c r="I791" s="2"/>
      <c r="J791" s="2"/>
      <c r="K791" s="2"/>
      <c r="L791" s="2"/>
      <c r="M791" s="2"/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/>
      <c r="U791" s="2"/>
      <c r="V791" s="2"/>
      <c r="W791" s="2"/>
      <c r="X791" s="2"/>
      <c r="Y791" s="2"/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/>
      <c r="AS791" s="2"/>
      <c r="AT791" s="2"/>
      <c r="AU791" s="2"/>
      <c r="AV791" s="2"/>
      <c r="AW791" s="2"/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/>
      <c r="BE791" s="2"/>
      <c r="BF791" s="2"/>
      <c r="BG791" s="2"/>
      <c r="BH791" s="2"/>
      <c r="BI791" s="2"/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/>
      <c r="CC791" s="2"/>
      <c r="CD791" s="2"/>
      <c r="CE791" s="2"/>
      <c r="CF791" s="2"/>
      <c r="CG791" s="2"/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/>
      <c r="CO791" s="2"/>
      <c r="CP791" s="2"/>
      <c r="CQ791" s="2"/>
      <c r="CR791" s="2"/>
      <c r="CS791" s="2"/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</row>
    <row r="792" spans="1:111" ht="15" x14ac:dyDescent="0.25">
      <c r="A792" s="1" t="s">
        <v>806</v>
      </c>
      <c r="B792" s="1" t="str">
        <f t="shared" si="14"/>
        <v>Obce spolu</v>
      </c>
      <c r="C792" s="1" t="s">
        <v>24</v>
      </c>
      <c r="D792" s="2">
        <v>52</v>
      </c>
      <c r="E792" s="2">
        <v>97</v>
      </c>
      <c r="F792" s="2">
        <v>105</v>
      </c>
      <c r="G792" s="2">
        <v>126</v>
      </c>
      <c r="H792" s="2">
        <v>418</v>
      </c>
      <c r="I792" s="2">
        <v>1450</v>
      </c>
      <c r="J792" s="2">
        <v>2848</v>
      </c>
      <c r="K792" s="2">
        <v>3390</v>
      </c>
      <c r="L792" s="2">
        <v>1954</v>
      </c>
      <c r="M792" s="2">
        <v>1324</v>
      </c>
      <c r="N792" s="2">
        <v>256</v>
      </c>
      <c r="O792" s="2">
        <v>281</v>
      </c>
      <c r="P792" s="2">
        <v>42</v>
      </c>
      <c r="Q792" s="2"/>
      <c r="R792" s="2">
        <v>89</v>
      </c>
      <c r="S792" s="2">
        <v>107</v>
      </c>
      <c r="T792" s="2">
        <v>376</v>
      </c>
      <c r="U792" s="2">
        <v>1376</v>
      </c>
      <c r="V792" s="2">
        <v>2689</v>
      </c>
      <c r="W792" s="2">
        <v>3120</v>
      </c>
      <c r="X792" s="2">
        <v>1820</v>
      </c>
      <c r="Y792" s="2">
        <v>1189</v>
      </c>
      <c r="Z792" s="2">
        <v>216</v>
      </c>
      <c r="AA792" s="2">
        <v>234</v>
      </c>
      <c r="AB792" s="2">
        <v>10</v>
      </c>
      <c r="AC792" s="2"/>
      <c r="AD792" s="2">
        <v>16</v>
      </c>
      <c r="AE792" s="2">
        <v>19</v>
      </c>
      <c r="AF792" s="2">
        <v>42</v>
      </c>
      <c r="AG792" s="2">
        <v>74</v>
      </c>
      <c r="AH792" s="2">
        <v>159</v>
      </c>
      <c r="AI792" s="2">
        <v>270</v>
      </c>
      <c r="AJ792" s="2">
        <v>134</v>
      </c>
      <c r="AK792" s="2">
        <v>135</v>
      </c>
      <c r="AL792" s="2">
        <v>40</v>
      </c>
      <c r="AM792" s="2">
        <v>47</v>
      </c>
      <c r="AN792" s="2">
        <v>137</v>
      </c>
      <c r="AO792" s="2">
        <v>265</v>
      </c>
      <c r="AP792" s="2">
        <v>230</v>
      </c>
      <c r="AQ792" s="2">
        <v>267</v>
      </c>
      <c r="AR792" s="2">
        <v>942</v>
      </c>
      <c r="AS792" s="2">
        <v>2818</v>
      </c>
      <c r="AT792" s="2">
        <v>8555</v>
      </c>
      <c r="AU792" s="2">
        <v>9820</v>
      </c>
      <c r="AV792" s="2">
        <v>3548</v>
      </c>
      <c r="AW792" s="2">
        <v>2720</v>
      </c>
      <c r="AX792" s="2">
        <v>651</v>
      </c>
      <c r="AY792" s="2">
        <v>645</v>
      </c>
      <c r="AZ792" s="2">
        <v>125</v>
      </c>
      <c r="BA792" s="2"/>
      <c r="BB792" s="2">
        <v>200</v>
      </c>
      <c r="BC792" s="2">
        <v>218</v>
      </c>
      <c r="BD792" s="2">
        <v>857</v>
      </c>
      <c r="BE792" s="2">
        <v>2648</v>
      </c>
      <c r="BF792" s="2">
        <v>8272</v>
      </c>
      <c r="BG792" s="2">
        <v>9318</v>
      </c>
      <c r="BH792" s="2">
        <v>3315</v>
      </c>
      <c r="BI792" s="2">
        <v>2361</v>
      </c>
      <c r="BJ792" s="2">
        <v>566</v>
      </c>
      <c r="BK792" s="2">
        <v>567</v>
      </c>
      <c r="BL792" s="2">
        <v>12</v>
      </c>
      <c r="BM792" s="2"/>
      <c r="BN792" s="2">
        <v>30</v>
      </c>
      <c r="BO792" s="2">
        <v>49</v>
      </c>
      <c r="BP792" s="2">
        <v>85</v>
      </c>
      <c r="BQ792" s="2">
        <v>170</v>
      </c>
      <c r="BR792" s="2">
        <v>283</v>
      </c>
      <c r="BS792" s="2">
        <v>502</v>
      </c>
      <c r="BT792" s="2">
        <v>233</v>
      </c>
      <c r="BU792" s="2">
        <v>359</v>
      </c>
      <c r="BV792" s="2">
        <v>85</v>
      </c>
      <c r="BW792" s="2">
        <v>78</v>
      </c>
      <c r="BX792" s="2">
        <v>2.6</v>
      </c>
      <c r="BY792" s="2">
        <v>2.7</v>
      </c>
      <c r="BZ792" s="2">
        <v>2.2000000000000002</v>
      </c>
      <c r="CA792" s="2">
        <v>2.1</v>
      </c>
      <c r="CB792" s="2">
        <v>2.2999999999999998</v>
      </c>
      <c r="CC792" s="2">
        <v>1.9</v>
      </c>
      <c r="CD792" s="2">
        <v>3</v>
      </c>
      <c r="CE792" s="2">
        <v>2.9</v>
      </c>
      <c r="CF792" s="2">
        <v>1.8</v>
      </c>
      <c r="CG792" s="2">
        <v>2.1</v>
      </c>
      <c r="CH792" s="2">
        <v>2.5</v>
      </c>
      <c r="CI792" s="2">
        <v>2.2999999999999998</v>
      </c>
      <c r="CJ792" s="2">
        <v>3</v>
      </c>
      <c r="CK792" s="2"/>
      <c r="CL792" s="2">
        <v>2.2000000000000002</v>
      </c>
      <c r="CM792" s="2">
        <v>2</v>
      </c>
      <c r="CN792" s="2">
        <v>2.2999999999999998</v>
      </c>
      <c r="CO792" s="2">
        <v>1.9</v>
      </c>
      <c r="CP792" s="2">
        <v>3.1</v>
      </c>
      <c r="CQ792" s="2">
        <v>3</v>
      </c>
      <c r="CR792" s="2">
        <v>1.8</v>
      </c>
      <c r="CS792" s="2">
        <v>2</v>
      </c>
      <c r="CT792" s="2">
        <v>2.6</v>
      </c>
      <c r="CU792" s="2">
        <v>2.4</v>
      </c>
      <c r="CV792" s="2">
        <v>1.2</v>
      </c>
      <c r="CW792" s="2"/>
      <c r="CX792" s="2">
        <v>1.9</v>
      </c>
      <c r="CY792" s="2">
        <v>2.6</v>
      </c>
      <c r="CZ792" s="2">
        <v>2</v>
      </c>
      <c r="DA792" s="2">
        <v>2.2999999999999998</v>
      </c>
      <c r="DB792" s="2">
        <v>1.8</v>
      </c>
      <c r="DC792" s="2">
        <v>1.9</v>
      </c>
      <c r="DD792" s="2">
        <v>1.7</v>
      </c>
      <c r="DE792" s="2">
        <v>2.7</v>
      </c>
      <c r="DF792" s="2">
        <v>2.1</v>
      </c>
      <c r="DG792" s="2">
        <v>1.7</v>
      </c>
    </row>
    <row r="793" spans="1:111" ht="15" x14ac:dyDescent="0.25">
      <c r="A793" s="1" t="s">
        <v>806</v>
      </c>
      <c r="B793" s="1" t="str">
        <f t="shared" si="14"/>
        <v>Holčíkovce</v>
      </c>
      <c r="C793" s="1" t="s">
        <v>807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/>
      <c r="K793" s="2"/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/>
      <c r="W793" s="2"/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/>
      <c r="AU793" s="2"/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/>
      <c r="BG793" s="2"/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/>
      <c r="CE793" s="2"/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/>
      <c r="CQ793" s="2"/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</row>
    <row r="794" spans="1:111" ht="15" x14ac:dyDescent="0.25">
      <c r="A794" s="1" t="s">
        <v>806</v>
      </c>
      <c r="B794" s="1" t="str">
        <f t="shared" si="14"/>
        <v>Juskova Voľa</v>
      </c>
      <c r="C794" s="1" t="s">
        <v>808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/>
      <c r="K794" s="2"/>
      <c r="L794" s="2"/>
      <c r="M794" s="2"/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/>
      <c r="W794" s="2"/>
      <c r="X794" s="2"/>
      <c r="Y794" s="2"/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/>
      <c r="AU794" s="2"/>
      <c r="AV794" s="2"/>
      <c r="AW794" s="2"/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/>
      <c r="BG794" s="2"/>
      <c r="BH794" s="2"/>
      <c r="BI794" s="2"/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/>
      <c r="CE794" s="2"/>
      <c r="CF794" s="2"/>
      <c r="CG794" s="2"/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/>
      <c r="CQ794" s="2"/>
      <c r="CR794" s="2"/>
      <c r="CS794" s="2"/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</row>
    <row r="795" spans="1:111" ht="15" x14ac:dyDescent="0.25">
      <c r="A795" s="1" t="s">
        <v>806</v>
      </c>
      <c r="B795" s="1" t="str">
        <f t="shared" si="14"/>
        <v>Kvakovce</v>
      </c>
      <c r="C795" s="1" t="s">
        <v>809</v>
      </c>
      <c r="D795" s="2"/>
      <c r="E795" s="2"/>
      <c r="F795" s="2"/>
      <c r="G795" s="2"/>
      <c r="H795" s="2"/>
      <c r="I795" s="2"/>
      <c r="J795" s="2">
        <v>584</v>
      </c>
      <c r="K795" s="2">
        <v>1126</v>
      </c>
      <c r="L795" s="2">
        <v>878</v>
      </c>
      <c r="M795" s="2"/>
      <c r="N795" s="2"/>
      <c r="O795" s="2"/>
      <c r="P795" s="2"/>
      <c r="Q795" s="2"/>
      <c r="R795" s="2"/>
      <c r="S795" s="2"/>
      <c r="T795" s="2"/>
      <c r="U795" s="2"/>
      <c r="V795" s="2">
        <v>562</v>
      </c>
      <c r="W795" s="2">
        <v>1017</v>
      </c>
      <c r="X795" s="2">
        <v>827</v>
      </c>
      <c r="Y795" s="2"/>
      <c r="Z795" s="2"/>
      <c r="AA795" s="2"/>
      <c r="AB795" s="2">
        <v>0</v>
      </c>
      <c r="AC795" s="2">
        <v>0</v>
      </c>
      <c r="AD795" s="2">
        <v>0</v>
      </c>
      <c r="AE795" s="2">
        <v>0</v>
      </c>
      <c r="AF795" s="2"/>
      <c r="AG795" s="2"/>
      <c r="AH795" s="2">
        <v>22</v>
      </c>
      <c r="AI795" s="2">
        <v>109</v>
      </c>
      <c r="AJ795" s="2">
        <v>51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>
        <v>1567</v>
      </c>
      <c r="AU795" s="2">
        <v>2860</v>
      </c>
      <c r="AV795" s="2">
        <v>1716</v>
      </c>
      <c r="AW795" s="2"/>
      <c r="AX795" s="2"/>
      <c r="AY795" s="2"/>
      <c r="AZ795" s="2"/>
      <c r="BA795" s="2"/>
      <c r="BB795" s="2"/>
      <c r="BC795" s="2"/>
      <c r="BD795" s="2"/>
      <c r="BE795" s="2"/>
      <c r="BF795" s="2">
        <v>1532</v>
      </c>
      <c r="BG795" s="2">
        <v>2640</v>
      </c>
      <c r="BH795" s="2">
        <v>1603</v>
      </c>
      <c r="BI795" s="2"/>
      <c r="BJ795" s="2"/>
      <c r="BK795" s="2"/>
      <c r="BL795" s="2">
        <v>0</v>
      </c>
      <c r="BM795" s="2">
        <v>0</v>
      </c>
      <c r="BN795" s="2">
        <v>0</v>
      </c>
      <c r="BO795" s="2">
        <v>0</v>
      </c>
      <c r="BP795" s="2"/>
      <c r="BQ795" s="2"/>
      <c r="BR795" s="2">
        <v>35</v>
      </c>
      <c r="BS795" s="2">
        <v>220</v>
      </c>
      <c r="BT795" s="2">
        <v>113</v>
      </c>
      <c r="BU795" s="2"/>
      <c r="BV795" s="2"/>
      <c r="BW795" s="2"/>
      <c r="BX795" s="2"/>
      <c r="BY795" s="2"/>
      <c r="BZ795" s="2"/>
      <c r="CA795" s="2"/>
      <c r="CB795" s="2"/>
      <c r="CC795" s="2"/>
      <c r="CD795" s="2">
        <v>2.7</v>
      </c>
      <c r="CE795" s="2">
        <v>2.5</v>
      </c>
      <c r="CF795" s="2">
        <v>2</v>
      </c>
      <c r="CG795" s="2"/>
      <c r="CH795" s="2"/>
      <c r="CI795" s="2"/>
      <c r="CJ795" s="2"/>
      <c r="CK795" s="2"/>
      <c r="CL795" s="2"/>
      <c r="CM795" s="2"/>
      <c r="CN795" s="2"/>
      <c r="CO795" s="2"/>
      <c r="CP795" s="2">
        <v>2.7</v>
      </c>
      <c r="CQ795" s="2">
        <v>2.6</v>
      </c>
      <c r="CR795" s="2">
        <v>1.9</v>
      </c>
      <c r="CS795" s="2"/>
      <c r="CT795" s="2"/>
      <c r="CU795" s="2"/>
      <c r="CV795" s="2">
        <v>0</v>
      </c>
      <c r="CW795" s="2">
        <v>0</v>
      </c>
      <c r="CX795" s="2">
        <v>0</v>
      </c>
      <c r="CY795" s="2">
        <v>0</v>
      </c>
      <c r="CZ795" s="2"/>
      <c r="DA795" s="2"/>
      <c r="DB795" s="2">
        <v>1.6</v>
      </c>
      <c r="DC795" s="2">
        <v>2</v>
      </c>
      <c r="DD795" s="2">
        <v>2.2000000000000002</v>
      </c>
      <c r="DE795" s="2"/>
      <c r="DF795" s="2"/>
      <c r="DG795" s="2"/>
    </row>
    <row r="796" spans="1:111" ht="15" x14ac:dyDescent="0.25">
      <c r="A796" s="1" t="s">
        <v>806</v>
      </c>
      <c r="B796" s="1" t="str">
        <f t="shared" si="14"/>
        <v>Medzianky</v>
      </c>
      <c r="C796" s="1" t="s">
        <v>810</v>
      </c>
      <c r="D796" s="2">
        <v>0</v>
      </c>
      <c r="E796" s="2">
        <v>0</v>
      </c>
      <c r="F796" s="2">
        <v>0</v>
      </c>
      <c r="G796" s="2"/>
      <c r="H796" s="2"/>
      <c r="I796" s="2"/>
      <c r="J796" s="2"/>
      <c r="K796" s="2"/>
      <c r="L796" s="2"/>
      <c r="M796" s="2"/>
      <c r="N796" s="2"/>
      <c r="O796" s="2"/>
      <c r="P796" s="2">
        <v>0</v>
      </c>
      <c r="Q796" s="2">
        <v>0</v>
      </c>
      <c r="R796" s="2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/>
      <c r="AR796" s="2"/>
      <c r="AS796" s="2"/>
      <c r="AT796" s="2"/>
      <c r="AU796" s="2"/>
      <c r="AV796" s="2"/>
      <c r="AW796" s="2"/>
      <c r="AX796" s="2"/>
      <c r="AY796" s="2"/>
      <c r="AZ796" s="2">
        <v>0</v>
      </c>
      <c r="BA796" s="2">
        <v>0</v>
      </c>
      <c r="BB796" s="2">
        <v>0</v>
      </c>
      <c r="BC796" s="2"/>
      <c r="BD796" s="2"/>
      <c r="BE796" s="2"/>
      <c r="BF796" s="2"/>
      <c r="BG796" s="2"/>
      <c r="BH796" s="2"/>
      <c r="BI796" s="2"/>
      <c r="BJ796" s="2"/>
      <c r="BK796" s="2"/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/>
      <c r="CB796" s="2"/>
      <c r="CC796" s="2"/>
      <c r="CD796" s="2"/>
      <c r="CE796" s="2"/>
      <c r="CF796" s="2"/>
      <c r="CG796" s="2"/>
      <c r="CH796" s="2"/>
      <c r="CI796" s="2"/>
      <c r="CJ796" s="2">
        <v>0</v>
      </c>
      <c r="CK796" s="2">
        <v>0</v>
      </c>
      <c r="CL796" s="2">
        <v>0</v>
      </c>
      <c r="CM796" s="2"/>
      <c r="CN796" s="2"/>
      <c r="CO796" s="2"/>
      <c r="CP796" s="2"/>
      <c r="CQ796" s="2"/>
      <c r="CR796" s="2"/>
      <c r="CS796" s="2"/>
      <c r="CT796" s="2"/>
      <c r="CU796" s="2"/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</row>
    <row r="797" spans="1:111" ht="15" x14ac:dyDescent="0.25">
      <c r="A797" s="1" t="s">
        <v>806</v>
      </c>
      <c r="B797" s="1" t="str">
        <f t="shared" si="14"/>
        <v>Nová Kelča</v>
      </c>
      <c r="C797" s="1" t="s">
        <v>811</v>
      </c>
      <c r="D797" s="2">
        <v>0</v>
      </c>
      <c r="E797" s="2">
        <v>0</v>
      </c>
      <c r="F797" s="2">
        <v>0</v>
      </c>
      <c r="G797" s="2">
        <v>0</v>
      </c>
      <c r="H797" s="2"/>
      <c r="I797" s="2"/>
      <c r="J797" s="2">
        <v>53</v>
      </c>
      <c r="K797" s="2"/>
      <c r="L797" s="2"/>
      <c r="M797" s="2"/>
      <c r="N797" s="2"/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/>
      <c r="U797" s="2"/>
      <c r="V797" s="2">
        <v>53</v>
      </c>
      <c r="W797" s="2"/>
      <c r="X797" s="2"/>
      <c r="Y797" s="2"/>
      <c r="Z797" s="2"/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/>
      <c r="AS797" s="2"/>
      <c r="AT797" s="2">
        <v>167</v>
      </c>
      <c r="AU797" s="2"/>
      <c r="AV797" s="2"/>
      <c r="AW797" s="2"/>
      <c r="AX797" s="2"/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/>
      <c r="BE797" s="2"/>
      <c r="BF797" s="2">
        <v>167</v>
      </c>
      <c r="BG797" s="2"/>
      <c r="BH797" s="2"/>
      <c r="BI797" s="2"/>
      <c r="BJ797" s="2"/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/>
      <c r="CC797" s="2"/>
      <c r="CD797" s="2">
        <v>3.2</v>
      </c>
      <c r="CE797" s="2"/>
      <c r="CF797" s="2"/>
      <c r="CG797" s="2"/>
      <c r="CH797" s="2"/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/>
      <c r="CO797" s="2"/>
      <c r="CP797" s="2">
        <v>3.2</v>
      </c>
      <c r="CQ797" s="2"/>
      <c r="CR797" s="2"/>
      <c r="CS797" s="2"/>
      <c r="CT797" s="2"/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</row>
    <row r="798" spans="1:111" ht="15" x14ac:dyDescent="0.25">
      <c r="A798" s="1" t="s">
        <v>806</v>
      </c>
      <c r="B798" s="1" t="str">
        <f t="shared" si="14"/>
        <v>Zámutov</v>
      </c>
      <c r="C798" s="1" t="s">
        <v>812</v>
      </c>
      <c r="D798" s="2">
        <v>0</v>
      </c>
      <c r="E798" s="2">
        <v>0</v>
      </c>
      <c r="F798" s="2">
        <v>0</v>
      </c>
      <c r="G798" s="2">
        <v>0</v>
      </c>
      <c r="H798" s="2"/>
      <c r="I798" s="2">
        <v>0</v>
      </c>
      <c r="J798" s="2">
        <v>0</v>
      </c>
      <c r="K798" s="2"/>
      <c r="L798" s="2">
        <v>0</v>
      </c>
      <c r="M798" s="2"/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/>
      <c r="U798" s="2">
        <v>0</v>
      </c>
      <c r="V798" s="2">
        <v>0</v>
      </c>
      <c r="W798" s="2"/>
      <c r="X798" s="2">
        <v>0</v>
      </c>
      <c r="Y798" s="2"/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/>
      <c r="AG798" s="2">
        <v>0</v>
      </c>
      <c r="AH798" s="2">
        <v>0</v>
      </c>
      <c r="AI798" s="2"/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/>
      <c r="AS798" s="2">
        <v>0</v>
      </c>
      <c r="AT798" s="2">
        <v>0</v>
      </c>
      <c r="AU798" s="2"/>
      <c r="AV798" s="2">
        <v>0</v>
      </c>
      <c r="AW798" s="2"/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/>
      <c r="BE798" s="2">
        <v>0</v>
      </c>
      <c r="BF798" s="2">
        <v>0</v>
      </c>
      <c r="BG798" s="2"/>
      <c r="BH798" s="2">
        <v>0</v>
      </c>
      <c r="BI798" s="2"/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/>
      <c r="BQ798" s="2">
        <v>0</v>
      </c>
      <c r="BR798" s="2">
        <v>0</v>
      </c>
      <c r="BS798" s="2"/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/>
      <c r="CC798" s="2">
        <v>0</v>
      </c>
      <c r="CD798" s="2">
        <v>0</v>
      </c>
      <c r="CE798" s="2"/>
      <c r="CF798" s="2">
        <v>0</v>
      </c>
      <c r="CG798" s="2"/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/>
      <c r="CO798" s="2">
        <v>0</v>
      </c>
      <c r="CP798" s="2">
        <v>0</v>
      </c>
      <c r="CQ798" s="2"/>
      <c r="CR798" s="2">
        <v>0</v>
      </c>
      <c r="CS798" s="2"/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/>
      <c r="DA798" s="2">
        <v>0</v>
      </c>
      <c r="DB798" s="2">
        <v>0</v>
      </c>
      <c r="DC798" s="2"/>
      <c r="DD798" s="2">
        <v>0</v>
      </c>
      <c r="DE798" s="2">
        <v>0</v>
      </c>
      <c r="DF798" s="2">
        <v>0</v>
      </c>
      <c r="DG798" s="2">
        <v>0</v>
      </c>
    </row>
    <row r="799" spans="1:111" ht="15" x14ac:dyDescent="0.25">
      <c r="A799" s="1" t="s">
        <v>806</v>
      </c>
      <c r="B799" s="1" t="str">
        <f t="shared" si="14"/>
        <v>Vranov nad Topľou</v>
      </c>
      <c r="C799" s="1" t="s">
        <v>813</v>
      </c>
      <c r="D799" s="2"/>
      <c r="E799" s="2"/>
      <c r="F799" s="2"/>
      <c r="G799" s="2"/>
      <c r="H799" s="2">
        <v>205</v>
      </c>
      <c r="I799" s="2">
        <v>536</v>
      </c>
      <c r="J799" s="2">
        <v>613</v>
      </c>
      <c r="K799" s="2">
        <v>704</v>
      </c>
      <c r="L799" s="2">
        <v>500</v>
      </c>
      <c r="M799" s="2">
        <v>435</v>
      </c>
      <c r="N799" s="2">
        <v>156</v>
      </c>
      <c r="O799" s="2"/>
      <c r="P799" s="2"/>
      <c r="Q799" s="2"/>
      <c r="R799" s="2"/>
      <c r="S799" s="2"/>
      <c r="T799" s="2">
        <v>176</v>
      </c>
      <c r="U799" s="2">
        <v>487</v>
      </c>
      <c r="V799" s="2">
        <v>494</v>
      </c>
      <c r="W799" s="2">
        <v>558</v>
      </c>
      <c r="X799" s="2">
        <v>425</v>
      </c>
      <c r="Y799" s="2">
        <v>362</v>
      </c>
      <c r="Z799" s="2">
        <v>122</v>
      </c>
      <c r="AA799" s="2"/>
      <c r="AB799" s="2"/>
      <c r="AC799" s="2"/>
      <c r="AD799" s="2"/>
      <c r="AE799" s="2"/>
      <c r="AF799" s="2">
        <v>29</v>
      </c>
      <c r="AG799" s="2">
        <v>49</v>
      </c>
      <c r="AH799" s="2">
        <v>119</v>
      </c>
      <c r="AI799" s="2">
        <v>146</v>
      </c>
      <c r="AJ799" s="2">
        <v>75</v>
      </c>
      <c r="AK799" s="2">
        <v>73</v>
      </c>
      <c r="AL799" s="2">
        <v>34</v>
      </c>
      <c r="AM799" s="2"/>
      <c r="AN799" s="2"/>
      <c r="AO799" s="2"/>
      <c r="AP799" s="2"/>
      <c r="AQ799" s="2"/>
      <c r="AR799" s="2">
        <v>471</v>
      </c>
      <c r="AS799" s="2">
        <v>1009</v>
      </c>
      <c r="AT799" s="2">
        <v>1132</v>
      </c>
      <c r="AU799" s="2">
        <v>1891</v>
      </c>
      <c r="AV799" s="2">
        <v>898</v>
      </c>
      <c r="AW799" s="2">
        <v>894</v>
      </c>
      <c r="AX799" s="2">
        <v>460</v>
      </c>
      <c r="AY799" s="2"/>
      <c r="AZ799" s="2"/>
      <c r="BA799" s="2"/>
      <c r="BB799" s="2"/>
      <c r="BC799" s="2"/>
      <c r="BD799" s="2">
        <v>403</v>
      </c>
      <c r="BE799" s="2">
        <v>884</v>
      </c>
      <c r="BF799" s="2">
        <v>908</v>
      </c>
      <c r="BG799" s="2">
        <v>1642</v>
      </c>
      <c r="BH799" s="2">
        <v>789</v>
      </c>
      <c r="BI799" s="2">
        <v>649</v>
      </c>
      <c r="BJ799" s="2">
        <v>385</v>
      </c>
      <c r="BK799" s="2"/>
      <c r="BL799" s="2"/>
      <c r="BM799" s="2"/>
      <c r="BN799" s="2"/>
      <c r="BO799" s="2"/>
      <c r="BP799" s="2">
        <v>68</v>
      </c>
      <c r="BQ799" s="2">
        <v>125</v>
      </c>
      <c r="BR799" s="2">
        <v>224</v>
      </c>
      <c r="BS799" s="2">
        <v>249</v>
      </c>
      <c r="BT799" s="2">
        <v>109</v>
      </c>
      <c r="BU799" s="2">
        <v>245</v>
      </c>
      <c r="BV799" s="2">
        <v>75</v>
      </c>
      <c r="BW799" s="2"/>
      <c r="BX799" s="2"/>
      <c r="BY799" s="2"/>
      <c r="BZ799" s="2"/>
      <c r="CA799" s="2"/>
      <c r="CB799" s="2">
        <v>2.2999999999999998</v>
      </c>
      <c r="CC799" s="2">
        <v>1.9</v>
      </c>
      <c r="CD799" s="2">
        <v>1.8</v>
      </c>
      <c r="CE799" s="2">
        <v>2.7</v>
      </c>
      <c r="CF799" s="2">
        <v>1.8</v>
      </c>
      <c r="CG799" s="2">
        <v>2.1</v>
      </c>
      <c r="CH799" s="2">
        <v>2.9</v>
      </c>
      <c r="CI799" s="2"/>
      <c r="CJ799" s="2"/>
      <c r="CK799" s="2"/>
      <c r="CL799" s="2"/>
      <c r="CM799" s="2"/>
      <c r="CN799" s="2">
        <v>2.2999999999999998</v>
      </c>
      <c r="CO799" s="2">
        <v>1.8</v>
      </c>
      <c r="CP799" s="2">
        <v>1.8</v>
      </c>
      <c r="CQ799" s="2">
        <v>2.9</v>
      </c>
      <c r="CR799" s="2">
        <v>1.9</v>
      </c>
      <c r="CS799" s="2">
        <v>1.8</v>
      </c>
      <c r="CT799" s="2">
        <v>3.2</v>
      </c>
      <c r="CU799" s="2"/>
      <c r="CV799" s="2"/>
      <c r="CW799" s="2"/>
      <c r="CX799" s="2"/>
      <c r="CY799" s="2"/>
      <c r="CZ799" s="2">
        <v>2.2999999999999998</v>
      </c>
      <c r="DA799" s="2">
        <v>2.6</v>
      </c>
      <c r="DB799" s="2">
        <v>1.9</v>
      </c>
      <c r="DC799" s="2">
        <v>1.7</v>
      </c>
      <c r="DD799" s="2">
        <v>1.5</v>
      </c>
      <c r="DE799" s="2">
        <v>3.4</v>
      </c>
      <c r="DF799" s="2">
        <v>2.2000000000000002</v>
      </c>
      <c r="DG799" s="2"/>
    </row>
    <row r="800" spans="1:111" ht="15" x14ac:dyDescent="0.25">
      <c r="A800" s="1" t="s">
        <v>806</v>
      </c>
      <c r="B800" s="1" t="str">
        <f t="shared" si="14"/>
        <v>Banské</v>
      </c>
      <c r="C800" s="1" t="s">
        <v>814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/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/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/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/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/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/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</row>
    <row r="801" spans="1:111" ht="15" x14ac:dyDescent="0.25">
      <c r="A801" s="1" t="s">
        <v>806</v>
      </c>
      <c r="B801" s="1" t="str">
        <f t="shared" si="14"/>
        <v>Hanušovce nad Topľou</v>
      </c>
      <c r="C801" s="1" t="s">
        <v>815</v>
      </c>
      <c r="D801" s="2"/>
      <c r="E801" s="2">
        <v>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>
        <v>0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>
        <v>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>
        <v>0</v>
      </c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>
        <v>0</v>
      </c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>
        <v>0</v>
      </c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>
        <v>0</v>
      </c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>
        <v>0</v>
      </c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>
        <v>0</v>
      </c>
      <c r="CX801" s="2"/>
      <c r="CY801" s="2"/>
      <c r="CZ801" s="2"/>
      <c r="DA801" s="2"/>
      <c r="DB801" s="2"/>
      <c r="DC801" s="2"/>
      <c r="DD801" s="2"/>
      <c r="DE801" s="2"/>
      <c r="DF801" s="2"/>
      <c r="DG801" s="2"/>
    </row>
    <row r="802" spans="1:111" ht="15" x14ac:dyDescent="0.25">
      <c r="A802" s="1" t="s">
        <v>806</v>
      </c>
      <c r="B802" s="1" t="str">
        <f t="shared" si="14"/>
        <v>Hermanovce nad Topľou</v>
      </c>
      <c r="C802" s="1" t="s">
        <v>816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/>
      <c r="J802" s="2"/>
      <c r="K802" s="2"/>
      <c r="L802" s="2"/>
      <c r="M802" s="2"/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/>
      <c r="V802" s="2"/>
      <c r="W802" s="2"/>
      <c r="X802" s="2"/>
      <c r="Y802" s="2"/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/>
      <c r="AT802" s="2"/>
      <c r="AU802" s="2"/>
      <c r="AV802" s="2"/>
      <c r="AW802" s="2"/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/>
      <c r="BF802" s="2"/>
      <c r="BG802" s="2"/>
      <c r="BH802" s="2"/>
      <c r="BI802" s="2"/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/>
      <c r="CD802" s="2"/>
      <c r="CE802" s="2"/>
      <c r="CF802" s="2"/>
      <c r="CG802" s="2"/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/>
      <c r="CP802" s="2"/>
      <c r="CQ802" s="2"/>
      <c r="CR802" s="2"/>
      <c r="CS802" s="2"/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</row>
    <row r="803" spans="1:111" ht="15" x14ac:dyDescent="0.25">
      <c r="A803" s="1" t="s">
        <v>806</v>
      </c>
      <c r="B803" s="1" t="str">
        <f t="shared" si="14"/>
        <v>Hlinné</v>
      </c>
      <c r="C803" s="1" t="s">
        <v>817</v>
      </c>
      <c r="D803" s="2">
        <v>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>
        <v>0</v>
      </c>
      <c r="Q803" s="2"/>
      <c r="R803" s="2"/>
      <c r="S803" s="2"/>
      <c r="T803" s="2"/>
      <c r="U803" s="2"/>
      <c r="V803" s="2"/>
      <c r="W803" s="2">
        <v>0</v>
      </c>
      <c r="X803" s="2"/>
      <c r="Y803" s="2"/>
      <c r="Z803" s="2"/>
      <c r="AA803" s="2"/>
      <c r="AB803" s="2">
        <v>0</v>
      </c>
      <c r="AC803" s="2">
        <v>0</v>
      </c>
      <c r="AD803" s="2">
        <v>0</v>
      </c>
      <c r="AE803" s="2"/>
      <c r="AF803" s="2"/>
      <c r="AG803" s="2">
        <v>0</v>
      </c>
      <c r="AH803" s="2"/>
      <c r="AI803" s="2"/>
      <c r="AJ803" s="2"/>
      <c r="AK803" s="2"/>
      <c r="AL803" s="2">
        <v>0</v>
      </c>
      <c r="AM803" s="2">
        <v>0</v>
      </c>
      <c r="AN803" s="2">
        <v>0</v>
      </c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>
        <v>0</v>
      </c>
      <c r="BA803" s="2"/>
      <c r="BB803" s="2"/>
      <c r="BC803" s="2"/>
      <c r="BD803" s="2"/>
      <c r="BE803" s="2"/>
      <c r="BF803" s="2"/>
      <c r="BG803" s="2">
        <v>0</v>
      </c>
      <c r="BH803" s="2"/>
      <c r="BI803" s="2"/>
      <c r="BJ803" s="2"/>
      <c r="BK803" s="2"/>
      <c r="BL803" s="2">
        <v>0</v>
      </c>
      <c r="BM803" s="2">
        <v>0</v>
      </c>
      <c r="BN803" s="2">
        <v>0</v>
      </c>
      <c r="BO803" s="2"/>
      <c r="BP803" s="2"/>
      <c r="BQ803" s="2">
        <v>0</v>
      </c>
      <c r="BR803" s="2"/>
      <c r="BS803" s="2"/>
      <c r="BT803" s="2"/>
      <c r="BU803" s="2"/>
      <c r="BV803" s="2">
        <v>0</v>
      </c>
      <c r="BW803" s="2">
        <v>0</v>
      </c>
      <c r="BX803" s="2">
        <v>0</v>
      </c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>
        <v>0</v>
      </c>
      <c r="CK803" s="2"/>
      <c r="CL803" s="2"/>
      <c r="CM803" s="2"/>
      <c r="CN803" s="2"/>
      <c r="CO803" s="2"/>
      <c r="CP803" s="2"/>
      <c r="CQ803" s="2">
        <v>0</v>
      </c>
      <c r="CR803" s="2"/>
      <c r="CS803" s="2"/>
      <c r="CT803" s="2"/>
      <c r="CU803" s="2"/>
      <c r="CV803" s="2">
        <v>0</v>
      </c>
      <c r="CW803" s="2">
        <v>0</v>
      </c>
      <c r="CX803" s="2">
        <v>0</v>
      </c>
      <c r="CY803" s="2"/>
      <c r="CZ803" s="2"/>
      <c r="DA803" s="2">
        <v>0</v>
      </c>
      <c r="DB803" s="2"/>
      <c r="DC803" s="2"/>
      <c r="DD803" s="2"/>
      <c r="DE803" s="2"/>
      <c r="DF803" s="2">
        <v>0</v>
      </c>
      <c r="DG803" s="2">
        <v>0</v>
      </c>
    </row>
    <row r="804" spans="1:111" ht="15" x14ac:dyDescent="0.25">
      <c r="A804" s="1" t="s">
        <v>818</v>
      </c>
      <c r="B804" s="1" t="str">
        <f t="shared" si="14"/>
        <v>Obce spolu</v>
      </c>
      <c r="C804" s="1" t="s">
        <v>24</v>
      </c>
      <c r="D804" s="2"/>
      <c r="E804" s="2"/>
      <c r="F804" s="2"/>
      <c r="G804" s="2"/>
      <c r="H804" s="2"/>
      <c r="I804" s="2"/>
      <c r="J804" s="2"/>
      <c r="K804" s="2"/>
      <c r="L804" s="2">
        <v>529</v>
      </c>
      <c r="M804" s="2"/>
      <c r="N804" s="2">
        <v>109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>
        <v>1028</v>
      </c>
      <c r="AW804" s="2"/>
      <c r="AX804" s="2">
        <v>171</v>
      </c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>
        <v>1.9</v>
      </c>
      <c r="CG804" s="2"/>
      <c r="CH804" s="2">
        <v>1.6</v>
      </c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</row>
    <row r="805" spans="1:111" ht="15" x14ac:dyDescent="0.25">
      <c r="A805" s="1" t="s">
        <v>818</v>
      </c>
      <c r="B805" s="1" t="str">
        <f t="shared" si="14"/>
        <v>Gelnica</v>
      </c>
      <c r="C805" s="1" t="s">
        <v>819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/>
      <c r="K805" s="2"/>
      <c r="L805" s="2">
        <v>172</v>
      </c>
      <c r="M805" s="2">
        <v>0</v>
      </c>
      <c r="N805" s="2">
        <v>0</v>
      </c>
      <c r="O805" s="2"/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/>
      <c r="W805" s="2"/>
      <c r="X805" s="2"/>
      <c r="Y805" s="2">
        <v>0</v>
      </c>
      <c r="Z805" s="2">
        <v>0</v>
      </c>
      <c r="AA805" s="2"/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/>
      <c r="AI805" s="2"/>
      <c r="AJ805" s="2"/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/>
      <c r="AU805" s="2"/>
      <c r="AV805" s="2">
        <v>307</v>
      </c>
      <c r="AW805" s="2">
        <v>0</v>
      </c>
      <c r="AX805" s="2">
        <v>0</v>
      </c>
      <c r="AY805" s="2"/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/>
      <c r="BG805" s="2"/>
      <c r="BH805" s="2"/>
      <c r="BI805" s="2">
        <v>0</v>
      </c>
      <c r="BJ805" s="2">
        <v>0</v>
      </c>
      <c r="BK805" s="2"/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/>
      <c r="BS805" s="2"/>
      <c r="BT805" s="2"/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/>
      <c r="CE805" s="2"/>
      <c r="CF805" s="2">
        <v>1.8</v>
      </c>
      <c r="CG805" s="2">
        <v>0</v>
      </c>
      <c r="CH805" s="2">
        <v>0</v>
      </c>
      <c r="CI805" s="2"/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/>
      <c r="CQ805" s="2"/>
      <c r="CR805" s="2"/>
      <c r="CS805" s="2">
        <v>0</v>
      </c>
      <c r="CT805" s="2">
        <v>0</v>
      </c>
      <c r="CU805" s="2"/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/>
      <c r="DC805" s="2"/>
      <c r="DD805" s="2"/>
      <c r="DE805" s="2">
        <v>0</v>
      </c>
      <c r="DF805" s="2">
        <v>0</v>
      </c>
      <c r="DG805" s="2">
        <v>0</v>
      </c>
    </row>
    <row r="806" spans="1:111" ht="15" x14ac:dyDescent="0.25">
      <c r="A806" s="1" t="s">
        <v>818</v>
      </c>
      <c r="B806" s="1" t="str">
        <f t="shared" si="14"/>
        <v>Helcmanovce</v>
      </c>
      <c r="C806" s="1" t="s">
        <v>820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>
        <v>0</v>
      </c>
      <c r="S806" s="2"/>
      <c r="T806" s="2"/>
      <c r="U806" s="2"/>
      <c r="V806" s="2"/>
      <c r="W806" s="2"/>
      <c r="X806" s="2"/>
      <c r="Y806" s="2"/>
      <c r="Z806" s="2"/>
      <c r="AA806" s="2">
        <v>0</v>
      </c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>
        <v>0</v>
      </c>
      <c r="BC806" s="2"/>
      <c r="BD806" s="2"/>
      <c r="BE806" s="2"/>
      <c r="BF806" s="2"/>
      <c r="BG806" s="2"/>
      <c r="BH806" s="2"/>
      <c r="BI806" s="2"/>
      <c r="BJ806" s="2"/>
      <c r="BK806" s="2">
        <v>0</v>
      </c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>
        <v>0</v>
      </c>
      <c r="CM806" s="2"/>
      <c r="CN806" s="2"/>
      <c r="CO806" s="2"/>
      <c r="CP806" s="2"/>
      <c r="CQ806" s="2"/>
      <c r="CR806" s="2"/>
      <c r="CS806" s="2"/>
      <c r="CT806" s="2"/>
      <c r="CU806" s="2">
        <v>0</v>
      </c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</row>
    <row r="807" spans="1:111" ht="15" x14ac:dyDescent="0.25">
      <c r="A807" s="1" t="s">
        <v>818</v>
      </c>
      <c r="B807" s="1" t="str">
        <f t="shared" si="14"/>
        <v>Žakarovce</v>
      </c>
      <c r="C807" s="1" t="s">
        <v>821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/>
      <c r="J807" s="2"/>
      <c r="K807" s="2"/>
      <c r="L807" s="2"/>
      <c r="M807" s="2"/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/>
      <c r="V807" s="2"/>
      <c r="W807" s="2"/>
      <c r="X807" s="2"/>
      <c r="Y807" s="2"/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/>
      <c r="AT807" s="2"/>
      <c r="AU807" s="2"/>
      <c r="AV807" s="2"/>
      <c r="AW807" s="2"/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/>
      <c r="BF807" s="2"/>
      <c r="BG807" s="2"/>
      <c r="BH807" s="2"/>
      <c r="BI807" s="2"/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/>
      <c r="CD807" s="2"/>
      <c r="CE807" s="2"/>
      <c r="CF807" s="2"/>
      <c r="CG807" s="2"/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/>
      <c r="CP807" s="2"/>
      <c r="CQ807" s="2"/>
      <c r="CR807" s="2"/>
      <c r="CS807" s="2"/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</row>
    <row r="808" spans="1:111" ht="15" x14ac:dyDescent="0.25">
      <c r="A808" s="1" t="s">
        <v>818</v>
      </c>
      <c r="B808" s="1" t="str">
        <f t="shared" si="14"/>
        <v>Kluknava</v>
      </c>
      <c r="C808" s="1" t="s">
        <v>822</v>
      </c>
      <c r="D808" s="2"/>
      <c r="E808" s="2"/>
      <c r="F808" s="2"/>
      <c r="G808" s="2">
        <v>0</v>
      </c>
      <c r="H808" s="2"/>
      <c r="I808" s="2">
        <v>0</v>
      </c>
      <c r="J808" s="2"/>
      <c r="K808" s="2"/>
      <c r="L808" s="2"/>
      <c r="M808" s="2"/>
      <c r="N808" s="2">
        <v>0</v>
      </c>
      <c r="O808" s="2"/>
      <c r="P808" s="2">
        <v>0</v>
      </c>
      <c r="Q808" s="2">
        <v>0</v>
      </c>
      <c r="R808" s="2">
        <v>0</v>
      </c>
      <c r="S808" s="2">
        <v>0</v>
      </c>
      <c r="T808" s="2"/>
      <c r="U808" s="2">
        <v>0</v>
      </c>
      <c r="V808" s="2"/>
      <c r="W808" s="2"/>
      <c r="X808" s="2"/>
      <c r="Y808" s="2"/>
      <c r="Z808" s="2">
        <v>0</v>
      </c>
      <c r="AA808" s="2"/>
      <c r="AB808" s="2"/>
      <c r="AC808" s="2"/>
      <c r="AD808" s="2"/>
      <c r="AE808" s="2">
        <v>0</v>
      </c>
      <c r="AF808" s="2"/>
      <c r="AG808" s="2">
        <v>0</v>
      </c>
      <c r="AH808" s="2"/>
      <c r="AI808" s="2">
        <v>0</v>
      </c>
      <c r="AJ808" s="2">
        <v>0</v>
      </c>
      <c r="AK808" s="2"/>
      <c r="AL808" s="2">
        <v>0</v>
      </c>
      <c r="AM808" s="2">
        <v>0</v>
      </c>
      <c r="AN808" s="2"/>
      <c r="AO808" s="2"/>
      <c r="AP808" s="2"/>
      <c r="AQ808" s="2">
        <v>0</v>
      </c>
      <c r="AR808" s="2"/>
      <c r="AS808" s="2">
        <v>0</v>
      </c>
      <c r="AT808" s="2"/>
      <c r="AU808" s="2"/>
      <c r="AV808" s="2"/>
      <c r="AW808" s="2"/>
      <c r="AX808" s="2">
        <v>0</v>
      </c>
      <c r="AY808" s="2"/>
      <c r="AZ808" s="2">
        <v>0</v>
      </c>
      <c r="BA808" s="2">
        <v>0</v>
      </c>
      <c r="BB808" s="2">
        <v>0</v>
      </c>
      <c r="BC808" s="2">
        <v>0</v>
      </c>
      <c r="BD808" s="2"/>
      <c r="BE808" s="2">
        <v>0</v>
      </c>
      <c r="BF808" s="2"/>
      <c r="BG808" s="2"/>
      <c r="BH808" s="2"/>
      <c r="BI808" s="2"/>
      <c r="BJ808" s="2">
        <v>0</v>
      </c>
      <c r="BK808" s="2"/>
      <c r="BL808" s="2"/>
      <c r="BM808" s="2"/>
      <c r="BN808" s="2"/>
      <c r="BO808" s="2">
        <v>0</v>
      </c>
      <c r="BP808" s="2"/>
      <c r="BQ808" s="2">
        <v>0</v>
      </c>
      <c r="BR808" s="2"/>
      <c r="BS808" s="2">
        <v>0</v>
      </c>
      <c r="BT808" s="2">
        <v>0</v>
      </c>
      <c r="BU808" s="2"/>
      <c r="BV808" s="2">
        <v>0</v>
      </c>
      <c r="BW808" s="2">
        <v>0</v>
      </c>
      <c r="BX808" s="2"/>
      <c r="BY808" s="2"/>
      <c r="BZ808" s="2"/>
      <c r="CA808" s="2">
        <v>0</v>
      </c>
      <c r="CB808" s="2"/>
      <c r="CC808" s="2">
        <v>0</v>
      </c>
      <c r="CD808" s="2"/>
      <c r="CE808" s="2"/>
      <c r="CF808" s="2"/>
      <c r="CG808" s="2"/>
      <c r="CH808" s="2">
        <v>0</v>
      </c>
      <c r="CI808" s="2"/>
      <c r="CJ808" s="2">
        <v>0</v>
      </c>
      <c r="CK808" s="2">
        <v>0</v>
      </c>
      <c r="CL808" s="2">
        <v>0</v>
      </c>
      <c r="CM808" s="2">
        <v>0</v>
      </c>
      <c r="CN808" s="2"/>
      <c r="CO808" s="2">
        <v>0</v>
      </c>
      <c r="CP808" s="2"/>
      <c r="CQ808" s="2"/>
      <c r="CR808" s="2"/>
      <c r="CS808" s="2"/>
      <c r="CT808" s="2">
        <v>0</v>
      </c>
      <c r="CU808" s="2"/>
      <c r="CV808" s="2"/>
      <c r="CW808" s="2"/>
      <c r="CX808" s="2"/>
      <c r="CY808" s="2">
        <v>0</v>
      </c>
      <c r="CZ808" s="2"/>
      <c r="DA808" s="2">
        <v>0</v>
      </c>
      <c r="DB808" s="2"/>
      <c r="DC808" s="2">
        <v>0</v>
      </c>
      <c r="DD808" s="2">
        <v>0</v>
      </c>
      <c r="DE808" s="2"/>
      <c r="DF808" s="2">
        <v>0</v>
      </c>
      <c r="DG808" s="2">
        <v>0</v>
      </c>
    </row>
    <row r="809" spans="1:111" ht="15" x14ac:dyDescent="0.25">
      <c r="A809" s="1" t="s">
        <v>818</v>
      </c>
      <c r="B809" s="1" t="str">
        <f t="shared" si="14"/>
        <v>Mníšek nad Hnilcom</v>
      </c>
      <c r="C809" s="1" t="s">
        <v>823</v>
      </c>
      <c r="D809" s="2">
        <v>0</v>
      </c>
      <c r="E809" s="2">
        <v>0</v>
      </c>
      <c r="F809" s="2"/>
      <c r="G809" s="2"/>
      <c r="H809" s="2"/>
      <c r="I809" s="2"/>
      <c r="J809" s="2"/>
      <c r="K809" s="2"/>
      <c r="L809" s="2"/>
      <c r="M809" s="2"/>
      <c r="N809" s="2"/>
      <c r="O809" s="2">
        <v>0</v>
      </c>
      <c r="P809" s="2">
        <v>0</v>
      </c>
      <c r="Q809" s="2">
        <v>0</v>
      </c>
      <c r="R809" s="2"/>
      <c r="S809" s="2"/>
      <c r="T809" s="2"/>
      <c r="U809" s="2"/>
      <c r="V809" s="2"/>
      <c r="W809" s="2"/>
      <c r="X809" s="2"/>
      <c r="Y809" s="2"/>
      <c r="Z809" s="2"/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/>
      <c r="AQ809" s="2"/>
      <c r="AR809" s="2"/>
      <c r="AS809" s="2"/>
      <c r="AT809" s="2"/>
      <c r="AU809" s="2"/>
      <c r="AV809" s="2"/>
      <c r="AW809" s="2"/>
      <c r="AX809" s="2"/>
      <c r="AY809" s="2">
        <v>0</v>
      </c>
      <c r="AZ809" s="2">
        <v>0</v>
      </c>
      <c r="BA809" s="2">
        <v>0</v>
      </c>
      <c r="BB809" s="2"/>
      <c r="BC809" s="2"/>
      <c r="BD809" s="2"/>
      <c r="BE809" s="2"/>
      <c r="BF809" s="2"/>
      <c r="BG809" s="2"/>
      <c r="BH809" s="2"/>
      <c r="BI809" s="2"/>
      <c r="BJ809" s="2"/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/>
      <c r="CA809" s="2"/>
      <c r="CB809" s="2"/>
      <c r="CC809" s="2"/>
      <c r="CD809" s="2"/>
      <c r="CE809" s="2"/>
      <c r="CF809" s="2"/>
      <c r="CG809" s="2"/>
      <c r="CH809" s="2"/>
      <c r="CI809" s="2">
        <v>0</v>
      </c>
      <c r="CJ809" s="2">
        <v>0</v>
      </c>
      <c r="CK809" s="2">
        <v>0</v>
      </c>
      <c r="CL809" s="2"/>
      <c r="CM809" s="2"/>
      <c r="CN809" s="2"/>
      <c r="CO809" s="2"/>
      <c r="CP809" s="2"/>
      <c r="CQ809" s="2"/>
      <c r="CR809" s="2"/>
      <c r="CS809" s="2"/>
      <c r="CT809" s="2"/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</row>
    <row r="810" spans="1:111" ht="15" x14ac:dyDescent="0.25">
      <c r="A810" s="1" t="s">
        <v>818</v>
      </c>
      <c r="B810" s="1" t="str">
        <f t="shared" si="14"/>
        <v>Nálepkovo</v>
      </c>
      <c r="C810" s="1" t="s">
        <v>824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/>
      <c r="J810" s="2"/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/>
      <c r="V810" s="2"/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/>
      <c r="AT810" s="2"/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/>
      <c r="BF810" s="2"/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/>
      <c r="CD810" s="2"/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/>
      <c r="CP810" s="2"/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</row>
    <row r="811" spans="1:111" ht="15" x14ac:dyDescent="0.25">
      <c r="A811" s="1" t="s">
        <v>818</v>
      </c>
      <c r="B811" s="1" t="str">
        <f t="shared" si="14"/>
        <v>Smolník</v>
      </c>
      <c r="C811" s="1" t="s">
        <v>825</v>
      </c>
      <c r="D811" s="2"/>
      <c r="E811" s="2"/>
      <c r="F811" s="2"/>
      <c r="G811" s="2"/>
      <c r="H811" s="2"/>
      <c r="I811" s="2">
        <v>82</v>
      </c>
      <c r="J811" s="2">
        <v>80</v>
      </c>
      <c r="K811" s="2">
        <v>93</v>
      </c>
      <c r="L811" s="2">
        <v>43</v>
      </c>
      <c r="M811" s="2">
        <v>13</v>
      </c>
      <c r="N811" s="2"/>
      <c r="O811" s="2"/>
      <c r="P811" s="2"/>
      <c r="Q811" s="2"/>
      <c r="R811" s="2"/>
      <c r="S811" s="2"/>
      <c r="T811" s="2"/>
      <c r="U811" s="2">
        <v>82</v>
      </c>
      <c r="V811" s="2">
        <v>80</v>
      </c>
      <c r="W811" s="2">
        <v>93</v>
      </c>
      <c r="X811" s="2">
        <v>43</v>
      </c>
      <c r="Y811" s="2">
        <v>13</v>
      </c>
      <c r="Z811" s="2"/>
      <c r="AA811" s="2"/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/>
      <c r="AO811" s="2"/>
      <c r="AP811" s="2"/>
      <c r="AQ811" s="2"/>
      <c r="AR811" s="2"/>
      <c r="AS811" s="2">
        <v>106</v>
      </c>
      <c r="AT811" s="2">
        <v>124</v>
      </c>
      <c r="AU811" s="2">
        <v>115</v>
      </c>
      <c r="AV811" s="2">
        <v>52</v>
      </c>
      <c r="AW811" s="2">
        <v>31</v>
      </c>
      <c r="AX811" s="2"/>
      <c r="AY811" s="2"/>
      <c r="AZ811" s="2"/>
      <c r="BA811" s="2"/>
      <c r="BB811" s="2"/>
      <c r="BC811" s="2"/>
      <c r="BD811" s="2"/>
      <c r="BE811" s="2">
        <v>106</v>
      </c>
      <c r="BF811" s="2">
        <v>124</v>
      </c>
      <c r="BG811" s="2">
        <v>115</v>
      </c>
      <c r="BH811" s="2">
        <v>52</v>
      </c>
      <c r="BI811" s="2">
        <v>31</v>
      </c>
      <c r="BJ811" s="2"/>
      <c r="BK811" s="2"/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/>
      <c r="BY811" s="2"/>
      <c r="BZ811" s="2"/>
      <c r="CA811" s="2"/>
      <c r="CB811" s="2"/>
      <c r="CC811" s="2">
        <v>1.3</v>
      </c>
      <c r="CD811" s="2">
        <v>1.6</v>
      </c>
      <c r="CE811" s="2">
        <v>1.2</v>
      </c>
      <c r="CF811" s="2">
        <v>1.2</v>
      </c>
      <c r="CG811" s="2">
        <v>2.4</v>
      </c>
      <c r="CH811" s="2"/>
      <c r="CI811" s="2"/>
      <c r="CJ811" s="2"/>
      <c r="CK811" s="2"/>
      <c r="CL811" s="2"/>
      <c r="CM811" s="2"/>
      <c r="CN811" s="2"/>
      <c r="CO811" s="2">
        <v>1.3</v>
      </c>
      <c r="CP811" s="2">
        <v>1.6</v>
      </c>
      <c r="CQ811" s="2">
        <v>1.2</v>
      </c>
      <c r="CR811" s="2">
        <v>1.2</v>
      </c>
      <c r="CS811" s="2">
        <v>2.4</v>
      </c>
      <c r="CT811" s="2"/>
      <c r="CU811" s="2"/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</row>
    <row r="812" spans="1:111" ht="15" x14ac:dyDescent="0.25">
      <c r="A812" s="1" t="s">
        <v>818</v>
      </c>
      <c r="B812" s="1" t="str">
        <f t="shared" si="14"/>
        <v>Stará Voda</v>
      </c>
      <c r="C812" s="1" t="s">
        <v>826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/>
      <c r="J812" s="2"/>
      <c r="K812" s="2"/>
      <c r="L812" s="2"/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/>
      <c r="V812" s="2"/>
      <c r="W812" s="2"/>
      <c r="X812" s="2"/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/>
      <c r="AT812" s="2"/>
      <c r="AU812" s="2"/>
      <c r="AV812" s="2"/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/>
      <c r="BF812" s="2"/>
      <c r="BG812" s="2"/>
      <c r="BH812" s="2"/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/>
      <c r="CD812" s="2"/>
      <c r="CE812" s="2"/>
      <c r="CF812" s="2"/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/>
      <c r="CP812" s="2"/>
      <c r="CQ812" s="2"/>
      <c r="CR812" s="2"/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</row>
    <row r="813" spans="1:111" ht="15" x14ac:dyDescent="0.25">
      <c r="A813" s="1" t="s">
        <v>818</v>
      </c>
      <c r="B813" s="1" t="str">
        <f t="shared" si="14"/>
        <v>Švedlár</v>
      </c>
      <c r="C813" s="1" t="s">
        <v>827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/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/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/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/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/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/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</row>
    <row r="814" spans="1:111" ht="15" x14ac:dyDescent="0.25">
      <c r="A814" s="1" t="s">
        <v>828</v>
      </c>
      <c r="B814" s="1" t="str">
        <f t="shared" si="14"/>
        <v>Obce spolu</v>
      </c>
      <c r="C814" s="1" t="s">
        <v>24</v>
      </c>
      <c r="D814" s="2">
        <v>992</v>
      </c>
      <c r="E814" s="2">
        <v>1452</v>
      </c>
      <c r="F814" s="2">
        <v>1630</v>
      </c>
      <c r="G814" s="2">
        <v>2037</v>
      </c>
      <c r="H814" s="2">
        <v>4987</v>
      </c>
      <c r="I814" s="2">
        <v>8383</v>
      </c>
      <c r="J814" s="2">
        <v>12161</v>
      </c>
      <c r="K814" s="2">
        <v>14167</v>
      </c>
      <c r="L814" s="2">
        <v>11180</v>
      </c>
      <c r="M814" s="2">
        <v>7584</v>
      </c>
      <c r="N814" s="2">
        <v>3583</v>
      </c>
      <c r="O814" s="2">
        <v>2820</v>
      </c>
      <c r="P814" s="2">
        <v>750</v>
      </c>
      <c r="Q814" s="2">
        <v>1174</v>
      </c>
      <c r="R814" s="2">
        <v>1374</v>
      </c>
      <c r="S814" s="2">
        <v>1779</v>
      </c>
      <c r="T814" s="2">
        <v>4358</v>
      </c>
      <c r="U814" s="2">
        <v>6842</v>
      </c>
      <c r="V814" s="2">
        <v>9829</v>
      </c>
      <c r="W814" s="2">
        <v>10469</v>
      </c>
      <c r="X814" s="2">
        <v>7397</v>
      </c>
      <c r="Y814" s="2">
        <v>5134</v>
      </c>
      <c r="Z814" s="2">
        <v>2259</v>
      </c>
      <c r="AA814" s="2">
        <v>2197</v>
      </c>
      <c r="AB814" s="2">
        <v>242</v>
      </c>
      <c r="AC814" s="2">
        <v>278</v>
      </c>
      <c r="AD814" s="2">
        <v>256</v>
      </c>
      <c r="AE814" s="2">
        <v>258</v>
      </c>
      <c r="AF814" s="2">
        <v>629</v>
      </c>
      <c r="AG814" s="2">
        <v>1541</v>
      </c>
      <c r="AH814" s="2">
        <v>2332</v>
      </c>
      <c r="AI814" s="2">
        <v>3698</v>
      </c>
      <c r="AJ814" s="2">
        <v>3783</v>
      </c>
      <c r="AK814" s="2">
        <v>2450</v>
      </c>
      <c r="AL814" s="2">
        <v>1324</v>
      </c>
      <c r="AM814" s="2">
        <v>623</v>
      </c>
      <c r="AN814" s="2">
        <v>1885</v>
      </c>
      <c r="AO814" s="2">
        <v>2724</v>
      </c>
      <c r="AP814" s="2">
        <v>2942</v>
      </c>
      <c r="AQ814" s="2">
        <v>2998</v>
      </c>
      <c r="AR814" s="2">
        <v>8718</v>
      </c>
      <c r="AS814" s="2">
        <v>14380</v>
      </c>
      <c r="AT814" s="2">
        <v>23614</v>
      </c>
      <c r="AU814" s="2">
        <v>26157</v>
      </c>
      <c r="AV814" s="2">
        <v>20737</v>
      </c>
      <c r="AW814" s="2">
        <v>14782</v>
      </c>
      <c r="AX814" s="2">
        <v>6105</v>
      </c>
      <c r="AY814" s="2">
        <v>5191</v>
      </c>
      <c r="AZ814" s="2">
        <v>1132</v>
      </c>
      <c r="BA814" s="2">
        <v>1778</v>
      </c>
      <c r="BB814" s="2">
        <v>2028</v>
      </c>
      <c r="BC814" s="2">
        <v>2418</v>
      </c>
      <c r="BD814" s="2">
        <v>7464</v>
      </c>
      <c r="BE814" s="2">
        <v>11210</v>
      </c>
      <c r="BF814" s="2">
        <v>18159</v>
      </c>
      <c r="BG814" s="2">
        <v>19375</v>
      </c>
      <c r="BH814" s="2">
        <v>13013</v>
      </c>
      <c r="BI814" s="2">
        <v>9390</v>
      </c>
      <c r="BJ814" s="2">
        <v>3163</v>
      </c>
      <c r="BK814" s="2">
        <v>3854</v>
      </c>
      <c r="BL814" s="2">
        <v>753</v>
      </c>
      <c r="BM814" s="2">
        <v>946</v>
      </c>
      <c r="BN814" s="2">
        <v>914</v>
      </c>
      <c r="BO814" s="2">
        <v>580</v>
      </c>
      <c r="BP814" s="2">
        <v>1254</v>
      </c>
      <c r="BQ814" s="2">
        <v>3170</v>
      </c>
      <c r="BR814" s="2">
        <v>5455</v>
      </c>
      <c r="BS814" s="2">
        <v>6782</v>
      </c>
      <c r="BT814" s="2">
        <v>7724</v>
      </c>
      <c r="BU814" s="2">
        <v>5392</v>
      </c>
      <c r="BV814" s="2">
        <v>2942</v>
      </c>
      <c r="BW814" s="2">
        <v>1337</v>
      </c>
      <c r="BX814" s="2">
        <v>1.9</v>
      </c>
      <c r="BY814" s="2">
        <v>1.9</v>
      </c>
      <c r="BZ814" s="2">
        <v>1.8</v>
      </c>
      <c r="CA814" s="2">
        <v>1.5</v>
      </c>
      <c r="CB814" s="2">
        <v>1.7</v>
      </c>
      <c r="CC814" s="2">
        <v>1.7</v>
      </c>
      <c r="CD814" s="2">
        <v>1.9</v>
      </c>
      <c r="CE814" s="2">
        <v>1.8</v>
      </c>
      <c r="CF814" s="2">
        <v>1.9</v>
      </c>
      <c r="CG814" s="2">
        <v>1.9</v>
      </c>
      <c r="CH814" s="2">
        <v>1.7</v>
      </c>
      <c r="CI814" s="2">
        <v>1.8</v>
      </c>
      <c r="CJ814" s="2">
        <v>1.5</v>
      </c>
      <c r="CK814" s="2">
        <v>1.5</v>
      </c>
      <c r="CL814" s="2">
        <v>1.5</v>
      </c>
      <c r="CM814" s="2">
        <v>1.4</v>
      </c>
      <c r="CN814" s="2">
        <v>1.7</v>
      </c>
      <c r="CO814" s="2">
        <v>1.6</v>
      </c>
      <c r="CP814" s="2">
        <v>1.8</v>
      </c>
      <c r="CQ814" s="2">
        <v>1.9</v>
      </c>
      <c r="CR814" s="2">
        <v>1.8</v>
      </c>
      <c r="CS814" s="2">
        <v>1.8</v>
      </c>
      <c r="CT814" s="2">
        <v>1.4</v>
      </c>
      <c r="CU814" s="2">
        <v>1.8</v>
      </c>
      <c r="CV814" s="2">
        <v>3.1</v>
      </c>
      <c r="CW814" s="2">
        <v>3.4</v>
      </c>
      <c r="CX814" s="2">
        <v>3.6</v>
      </c>
      <c r="CY814" s="2">
        <v>2.2000000000000002</v>
      </c>
      <c r="CZ814" s="2">
        <v>2</v>
      </c>
      <c r="DA814" s="2">
        <v>2.1</v>
      </c>
      <c r="DB814" s="2">
        <v>2.2999999999999998</v>
      </c>
      <c r="DC814" s="2">
        <v>1.8</v>
      </c>
      <c r="DD814" s="2">
        <v>2</v>
      </c>
      <c r="DE814" s="2">
        <v>2.2000000000000002</v>
      </c>
      <c r="DF814" s="2">
        <v>2.2000000000000002</v>
      </c>
      <c r="DG814" s="2">
        <v>2.1</v>
      </c>
    </row>
    <row r="815" spans="1:111" ht="15" x14ac:dyDescent="0.25">
      <c r="A815" s="1" t="s">
        <v>828</v>
      </c>
      <c r="B815" s="1" t="str">
        <f t="shared" si="14"/>
        <v>Košice - mestská časť Kavečany</v>
      </c>
      <c r="C815" s="1" t="s">
        <v>829</v>
      </c>
      <c r="D815" s="2"/>
      <c r="E815" s="2"/>
      <c r="F815" s="2">
        <v>0</v>
      </c>
      <c r="G815" s="2"/>
      <c r="H815" s="2">
        <v>0</v>
      </c>
      <c r="I815" s="2"/>
      <c r="J815" s="2"/>
      <c r="K815" s="2">
        <v>0</v>
      </c>
      <c r="L815" s="2"/>
      <c r="M815" s="2">
        <v>0</v>
      </c>
      <c r="N815" s="2">
        <v>0</v>
      </c>
      <c r="O815" s="2">
        <v>0</v>
      </c>
      <c r="P815" s="2"/>
      <c r="Q815" s="2"/>
      <c r="R815" s="2">
        <v>0</v>
      </c>
      <c r="S815" s="2"/>
      <c r="T815" s="2">
        <v>0</v>
      </c>
      <c r="U815" s="2"/>
      <c r="V815" s="2"/>
      <c r="W815" s="2">
        <v>0</v>
      </c>
      <c r="X815" s="2"/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/>
      <c r="AO815" s="2"/>
      <c r="AP815" s="2">
        <v>0</v>
      </c>
      <c r="AQ815" s="2"/>
      <c r="AR815" s="2">
        <v>0</v>
      </c>
      <c r="AS815" s="2"/>
      <c r="AT815" s="2"/>
      <c r="AU815" s="2">
        <v>0</v>
      </c>
      <c r="AV815" s="2"/>
      <c r="AW815" s="2">
        <v>0</v>
      </c>
      <c r="AX815" s="2">
        <v>0</v>
      </c>
      <c r="AY815" s="2">
        <v>0</v>
      </c>
      <c r="AZ815" s="2"/>
      <c r="BA815" s="2"/>
      <c r="BB815" s="2">
        <v>0</v>
      </c>
      <c r="BC815" s="2"/>
      <c r="BD815" s="2">
        <v>0</v>
      </c>
      <c r="BE815" s="2"/>
      <c r="BF815" s="2"/>
      <c r="BG815" s="2">
        <v>0</v>
      </c>
      <c r="BH815" s="2"/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/>
      <c r="BY815" s="2"/>
      <c r="BZ815" s="2">
        <v>0</v>
      </c>
      <c r="CA815" s="2"/>
      <c r="CB815" s="2">
        <v>0</v>
      </c>
      <c r="CC815" s="2"/>
      <c r="CD815" s="2"/>
      <c r="CE815" s="2">
        <v>0</v>
      </c>
      <c r="CF815" s="2"/>
      <c r="CG815" s="2">
        <v>0</v>
      </c>
      <c r="CH815" s="2">
        <v>0</v>
      </c>
      <c r="CI815" s="2">
        <v>0</v>
      </c>
      <c r="CJ815" s="2"/>
      <c r="CK815" s="2"/>
      <c r="CL815" s="2">
        <v>0</v>
      </c>
      <c r="CM815" s="2"/>
      <c r="CN815" s="2">
        <v>0</v>
      </c>
      <c r="CO815" s="2"/>
      <c r="CP815" s="2"/>
      <c r="CQ815" s="2">
        <v>0</v>
      </c>
      <c r="CR815" s="2"/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</row>
    <row r="816" spans="1:111" ht="15" x14ac:dyDescent="0.25">
      <c r="A816" s="1" t="s">
        <v>828</v>
      </c>
      <c r="B816" s="1" t="str">
        <f t="shared" si="14"/>
        <v>Košice - mestská časť Ťahanovce</v>
      </c>
      <c r="C816" s="1" t="s">
        <v>830</v>
      </c>
      <c r="D816" s="2"/>
      <c r="E816" s="2"/>
      <c r="F816" s="2"/>
      <c r="G816" s="2">
        <v>0</v>
      </c>
      <c r="H816" s="2">
        <v>0</v>
      </c>
      <c r="I816" s="2"/>
      <c r="J816" s="2"/>
      <c r="K816" s="2"/>
      <c r="L816" s="2"/>
      <c r="M816" s="2"/>
      <c r="N816" s="2">
        <v>0</v>
      </c>
      <c r="O816" s="2">
        <v>0</v>
      </c>
      <c r="P816" s="2"/>
      <c r="Q816" s="2"/>
      <c r="R816" s="2"/>
      <c r="S816" s="2">
        <v>0</v>
      </c>
      <c r="T816" s="2">
        <v>0</v>
      </c>
      <c r="U816" s="2"/>
      <c r="V816" s="2"/>
      <c r="W816" s="2"/>
      <c r="X816" s="2"/>
      <c r="Y816" s="2"/>
      <c r="Z816" s="2">
        <v>0</v>
      </c>
      <c r="AA816" s="2">
        <v>0</v>
      </c>
      <c r="AB816" s="2">
        <v>0</v>
      </c>
      <c r="AC816" s="2"/>
      <c r="AD816" s="2">
        <v>0</v>
      </c>
      <c r="AE816" s="2">
        <v>0</v>
      </c>
      <c r="AF816" s="2">
        <v>0</v>
      </c>
      <c r="AG816" s="2">
        <v>0</v>
      </c>
      <c r="AH816" s="2"/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/>
      <c r="AO816" s="2"/>
      <c r="AP816" s="2"/>
      <c r="AQ816" s="2">
        <v>0</v>
      </c>
      <c r="AR816" s="2">
        <v>0</v>
      </c>
      <c r="AS816" s="2"/>
      <c r="AT816" s="2"/>
      <c r="AU816" s="2"/>
      <c r="AV816" s="2"/>
      <c r="AW816" s="2"/>
      <c r="AX816" s="2">
        <v>0</v>
      </c>
      <c r="AY816" s="2">
        <v>0</v>
      </c>
      <c r="AZ816" s="2"/>
      <c r="BA816" s="2"/>
      <c r="BB816" s="2"/>
      <c r="BC816" s="2">
        <v>0</v>
      </c>
      <c r="BD816" s="2">
        <v>0</v>
      </c>
      <c r="BE816" s="2"/>
      <c r="BF816" s="2"/>
      <c r="BG816" s="2"/>
      <c r="BH816" s="2"/>
      <c r="BI816" s="2"/>
      <c r="BJ816" s="2">
        <v>0</v>
      </c>
      <c r="BK816" s="2">
        <v>0</v>
      </c>
      <c r="BL816" s="2">
        <v>0</v>
      </c>
      <c r="BM816" s="2"/>
      <c r="BN816" s="2">
        <v>0</v>
      </c>
      <c r="BO816" s="2">
        <v>0</v>
      </c>
      <c r="BP816" s="2">
        <v>0</v>
      </c>
      <c r="BQ816" s="2">
        <v>0</v>
      </c>
      <c r="BR816" s="2"/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/>
      <c r="BY816" s="2"/>
      <c r="BZ816" s="2"/>
      <c r="CA816" s="2">
        <v>0</v>
      </c>
      <c r="CB816" s="2">
        <v>0</v>
      </c>
      <c r="CC816" s="2"/>
      <c r="CD816" s="2"/>
      <c r="CE816" s="2"/>
      <c r="CF816" s="2"/>
      <c r="CG816" s="2"/>
      <c r="CH816" s="2">
        <v>0</v>
      </c>
      <c r="CI816" s="2">
        <v>0</v>
      </c>
      <c r="CJ816" s="2"/>
      <c r="CK816" s="2"/>
      <c r="CL816" s="2"/>
      <c r="CM816" s="2">
        <v>0</v>
      </c>
      <c r="CN816" s="2">
        <v>0</v>
      </c>
      <c r="CO816" s="2"/>
      <c r="CP816" s="2"/>
      <c r="CQ816" s="2"/>
      <c r="CR816" s="2"/>
      <c r="CS816" s="2"/>
      <c r="CT816" s="2">
        <v>0</v>
      </c>
      <c r="CU816" s="2">
        <v>0</v>
      </c>
      <c r="CV816" s="2">
        <v>0</v>
      </c>
      <c r="CW816" s="2"/>
      <c r="CX816" s="2">
        <v>0</v>
      </c>
      <c r="CY816" s="2">
        <v>0</v>
      </c>
      <c r="CZ816" s="2">
        <v>0</v>
      </c>
      <c r="DA816" s="2">
        <v>0</v>
      </c>
      <c r="DB816" s="2"/>
      <c r="DC816" s="2">
        <v>0</v>
      </c>
      <c r="DD816" s="2">
        <v>0</v>
      </c>
      <c r="DE816" s="2">
        <v>0</v>
      </c>
      <c r="DF816" s="2">
        <v>0</v>
      </c>
      <c r="DG816" s="2">
        <v>0</v>
      </c>
    </row>
    <row r="817" spans="1:111" ht="15" x14ac:dyDescent="0.25">
      <c r="A817" s="1" t="s">
        <v>828</v>
      </c>
      <c r="B817" s="1" t="str">
        <f t="shared" si="14"/>
        <v>Košice - mestská časť Sever</v>
      </c>
      <c r="C817" s="1" t="s">
        <v>831</v>
      </c>
      <c r="D817" s="2"/>
      <c r="E817" s="2"/>
      <c r="F817" s="2"/>
      <c r="G817" s="2"/>
      <c r="H817" s="2">
        <v>1107</v>
      </c>
      <c r="I817" s="2"/>
      <c r="J817" s="2"/>
      <c r="K817" s="2"/>
      <c r="L817" s="2"/>
      <c r="M817" s="2"/>
      <c r="N817" s="2">
        <v>652</v>
      </c>
      <c r="O817" s="2">
        <v>473</v>
      </c>
      <c r="P817" s="2"/>
      <c r="Q817" s="2"/>
      <c r="R817" s="2"/>
      <c r="S817" s="2"/>
      <c r="T817" s="2">
        <v>1026</v>
      </c>
      <c r="U817" s="2"/>
      <c r="V817" s="2"/>
      <c r="W817" s="2"/>
      <c r="X817" s="2"/>
      <c r="Y817" s="2"/>
      <c r="Z817" s="2">
        <v>470</v>
      </c>
      <c r="AA817" s="2">
        <v>339</v>
      </c>
      <c r="AB817" s="2"/>
      <c r="AC817" s="2"/>
      <c r="AD817" s="2"/>
      <c r="AE817" s="2"/>
      <c r="AF817" s="2">
        <v>81</v>
      </c>
      <c r="AG817" s="2"/>
      <c r="AH817" s="2"/>
      <c r="AI817" s="2"/>
      <c r="AJ817" s="2"/>
      <c r="AK817" s="2"/>
      <c r="AL817" s="2">
        <v>182</v>
      </c>
      <c r="AM817" s="2">
        <v>134</v>
      </c>
      <c r="AN817" s="2"/>
      <c r="AO817" s="2"/>
      <c r="AP817" s="2"/>
      <c r="AQ817" s="2"/>
      <c r="AR817" s="2">
        <v>2953</v>
      </c>
      <c r="AS817" s="2"/>
      <c r="AT817" s="2"/>
      <c r="AU817" s="2"/>
      <c r="AV817" s="2"/>
      <c r="AW817" s="2"/>
      <c r="AX817" s="2">
        <v>1171</v>
      </c>
      <c r="AY817" s="2">
        <v>836</v>
      </c>
      <c r="AZ817" s="2"/>
      <c r="BA817" s="2"/>
      <c r="BB817" s="2"/>
      <c r="BC817" s="2"/>
      <c r="BD817" s="2">
        <v>2810</v>
      </c>
      <c r="BE817" s="2"/>
      <c r="BF817" s="2"/>
      <c r="BG817" s="2"/>
      <c r="BH817" s="2"/>
      <c r="BI817" s="2"/>
      <c r="BJ817" s="2">
        <v>749</v>
      </c>
      <c r="BK817" s="2">
        <v>562</v>
      </c>
      <c r="BL817" s="2"/>
      <c r="BM817" s="2"/>
      <c r="BN817" s="2"/>
      <c r="BO817" s="2"/>
      <c r="BP817" s="2">
        <v>143</v>
      </c>
      <c r="BQ817" s="2"/>
      <c r="BR817" s="2"/>
      <c r="BS817" s="2"/>
      <c r="BT817" s="2"/>
      <c r="BU817" s="2"/>
      <c r="BV817" s="2">
        <v>422</v>
      </c>
      <c r="BW817" s="2">
        <v>274</v>
      </c>
      <c r="BX817" s="2"/>
      <c r="BY817" s="2"/>
      <c r="BZ817" s="2"/>
      <c r="CA817" s="2"/>
      <c r="CB817" s="2">
        <v>2.7</v>
      </c>
      <c r="CC817" s="2"/>
      <c r="CD817" s="2"/>
      <c r="CE817" s="2"/>
      <c r="CF817" s="2"/>
      <c r="CG817" s="2"/>
      <c r="CH817" s="2">
        <v>1.8</v>
      </c>
      <c r="CI817" s="2">
        <v>1.8</v>
      </c>
      <c r="CJ817" s="2"/>
      <c r="CK817" s="2"/>
      <c r="CL817" s="2"/>
      <c r="CM817" s="2"/>
      <c r="CN817" s="2">
        <v>2.7</v>
      </c>
      <c r="CO817" s="2"/>
      <c r="CP817" s="2"/>
      <c r="CQ817" s="2"/>
      <c r="CR817" s="2"/>
      <c r="CS817" s="2"/>
      <c r="CT817" s="2">
        <v>1.6</v>
      </c>
      <c r="CU817" s="2">
        <v>1.7</v>
      </c>
      <c r="CV817" s="2"/>
      <c r="CW817" s="2"/>
      <c r="CX817" s="2"/>
      <c r="CY817" s="2"/>
      <c r="CZ817" s="2">
        <v>1.8</v>
      </c>
      <c r="DA817" s="2"/>
      <c r="DB817" s="2"/>
      <c r="DC817" s="2"/>
      <c r="DD817" s="2"/>
      <c r="DE817" s="2"/>
      <c r="DF817" s="2">
        <v>2.2999999999999998</v>
      </c>
      <c r="DG817" s="2">
        <v>2</v>
      </c>
    </row>
    <row r="818" spans="1:111" ht="15" x14ac:dyDescent="0.25">
      <c r="A818" s="1" t="s">
        <v>828</v>
      </c>
      <c r="B818" s="1" t="str">
        <f t="shared" si="14"/>
        <v>Košice - mestská časť Staré Mesto</v>
      </c>
      <c r="C818" s="1" t="s">
        <v>832</v>
      </c>
      <c r="D818" s="2">
        <v>807</v>
      </c>
      <c r="E818" s="2">
        <v>1091</v>
      </c>
      <c r="F818" s="2">
        <v>1319</v>
      </c>
      <c r="G818" s="2">
        <v>1622</v>
      </c>
      <c r="H818" s="2">
        <v>3880</v>
      </c>
      <c r="I818" s="2">
        <v>6199</v>
      </c>
      <c r="J818" s="2">
        <v>9138</v>
      </c>
      <c r="K818" s="2">
        <v>11066</v>
      </c>
      <c r="L818" s="2">
        <v>8885</v>
      </c>
      <c r="M818" s="2">
        <v>5770</v>
      </c>
      <c r="N818" s="2">
        <v>2931</v>
      </c>
      <c r="O818" s="2">
        <v>2347</v>
      </c>
      <c r="P818" s="2"/>
      <c r="Q818" s="2">
        <v>876</v>
      </c>
      <c r="R818" s="2"/>
      <c r="S818" s="2"/>
      <c r="T818" s="2">
        <v>3332</v>
      </c>
      <c r="U818" s="2"/>
      <c r="V818" s="2">
        <v>7140</v>
      </c>
      <c r="W818" s="2"/>
      <c r="X818" s="2"/>
      <c r="Y818" s="2"/>
      <c r="Z818" s="2">
        <v>1789</v>
      </c>
      <c r="AA818" s="2">
        <v>1858</v>
      </c>
      <c r="AB818" s="2"/>
      <c r="AC818" s="2">
        <v>215</v>
      </c>
      <c r="AD818" s="2"/>
      <c r="AE818" s="2"/>
      <c r="AF818" s="2">
        <v>548</v>
      </c>
      <c r="AG818" s="2"/>
      <c r="AH818" s="2">
        <v>1998</v>
      </c>
      <c r="AI818" s="2"/>
      <c r="AJ818" s="2"/>
      <c r="AK818" s="2"/>
      <c r="AL818" s="2">
        <v>1142</v>
      </c>
      <c r="AM818" s="2">
        <v>489</v>
      </c>
      <c r="AN818" s="2">
        <v>1510</v>
      </c>
      <c r="AO818" s="2">
        <v>2055</v>
      </c>
      <c r="AP818" s="2">
        <v>2375</v>
      </c>
      <c r="AQ818" s="2">
        <v>2314</v>
      </c>
      <c r="AR818" s="2">
        <v>5765</v>
      </c>
      <c r="AS818" s="2">
        <v>9977</v>
      </c>
      <c r="AT818" s="2">
        <v>16333</v>
      </c>
      <c r="AU818" s="2">
        <v>18954</v>
      </c>
      <c r="AV818" s="2">
        <v>15120</v>
      </c>
      <c r="AW818" s="2">
        <v>9661</v>
      </c>
      <c r="AX818" s="2">
        <v>4934</v>
      </c>
      <c r="AY818" s="2">
        <v>4355</v>
      </c>
      <c r="AZ818" s="2"/>
      <c r="BA818" s="2">
        <v>1246</v>
      </c>
      <c r="BB818" s="2"/>
      <c r="BC818" s="2"/>
      <c r="BD818" s="2">
        <v>4654</v>
      </c>
      <c r="BE818" s="2"/>
      <c r="BF818" s="2">
        <v>11801</v>
      </c>
      <c r="BG818" s="2"/>
      <c r="BH818" s="2"/>
      <c r="BI818" s="2"/>
      <c r="BJ818" s="2">
        <v>2414</v>
      </c>
      <c r="BK818" s="2">
        <v>3292</v>
      </c>
      <c r="BL818" s="2"/>
      <c r="BM818" s="2">
        <v>809</v>
      </c>
      <c r="BN818" s="2"/>
      <c r="BO818" s="2"/>
      <c r="BP818" s="2">
        <v>1111</v>
      </c>
      <c r="BQ818" s="2"/>
      <c r="BR818" s="2">
        <v>4532</v>
      </c>
      <c r="BS818" s="2"/>
      <c r="BT818" s="2"/>
      <c r="BU818" s="2"/>
      <c r="BV818" s="2">
        <v>2520</v>
      </c>
      <c r="BW818" s="2">
        <v>1063</v>
      </c>
      <c r="BX818" s="2">
        <v>1.9</v>
      </c>
      <c r="BY818" s="2">
        <v>1.9</v>
      </c>
      <c r="BZ818" s="2">
        <v>1.8</v>
      </c>
      <c r="CA818" s="2">
        <v>1.4</v>
      </c>
      <c r="CB818" s="2">
        <v>1.5</v>
      </c>
      <c r="CC818" s="2">
        <v>1.6</v>
      </c>
      <c r="CD818" s="2">
        <v>1.8</v>
      </c>
      <c r="CE818" s="2">
        <v>1.7</v>
      </c>
      <c r="CF818" s="2">
        <v>1.7</v>
      </c>
      <c r="CG818" s="2">
        <v>1.7</v>
      </c>
      <c r="CH818" s="2">
        <v>1.7</v>
      </c>
      <c r="CI818" s="2">
        <v>1.9</v>
      </c>
      <c r="CJ818" s="2"/>
      <c r="CK818" s="2">
        <v>1.4</v>
      </c>
      <c r="CL818" s="2"/>
      <c r="CM818" s="2"/>
      <c r="CN818" s="2">
        <v>1.4</v>
      </c>
      <c r="CO818" s="2"/>
      <c r="CP818" s="2">
        <v>1.7</v>
      </c>
      <c r="CQ818" s="2"/>
      <c r="CR818" s="2"/>
      <c r="CS818" s="2"/>
      <c r="CT818" s="2">
        <v>1.3</v>
      </c>
      <c r="CU818" s="2">
        <v>1.8</v>
      </c>
      <c r="CV818" s="2"/>
      <c r="CW818" s="2">
        <v>3.8</v>
      </c>
      <c r="CX818" s="2"/>
      <c r="CY818" s="2"/>
      <c r="CZ818" s="2">
        <v>2</v>
      </c>
      <c r="DA818" s="2"/>
      <c r="DB818" s="2">
        <v>2.2999999999999998</v>
      </c>
      <c r="DC818" s="2"/>
      <c r="DD818" s="2"/>
      <c r="DE818" s="2"/>
      <c r="DF818" s="2">
        <v>2.2000000000000002</v>
      </c>
      <c r="DG818" s="2">
        <v>2.2000000000000002</v>
      </c>
    </row>
    <row r="819" spans="1:111" ht="15" x14ac:dyDescent="0.25">
      <c r="A819" s="1" t="s">
        <v>833</v>
      </c>
      <c r="B819" s="1" t="str">
        <f t="shared" si="14"/>
        <v>Obce spolu</v>
      </c>
      <c r="C819" s="1" t="s">
        <v>24</v>
      </c>
      <c r="D819" s="2">
        <v>139</v>
      </c>
      <c r="E819" s="2">
        <v>300</v>
      </c>
      <c r="F819" s="2">
        <v>223</v>
      </c>
      <c r="G819" s="2">
        <v>304</v>
      </c>
      <c r="H819" s="2">
        <v>539</v>
      </c>
      <c r="I819" s="2">
        <v>1104</v>
      </c>
      <c r="J819" s="2">
        <v>1237</v>
      </c>
      <c r="K819" s="2">
        <v>1590</v>
      </c>
      <c r="L819" s="2">
        <v>1142</v>
      </c>
      <c r="M819" s="2">
        <v>878</v>
      </c>
      <c r="N819" s="2">
        <v>485</v>
      </c>
      <c r="O819" s="2">
        <v>274</v>
      </c>
      <c r="P819" s="2"/>
      <c r="Q819" s="2">
        <v>256</v>
      </c>
      <c r="R819" s="2"/>
      <c r="S819" s="2">
        <v>278</v>
      </c>
      <c r="T819" s="2">
        <v>478</v>
      </c>
      <c r="U819" s="2">
        <v>996</v>
      </c>
      <c r="V819" s="2">
        <v>1009</v>
      </c>
      <c r="W819" s="2">
        <v>1248</v>
      </c>
      <c r="X819" s="2">
        <v>824</v>
      </c>
      <c r="Y819" s="2">
        <v>588</v>
      </c>
      <c r="Z819" s="2">
        <v>381</v>
      </c>
      <c r="AA819" s="2"/>
      <c r="AB819" s="2"/>
      <c r="AC819" s="2">
        <v>44</v>
      </c>
      <c r="AD819" s="2"/>
      <c r="AE819" s="2">
        <v>26</v>
      </c>
      <c r="AF819" s="2">
        <v>61</v>
      </c>
      <c r="AG819" s="2">
        <v>108</v>
      </c>
      <c r="AH819" s="2">
        <v>228</v>
      </c>
      <c r="AI819" s="2">
        <v>342</v>
      </c>
      <c r="AJ819" s="2">
        <v>318</v>
      </c>
      <c r="AK819" s="2">
        <v>290</v>
      </c>
      <c r="AL819" s="2">
        <v>104</v>
      </c>
      <c r="AM819" s="2"/>
      <c r="AN819" s="2">
        <v>504</v>
      </c>
      <c r="AO819" s="2">
        <v>869</v>
      </c>
      <c r="AP819" s="2">
        <v>634</v>
      </c>
      <c r="AQ819" s="2">
        <v>812</v>
      </c>
      <c r="AR819" s="2">
        <v>1113</v>
      </c>
      <c r="AS819" s="2">
        <v>2115</v>
      </c>
      <c r="AT819" s="2">
        <v>2621</v>
      </c>
      <c r="AU819" s="2">
        <v>3557</v>
      </c>
      <c r="AV819" s="2">
        <v>2183</v>
      </c>
      <c r="AW819" s="2">
        <v>1475</v>
      </c>
      <c r="AX819" s="2">
        <v>881</v>
      </c>
      <c r="AY819" s="2">
        <v>762</v>
      </c>
      <c r="AZ819" s="2"/>
      <c r="BA819" s="2">
        <v>731</v>
      </c>
      <c r="BB819" s="2"/>
      <c r="BC819" s="2">
        <v>733</v>
      </c>
      <c r="BD819" s="2">
        <v>973</v>
      </c>
      <c r="BE819" s="2">
        <v>1904</v>
      </c>
      <c r="BF819" s="2">
        <v>2214</v>
      </c>
      <c r="BG819" s="2">
        <v>2808</v>
      </c>
      <c r="BH819" s="2">
        <v>1640</v>
      </c>
      <c r="BI819" s="2">
        <v>963</v>
      </c>
      <c r="BJ819" s="2">
        <v>607</v>
      </c>
      <c r="BK819" s="2"/>
      <c r="BL819" s="2"/>
      <c r="BM819" s="2">
        <v>138</v>
      </c>
      <c r="BN819" s="2"/>
      <c r="BO819" s="2">
        <v>79</v>
      </c>
      <c r="BP819" s="2">
        <v>140</v>
      </c>
      <c r="BQ819" s="2">
        <v>211</v>
      </c>
      <c r="BR819" s="2">
        <v>407</v>
      </c>
      <c r="BS819" s="2">
        <v>749</v>
      </c>
      <c r="BT819" s="2">
        <v>543</v>
      </c>
      <c r="BU819" s="2">
        <v>512</v>
      </c>
      <c r="BV819" s="2">
        <v>274</v>
      </c>
      <c r="BW819" s="2"/>
      <c r="BX819" s="2">
        <v>3.6</v>
      </c>
      <c r="BY819" s="2">
        <v>2.9</v>
      </c>
      <c r="BZ819" s="2">
        <v>2.8</v>
      </c>
      <c r="CA819" s="2">
        <v>2.7</v>
      </c>
      <c r="CB819" s="2">
        <v>2.1</v>
      </c>
      <c r="CC819" s="2">
        <v>1.9</v>
      </c>
      <c r="CD819" s="2">
        <v>2.1</v>
      </c>
      <c r="CE819" s="2">
        <v>2.2000000000000002</v>
      </c>
      <c r="CF819" s="2">
        <v>1.9</v>
      </c>
      <c r="CG819" s="2">
        <v>1.7</v>
      </c>
      <c r="CH819" s="2">
        <v>1.8</v>
      </c>
      <c r="CI819" s="2">
        <v>2.8</v>
      </c>
      <c r="CJ819" s="2"/>
      <c r="CK819" s="2">
        <v>2.9</v>
      </c>
      <c r="CL819" s="2"/>
      <c r="CM819" s="2">
        <v>2.6</v>
      </c>
      <c r="CN819" s="2">
        <v>2</v>
      </c>
      <c r="CO819" s="2">
        <v>1.9</v>
      </c>
      <c r="CP819" s="2">
        <v>2.2000000000000002</v>
      </c>
      <c r="CQ819" s="2">
        <v>2.2000000000000002</v>
      </c>
      <c r="CR819" s="2">
        <v>2</v>
      </c>
      <c r="CS819" s="2">
        <v>1.6</v>
      </c>
      <c r="CT819" s="2">
        <v>1.6</v>
      </c>
      <c r="CU819" s="2"/>
      <c r="CV819" s="2"/>
      <c r="CW819" s="2">
        <v>3.1</v>
      </c>
      <c r="CX819" s="2"/>
      <c r="CY819" s="2">
        <v>3</v>
      </c>
      <c r="CZ819" s="2">
        <v>2.2999999999999998</v>
      </c>
      <c r="DA819" s="2">
        <v>2</v>
      </c>
      <c r="DB819" s="2">
        <v>1.8</v>
      </c>
      <c r="DC819" s="2">
        <v>2.2000000000000002</v>
      </c>
      <c r="DD819" s="2">
        <v>1.7</v>
      </c>
      <c r="DE819" s="2">
        <v>1.8</v>
      </c>
      <c r="DF819" s="2">
        <v>2.6</v>
      </c>
      <c r="DG819" s="2"/>
    </row>
    <row r="820" spans="1:111" ht="15" x14ac:dyDescent="0.25">
      <c r="A820" s="1" t="s">
        <v>833</v>
      </c>
      <c r="B820" s="1" t="str">
        <f t="shared" si="14"/>
        <v>Košice - mestská časť Pereš</v>
      </c>
      <c r="C820" s="1" t="s">
        <v>834</v>
      </c>
      <c r="D820" s="2">
        <v>0</v>
      </c>
      <c r="E820" s="2">
        <v>0</v>
      </c>
      <c r="F820" s="2">
        <v>0</v>
      </c>
      <c r="G820" s="2">
        <v>0</v>
      </c>
      <c r="H820" s="2"/>
      <c r="I820" s="2">
        <v>0</v>
      </c>
      <c r="J820" s="2"/>
      <c r="K820" s="2"/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/>
      <c r="U820" s="2">
        <v>0</v>
      </c>
      <c r="V820" s="2"/>
      <c r="W820" s="2"/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/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/>
      <c r="AS820" s="2">
        <v>0</v>
      </c>
      <c r="AT820" s="2"/>
      <c r="AU820" s="2"/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/>
      <c r="BE820" s="2">
        <v>0</v>
      </c>
      <c r="BF820" s="2"/>
      <c r="BG820" s="2"/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/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/>
      <c r="CC820" s="2">
        <v>0</v>
      </c>
      <c r="CD820" s="2"/>
      <c r="CE820" s="2"/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/>
      <c r="CO820" s="2">
        <v>0</v>
      </c>
      <c r="CP820" s="2"/>
      <c r="CQ820" s="2"/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/>
      <c r="DC820" s="2">
        <v>0</v>
      </c>
      <c r="DD820" s="2">
        <v>0</v>
      </c>
      <c r="DE820" s="2">
        <v>0</v>
      </c>
      <c r="DF820" s="2">
        <v>0</v>
      </c>
      <c r="DG820" s="2">
        <v>0</v>
      </c>
    </row>
    <row r="821" spans="1:111" ht="15" x14ac:dyDescent="0.25">
      <c r="A821" s="1" t="s">
        <v>833</v>
      </c>
      <c r="B821" s="1" t="str">
        <f t="shared" si="14"/>
        <v>Košice - mestská časť Západ</v>
      </c>
      <c r="C821" s="1" t="s">
        <v>835</v>
      </c>
      <c r="D821" s="2"/>
      <c r="E821" s="2">
        <v>192</v>
      </c>
      <c r="F821" s="2"/>
      <c r="G821" s="2"/>
      <c r="H821" s="2">
        <v>423</v>
      </c>
      <c r="I821" s="2"/>
      <c r="J821" s="2">
        <v>1035</v>
      </c>
      <c r="K821" s="2">
        <v>1383</v>
      </c>
      <c r="L821" s="2">
        <v>987</v>
      </c>
      <c r="M821" s="2"/>
      <c r="N821" s="2"/>
      <c r="O821" s="2"/>
      <c r="P821" s="2"/>
      <c r="Q821" s="2">
        <v>170</v>
      </c>
      <c r="R821" s="2"/>
      <c r="S821" s="2"/>
      <c r="T821" s="2"/>
      <c r="U821" s="2"/>
      <c r="V821" s="2">
        <v>840</v>
      </c>
      <c r="W821" s="2"/>
      <c r="X821" s="2">
        <v>694</v>
      </c>
      <c r="Y821" s="2"/>
      <c r="Z821" s="2"/>
      <c r="AA821" s="2"/>
      <c r="AB821" s="2"/>
      <c r="AC821" s="2">
        <v>22</v>
      </c>
      <c r="AD821" s="2"/>
      <c r="AE821" s="2"/>
      <c r="AF821" s="2"/>
      <c r="AG821" s="2"/>
      <c r="AH821" s="2">
        <v>195</v>
      </c>
      <c r="AI821" s="2"/>
      <c r="AJ821" s="2">
        <v>293</v>
      </c>
      <c r="AK821" s="2"/>
      <c r="AL821" s="2"/>
      <c r="AM821" s="2"/>
      <c r="AN821" s="2"/>
      <c r="AO821" s="2">
        <v>356</v>
      </c>
      <c r="AP821" s="2"/>
      <c r="AQ821" s="2"/>
      <c r="AR821" s="2">
        <v>619</v>
      </c>
      <c r="AS821" s="2"/>
      <c r="AT821" s="2">
        <v>1986</v>
      </c>
      <c r="AU821" s="2">
        <v>2824</v>
      </c>
      <c r="AV821" s="2">
        <v>1538</v>
      </c>
      <c r="AW821" s="2"/>
      <c r="AX821" s="2"/>
      <c r="AY821" s="2"/>
      <c r="AZ821" s="2"/>
      <c r="BA821" s="2">
        <v>318</v>
      </c>
      <c r="BB821" s="2"/>
      <c r="BC821" s="2"/>
      <c r="BD821" s="2"/>
      <c r="BE821" s="2"/>
      <c r="BF821" s="2">
        <v>1641</v>
      </c>
      <c r="BG821" s="2"/>
      <c r="BH821" s="2">
        <v>1100</v>
      </c>
      <c r="BI821" s="2"/>
      <c r="BJ821" s="2"/>
      <c r="BK821" s="2"/>
      <c r="BL821" s="2"/>
      <c r="BM821" s="2">
        <v>38</v>
      </c>
      <c r="BN821" s="2"/>
      <c r="BO821" s="2"/>
      <c r="BP821" s="2"/>
      <c r="BQ821" s="2"/>
      <c r="BR821" s="2">
        <v>345</v>
      </c>
      <c r="BS821" s="2"/>
      <c r="BT821" s="2">
        <v>438</v>
      </c>
      <c r="BU821" s="2"/>
      <c r="BV821" s="2"/>
      <c r="BW821" s="2"/>
      <c r="BX821" s="2"/>
      <c r="BY821" s="2">
        <v>1.9</v>
      </c>
      <c r="BZ821" s="2"/>
      <c r="CA821" s="2"/>
      <c r="CB821" s="2">
        <v>1.5</v>
      </c>
      <c r="CC821" s="2"/>
      <c r="CD821" s="2">
        <v>1.9</v>
      </c>
      <c r="CE821" s="2">
        <v>2</v>
      </c>
      <c r="CF821" s="2">
        <v>1.6</v>
      </c>
      <c r="CG821" s="2"/>
      <c r="CH821" s="2"/>
      <c r="CI821" s="2"/>
      <c r="CJ821" s="2"/>
      <c r="CK821" s="2">
        <v>1.9</v>
      </c>
      <c r="CL821" s="2"/>
      <c r="CM821" s="2"/>
      <c r="CN821" s="2"/>
      <c r="CO821" s="2"/>
      <c r="CP821" s="2">
        <v>2</v>
      </c>
      <c r="CQ821" s="2"/>
      <c r="CR821" s="2">
        <v>1.6</v>
      </c>
      <c r="CS821" s="2"/>
      <c r="CT821" s="2"/>
      <c r="CU821" s="2"/>
      <c r="CV821" s="2"/>
      <c r="CW821" s="2">
        <v>1.7</v>
      </c>
      <c r="CX821" s="2"/>
      <c r="CY821" s="2"/>
      <c r="CZ821" s="2"/>
      <c r="DA821" s="2"/>
      <c r="DB821" s="2">
        <v>1.8</v>
      </c>
      <c r="DC821" s="2"/>
      <c r="DD821" s="2">
        <v>1.5</v>
      </c>
      <c r="DE821" s="2"/>
      <c r="DF821" s="2"/>
      <c r="DG821" s="2"/>
    </row>
    <row r="822" spans="1:111" ht="15" x14ac:dyDescent="0.25">
      <c r="A822" s="1" t="s">
        <v>833</v>
      </c>
      <c r="B822" s="1" t="str">
        <f t="shared" si="14"/>
        <v>Košice - mestská časť Šaca</v>
      </c>
      <c r="C822" s="1" t="s">
        <v>836</v>
      </c>
      <c r="D822" s="2">
        <v>67</v>
      </c>
      <c r="E822" s="2">
        <v>108</v>
      </c>
      <c r="F822" s="2"/>
      <c r="G822" s="2"/>
      <c r="H822" s="2"/>
      <c r="I822" s="2"/>
      <c r="J822" s="2"/>
      <c r="K822" s="2"/>
      <c r="L822" s="2">
        <v>155</v>
      </c>
      <c r="M822" s="2"/>
      <c r="N822" s="2"/>
      <c r="O822" s="2"/>
      <c r="P822" s="2">
        <v>46</v>
      </c>
      <c r="Q822" s="2">
        <v>86</v>
      </c>
      <c r="R822" s="2"/>
      <c r="S822" s="2"/>
      <c r="T822" s="2"/>
      <c r="U822" s="2"/>
      <c r="V822" s="2"/>
      <c r="W822" s="2"/>
      <c r="X822" s="2">
        <v>130</v>
      </c>
      <c r="Y822" s="2"/>
      <c r="Z822" s="2"/>
      <c r="AA822" s="2"/>
      <c r="AB822" s="2">
        <v>21</v>
      </c>
      <c r="AC822" s="2">
        <v>22</v>
      </c>
      <c r="AD822" s="2"/>
      <c r="AE822" s="2"/>
      <c r="AF822" s="2"/>
      <c r="AG822" s="2"/>
      <c r="AH822" s="2"/>
      <c r="AI822" s="2"/>
      <c r="AJ822" s="2">
        <v>25</v>
      </c>
      <c r="AK822" s="2"/>
      <c r="AL822" s="2"/>
      <c r="AM822" s="2"/>
      <c r="AN822" s="2">
        <v>373</v>
      </c>
      <c r="AO822" s="2">
        <v>513</v>
      </c>
      <c r="AP822" s="2"/>
      <c r="AQ822" s="2"/>
      <c r="AR822" s="2"/>
      <c r="AS822" s="2"/>
      <c r="AT822" s="2"/>
      <c r="AU822" s="2"/>
      <c r="AV822" s="2">
        <v>645</v>
      </c>
      <c r="AW822" s="2"/>
      <c r="AX822" s="2"/>
      <c r="AY822" s="2"/>
      <c r="AZ822" s="2">
        <v>270</v>
      </c>
      <c r="BA822" s="2">
        <v>413</v>
      </c>
      <c r="BB822" s="2"/>
      <c r="BC822" s="2"/>
      <c r="BD822" s="2"/>
      <c r="BE822" s="2"/>
      <c r="BF822" s="2"/>
      <c r="BG822" s="2"/>
      <c r="BH822" s="2">
        <v>540</v>
      </c>
      <c r="BI822" s="2"/>
      <c r="BJ822" s="2"/>
      <c r="BK822" s="2"/>
      <c r="BL822" s="2">
        <v>103</v>
      </c>
      <c r="BM822" s="2">
        <v>100</v>
      </c>
      <c r="BN822" s="2"/>
      <c r="BO822" s="2"/>
      <c r="BP822" s="2"/>
      <c r="BQ822" s="2"/>
      <c r="BR822" s="2"/>
      <c r="BS822" s="2"/>
      <c r="BT822" s="2">
        <v>105</v>
      </c>
      <c r="BU822" s="2"/>
      <c r="BV822" s="2"/>
      <c r="BW822" s="2"/>
      <c r="BX822" s="2">
        <v>5.6</v>
      </c>
      <c r="BY822" s="2">
        <v>4.8</v>
      </c>
      <c r="BZ822" s="2"/>
      <c r="CA822" s="2"/>
      <c r="CB822" s="2"/>
      <c r="CC822" s="2"/>
      <c r="CD822" s="2"/>
      <c r="CE822" s="2"/>
      <c r="CF822" s="2">
        <v>4.2</v>
      </c>
      <c r="CG822" s="2"/>
      <c r="CH822" s="2"/>
      <c r="CI822" s="2"/>
      <c r="CJ822" s="2">
        <v>5.9</v>
      </c>
      <c r="CK822" s="2">
        <v>4.8</v>
      </c>
      <c r="CL822" s="2"/>
      <c r="CM822" s="2"/>
      <c r="CN822" s="2"/>
      <c r="CO822" s="2"/>
      <c r="CP822" s="2"/>
      <c r="CQ822" s="2"/>
      <c r="CR822" s="2">
        <v>4.2</v>
      </c>
      <c r="CS822" s="2"/>
      <c r="CT822" s="2"/>
      <c r="CU822" s="2"/>
      <c r="CV822" s="2">
        <v>4.9000000000000004</v>
      </c>
      <c r="CW822" s="2">
        <v>4.5</v>
      </c>
      <c r="CX822" s="2"/>
      <c r="CY822" s="2"/>
      <c r="CZ822" s="2"/>
      <c r="DA822" s="2"/>
      <c r="DB822" s="2"/>
      <c r="DC822" s="2"/>
      <c r="DD822" s="2">
        <v>4.2</v>
      </c>
      <c r="DE822" s="2"/>
      <c r="DF822" s="2"/>
      <c r="DG822" s="2"/>
    </row>
    <row r="823" spans="1:111" ht="15" x14ac:dyDescent="0.25">
      <c r="A823" s="1" t="s">
        <v>833</v>
      </c>
      <c r="B823" s="1" t="str">
        <f t="shared" si="14"/>
        <v>Košice - mestská časť Sídlisko KVP</v>
      </c>
      <c r="C823" s="1" t="s">
        <v>837</v>
      </c>
      <c r="D823" s="2"/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/>
      <c r="P823" s="2"/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/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/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/>
      <c r="AZ823" s="2"/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/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/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/>
      <c r="CJ823" s="2"/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/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</row>
    <row r="824" spans="1:111" ht="15" x14ac:dyDescent="0.25">
      <c r="A824" s="1" t="s">
        <v>838</v>
      </c>
      <c r="B824" s="1" t="str">
        <f t="shared" si="14"/>
        <v>Obce spolu</v>
      </c>
      <c r="C824" s="1" t="s">
        <v>24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>
        <v>0</v>
      </c>
      <c r="AC824" s="2"/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>
        <v>0</v>
      </c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>
        <v>0</v>
      </c>
      <c r="BM824" s="2"/>
      <c r="BN824" s="2">
        <v>0</v>
      </c>
      <c r="BO824" s="2"/>
      <c r="BP824" s="2"/>
      <c r="BQ824" s="2"/>
      <c r="BR824" s="2"/>
      <c r="BS824" s="2"/>
      <c r="BT824" s="2"/>
      <c r="BU824" s="2"/>
      <c r="BV824" s="2"/>
      <c r="BW824" s="2">
        <v>0</v>
      </c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>
        <v>0</v>
      </c>
      <c r="CW824" s="2"/>
      <c r="CX824" s="2">
        <v>0</v>
      </c>
      <c r="CY824" s="2"/>
      <c r="CZ824" s="2"/>
      <c r="DA824" s="2"/>
      <c r="DB824" s="2"/>
      <c r="DC824" s="2"/>
      <c r="DD824" s="2"/>
      <c r="DE824" s="2"/>
      <c r="DF824" s="2"/>
      <c r="DG824" s="2">
        <v>0</v>
      </c>
    </row>
    <row r="825" spans="1:111" ht="15" x14ac:dyDescent="0.25">
      <c r="A825" s="1" t="s">
        <v>838</v>
      </c>
      <c r="B825" s="1" t="str">
        <f t="shared" si="14"/>
        <v>Košice - mestská časť Dargovských hrdinov</v>
      </c>
      <c r="C825" s="1" t="s">
        <v>839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>
        <v>0</v>
      </c>
      <c r="AC825" s="2"/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>
        <v>0</v>
      </c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>
        <v>0</v>
      </c>
      <c r="BM825" s="2"/>
      <c r="BN825" s="2">
        <v>0</v>
      </c>
      <c r="BO825" s="2"/>
      <c r="BP825" s="2"/>
      <c r="BQ825" s="2"/>
      <c r="BR825" s="2"/>
      <c r="BS825" s="2"/>
      <c r="BT825" s="2"/>
      <c r="BU825" s="2"/>
      <c r="BV825" s="2"/>
      <c r="BW825" s="2">
        <v>0</v>
      </c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>
        <v>0</v>
      </c>
      <c r="CW825" s="2"/>
      <c r="CX825" s="2">
        <v>0</v>
      </c>
      <c r="CY825" s="2"/>
      <c r="CZ825" s="2"/>
      <c r="DA825" s="2"/>
      <c r="DB825" s="2"/>
      <c r="DC825" s="2"/>
      <c r="DD825" s="2"/>
      <c r="DE825" s="2"/>
      <c r="DF825" s="2"/>
      <c r="DG825" s="2">
        <v>0</v>
      </c>
    </row>
    <row r="826" spans="1:111" ht="15" x14ac:dyDescent="0.25">
      <c r="A826" s="1" t="s">
        <v>838</v>
      </c>
      <c r="B826" s="1" t="str">
        <f t="shared" si="14"/>
        <v>Košice - mestská časť Košická Nová Ves</v>
      </c>
      <c r="C826" s="1" t="s">
        <v>840</v>
      </c>
      <c r="D826" s="2"/>
      <c r="E826" s="2">
        <v>0</v>
      </c>
      <c r="F826" s="2">
        <v>0</v>
      </c>
      <c r="G826" s="2">
        <v>0</v>
      </c>
      <c r="H826" s="2"/>
      <c r="I826" s="2">
        <v>0</v>
      </c>
      <c r="J826" s="2"/>
      <c r="K826" s="2">
        <v>0</v>
      </c>
      <c r="L826" s="2"/>
      <c r="M826" s="2"/>
      <c r="N826" s="2">
        <v>0</v>
      </c>
      <c r="O826" s="2">
        <v>0</v>
      </c>
      <c r="P826" s="2"/>
      <c r="Q826" s="2">
        <v>0</v>
      </c>
      <c r="R826" s="2">
        <v>0</v>
      </c>
      <c r="S826" s="2">
        <v>0</v>
      </c>
      <c r="T826" s="2"/>
      <c r="U826" s="2">
        <v>0</v>
      </c>
      <c r="V826" s="2"/>
      <c r="W826" s="2">
        <v>0</v>
      </c>
      <c r="X826" s="2">
        <v>0</v>
      </c>
      <c r="Y826" s="2"/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/>
      <c r="AK826" s="2">
        <v>0</v>
      </c>
      <c r="AL826" s="2">
        <v>0</v>
      </c>
      <c r="AM826" s="2">
        <v>0</v>
      </c>
      <c r="AN826" s="2"/>
      <c r="AO826" s="2">
        <v>0</v>
      </c>
      <c r="AP826" s="2">
        <v>0</v>
      </c>
      <c r="AQ826" s="2">
        <v>0</v>
      </c>
      <c r="AR826" s="2"/>
      <c r="AS826" s="2">
        <v>0</v>
      </c>
      <c r="AT826" s="2"/>
      <c r="AU826" s="2">
        <v>0</v>
      </c>
      <c r="AV826" s="2"/>
      <c r="AW826" s="2"/>
      <c r="AX826" s="2">
        <v>0</v>
      </c>
      <c r="AY826" s="2">
        <v>0</v>
      </c>
      <c r="AZ826" s="2"/>
      <c r="BA826" s="2">
        <v>0</v>
      </c>
      <c r="BB826" s="2">
        <v>0</v>
      </c>
      <c r="BC826" s="2">
        <v>0</v>
      </c>
      <c r="BD826" s="2"/>
      <c r="BE826" s="2">
        <v>0</v>
      </c>
      <c r="BF826" s="2"/>
      <c r="BG826" s="2">
        <v>0</v>
      </c>
      <c r="BH826" s="2">
        <v>0</v>
      </c>
      <c r="BI826" s="2"/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/>
      <c r="BU826" s="2">
        <v>0</v>
      </c>
      <c r="BV826" s="2">
        <v>0</v>
      </c>
      <c r="BW826" s="2">
        <v>0</v>
      </c>
      <c r="BX826" s="2"/>
      <c r="BY826" s="2">
        <v>0</v>
      </c>
      <c r="BZ826" s="2">
        <v>0</v>
      </c>
      <c r="CA826" s="2">
        <v>0</v>
      </c>
      <c r="CB826" s="2"/>
      <c r="CC826" s="2">
        <v>0</v>
      </c>
      <c r="CD826" s="2"/>
      <c r="CE826" s="2">
        <v>0</v>
      </c>
      <c r="CF826" s="2"/>
      <c r="CG826" s="2"/>
      <c r="CH826" s="2">
        <v>0</v>
      </c>
      <c r="CI826" s="2">
        <v>0</v>
      </c>
      <c r="CJ826" s="2"/>
      <c r="CK826" s="2">
        <v>0</v>
      </c>
      <c r="CL826" s="2">
        <v>0</v>
      </c>
      <c r="CM826" s="2">
        <v>0</v>
      </c>
      <c r="CN826" s="2"/>
      <c r="CO826" s="2">
        <v>0</v>
      </c>
      <c r="CP826" s="2"/>
      <c r="CQ826" s="2">
        <v>0</v>
      </c>
      <c r="CR826" s="2">
        <v>0</v>
      </c>
      <c r="CS826" s="2"/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/>
      <c r="DE826" s="2">
        <v>0</v>
      </c>
      <c r="DF826" s="2">
        <v>0</v>
      </c>
      <c r="DG826" s="2">
        <v>0</v>
      </c>
    </row>
    <row r="827" spans="1:111" ht="15" x14ac:dyDescent="0.25">
      <c r="A827" s="1" t="s">
        <v>841</v>
      </c>
      <c r="B827" s="1" t="str">
        <f t="shared" si="14"/>
        <v>Obce spolu</v>
      </c>
      <c r="C827" s="1" t="s">
        <v>24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</row>
    <row r="828" spans="1:111" ht="15" x14ac:dyDescent="0.25">
      <c r="A828" s="1" t="s">
        <v>841</v>
      </c>
      <c r="B828" s="1" t="str">
        <f t="shared" si="14"/>
        <v>Košice - mestská časť Šebastovce</v>
      </c>
      <c r="C828" s="1" t="s">
        <v>842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/>
      <c r="K828" s="2"/>
      <c r="L828" s="2"/>
      <c r="M828" s="2"/>
      <c r="N828" s="2"/>
      <c r="O828" s="2"/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/>
      <c r="W828" s="2"/>
      <c r="X828" s="2"/>
      <c r="Y828" s="2"/>
      <c r="Z828" s="2"/>
      <c r="AA828" s="2"/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/>
      <c r="AI828" s="2"/>
      <c r="AJ828" s="2"/>
      <c r="AK828" s="2"/>
      <c r="AL828" s="2"/>
      <c r="AM828" s="2"/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/>
      <c r="AU828" s="2"/>
      <c r="AV828" s="2"/>
      <c r="AW828" s="2"/>
      <c r="AX828" s="2"/>
      <c r="AY828" s="2"/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/>
      <c r="BG828" s="2"/>
      <c r="BH828" s="2"/>
      <c r="BI828" s="2"/>
      <c r="BJ828" s="2"/>
      <c r="BK828" s="2"/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/>
      <c r="BS828" s="2"/>
      <c r="BT828" s="2"/>
      <c r="BU828" s="2"/>
      <c r="BV828" s="2"/>
      <c r="BW828" s="2"/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/>
      <c r="CE828" s="2"/>
      <c r="CF828" s="2"/>
      <c r="CG828" s="2"/>
      <c r="CH828" s="2"/>
      <c r="CI828" s="2"/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/>
      <c r="CQ828" s="2"/>
      <c r="CR828" s="2"/>
      <c r="CS828" s="2"/>
      <c r="CT828" s="2"/>
      <c r="CU828" s="2"/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/>
      <c r="DC828" s="2"/>
      <c r="DD828" s="2"/>
      <c r="DE828" s="2"/>
      <c r="DF828" s="2"/>
      <c r="DG828" s="2"/>
    </row>
    <row r="829" spans="1:111" ht="15" x14ac:dyDescent="0.25">
      <c r="A829" s="1" t="s">
        <v>841</v>
      </c>
      <c r="B829" s="1" t="str">
        <f t="shared" si="14"/>
        <v>Košice - mestská časť Krásna</v>
      </c>
      <c r="C829" s="1" t="s">
        <v>843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/>
      <c r="AK829" s="2"/>
      <c r="AL829" s="2"/>
      <c r="AM829" s="2">
        <v>0</v>
      </c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/>
      <c r="BU829" s="2"/>
      <c r="BV829" s="2"/>
      <c r="BW829" s="2">
        <v>0</v>
      </c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/>
      <c r="DE829" s="2"/>
      <c r="DF829" s="2"/>
      <c r="DG829" s="2">
        <v>0</v>
      </c>
    </row>
    <row r="830" spans="1:111" ht="15" x14ac:dyDescent="0.25">
      <c r="A830" s="1" t="s">
        <v>841</v>
      </c>
      <c r="B830" s="1" t="str">
        <f t="shared" si="14"/>
        <v>Košice - mestská časť Juh</v>
      </c>
      <c r="C830" s="1" t="s">
        <v>844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>
        <v>672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>
        <v>443</v>
      </c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>
        <v>229</v>
      </c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>
        <v>1127</v>
      </c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>
        <v>779</v>
      </c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>
        <v>348</v>
      </c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>
        <v>1.7</v>
      </c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>
        <v>1.8</v>
      </c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>
        <v>1.5</v>
      </c>
      <c r="DG830" s="2"/>
    </row>
    <row r="831" spans="1:111" ht="15" x14ac:dyDescent="0.25">
      <c r="A831" s="1" t="s">
        <v>845</v>
      </c>
      <c r="B831" s="1" t="str">
        <f t="shared" si="14"/>
        <v>Košice I-IV</v>
      </c>
      <c r="C831" s="1" t="s">
        <v>845</v>
      </c>
      <c r="D831" s="2">
        <v>1319</v>
      </c>
      <c r="E831" s="2">
        <v>2025</v>
      </c>
      <c r="F831" s="2">
        <v>2242</v>
      </c>
      <c r="G831" s="2">
        <v>2772</v>
      </c>
      <c r="H831" s="2">
        <v>6463</v>
      </c>
      <c r="I831" s="2">
        <v>11430</v>
      </c>
      <c r="J831" s="2">
        <v>16621</v>
      </c>
      <c r="K831" s="2">
        <v>20301</v>
      </c>
      <c r="L831" s="2">
        <v>15615</v>
      </c>
      <c r="M831" s="2">
        <v>10093</v>
      </c>
      <c r="N831" s="2">
        <v>4843</v>
      </c>
      <c r="O831" s="2">
        <v>3703</v>
      </c>
      <c r="P831" s="2">
        <v>1021</v>
      </c>
      <c r="Q831" s="2">
        <v>1646</v>
      </c>
      <c r="R831" s="2">
        <v>1892</v>
      </c>
      <c r="S831" s="2">
        <v>2396</v>
      </c>
      <c r="T831" s="2">
        <v>5602</v>
      </c>
      <c r="U831" s="2">
        <v>9320</v>
      </c>
      <c r="V831" s="2">
        <v>13395</v>
      </c>
      <c r="W831" s="2">
        <v>14973</v>
      </c>
      <c r="X831" s="2">
        <v>10584</v>
      </c>
      <c r="Y831" s="2">
        <v>6845</v>
      </c>
      <c r="Z831" s="2">
        <v>3141</v>
      </c>
      <c r="AA831" s="2">
        <v>2885</v>
      </c>
      <c r="AB831" s="2">
        <v>298</v>
      </c>
      <c r="AC831" s="2">
        <v>379</v>
      </c>
      <c r="AD831" s="2">
        <v>350</v>
      </c>
      <c r="AE831" s="2">
        <v>376</v>
      </c>
      <c r="AF831" s="2">
        <v>861</v>
      </c>
      <c r="AG831" s="2">
        <v>2110</v>
      </c>
      <c r="AH831" s="2">
        <v>3226</v>
      </c>
      <c r="AI831" s="2">
        <v>5328</v>
      </c>
      <c r="AJ831" s="2">
        <v>5031</v>
      </c>
      <c r="AK831" s="2">
        <v>3248</v>
      </c>
      <c r="AL831" s="2">
        <v>1702</v>
      </c>
      <c r="AM831" s="2">
        <v>818</v>
      </c>
      <c r="AN831" s="2">
        <v>2738</v>
      </c>
      <c r="AO831" s="2">
        <v>4108</v>
      </c>
      <c r="AP831" s="2">
        <v>4510</v>
      </c>
      <c r="AQ831" s="2">
        <v>4573</v>
      </c>
      <c r="AR831" s="2">
        <v>11457</v>
      </c>
      <c r="AS831" s="2">
        <v>20733</v>
      </c>
      <c r="AT831" s="2">
        <v>32897</v>
      </c>
      <c r="AU831" s="2">
        <v>38041</v>
      </c>
      <c r="AV831" s="2">
        <v>29832</v>
      </c>
      <c r="AW831" s="2">
        <v>19123</v>
      </c>
      <c r="AX831" s="2">
        <v>8338</v>
      </c>
      <c r="AY831" s="2">
        <v>7902</v>
      </c>
      <c r="AZ831" s="2">
        <v>1833</v>
      </c>
      <c r="BA831" s="2">
        <v>2857</v>
      </c>
      <c r="BB831" s="2">
        <v>3321</v>
      </c>
      <c r="BC831" s="2">
        <v>3750</v>
      </c>
      <c r="BD831" s="2">
        <v>9758</v>
      </c>
      <c r="BE831" s="2">
        <v>16590</v>
      </c>
      <c r="BF831" s="2">
        <v>25896</v>
      </c>
      <c r="BG831" s="2">
        <v>28515</v>
      </c>
      <c r="BH831" s="2">
        <v>19538</v>
      </c>
      <c r="BI831" s="2">
        <v>12164</v>
      </c>
      <c r="BJ831" s="2">
        <v>4664</v>
      </c>
      <c r="BK831" s="2">
        <v>6185</v>
      </c>
      <c r="BL831" s="2">
        <v>905</v>
      </c>
      <c r="BM831" s="2">
        <v>1251</v>
      </c>
      <c r="BN831" s="2">
        <v>1189</v>
      </c>
      <c r="BO831" s="2">
        <v>823</v>
      </c>
      <c r="BP831" s="2">
        <v>1699</v>
      </c>
      <c r="BQ831" s="2">
        <v>4143</v>
      </c>
      <c r="BR831" s="2">
        <v>7001</v>
      </c>
      <c r="BS831" s="2">
        <v>9526</v>
      </c>
      <c r="BT831" s="2">
        <v>10294</v>
      </c>
      <c r="BU831" s="2">
        <v>6959</v>
      </c>
      <c r="BV831" s="2">
        <v>3674</v>
      </c>
      <c r="BW831" s="2">
        <v>1717</v>
      </c>
      <c r="BX831" s="2">
        <v>2.1</v>
      </c>
      <c r="BY831" s="2">
        <v>2</v>
      </c>
      <c r="BZ831" s="2">
        <v>2</v>
      </c>
      <c r="CA831" s="2">
        <v>1.6</v>
      </c>
      <c r="CB831" s="2">
        <v>1.8</v>
      </c>
      <c r="CC831" s="2">
        <v>1.8</v>
      </c>
      <c r="CD831" s="2">
        <v>2</v>
      </c>
      <c r="CE831" s="2">
        <v>1.9</v>
      </c>
      <c r="CF831" s="2">
        <v>1.9</v>
      </c>
      <c r="CG831" s="2">
        <v>1.9</v>
      </c>
      <c r="CH831" s="2">
        <v>1.7</v>
      </c>
      <c r="CI831" s="2">
        <v>2.1</v>
      </c>
      <c r="CJ831" s="2">
        <v>1.8</v>
      </c>
      <c r="CK831" s="2">
        <v>1.7</v>
      </c>
      <c r="CL831" s="2">
        <v>1.8</v>
      </c>
      <c r="CM831" s="2">
        <v>1.6</v>
      </c>
      <c r="CN831" s="2">
        <v>1.7</v>
      </c>
      <c r="CO831" s="2">
        <v>1.8</v>
      </c>
      <c r="CP831" s="2">
        <v>1.9</v>
      </c>
      <c r="CQ831" s="2">
        <v>1.9</v>
      </c>
      <c r="CR831" s="2">
        <v>1.8</v>
      </c>
      <c r="CS831" s="2">
        <v>1.8</v>
      </c>
      <c r="CT831" s="2">
        <v>1.5</v>
      </c>
      <c r="CU831" s="2">
        <v>2.1</v>
      </c>
      <c r="CV831" s="2">
        <v>3</v>
      </c>
      <c r="CW831" s="2">
        <v>3.3</v>
      </c>
      <c r="CX831" s="2">
        <v>3.4</v>
      </c>
      <c r="CY831" s="2">
        <v>2.2000000000000002</v>
      </c>
      <c r="CZ831" s="2">
        <v>2</v>
      </c>
      <c r="DA831" s="2">
        <v>2</v>
      </c>
      <c r="DB831" s="2">
        <v>2.2000000000000002</v>
      </c>
      <c r="DC831" s="2">
        <v>1.8</v>
      </c>
      <c r="DD831" s="2">
        <v>2</v>
      </c>
      <c r="DE831" s="2">
        <v>2.1</v>
      </c>
      <c r="DF831" s="2">
        <v>2.2000000000000002</v>
      </c>
      <c r="DG831" s="2">
        <v>2.1</v>
      </c>
    </row>
    <row r="832" spans="1:111" ht="15" x14ac:dyDescent="0.25">
      <c r="A832" s="1" t="s">
        <v>846</v>
      </c>
      <c r="B832" s="1" t="str">
        <f t="shared" si="14"/>
        <v>Obce spolu</v>
      </c>
      <c r="C832" s="1" t="s">
        <v>24</v>
      </c>
      <c r="D832" s="2">
        <v>153</v>
      </c>
      <c r="E832" s="2">
        <v>133</v>
      </c>
      <c r="F832" s="2">
        <v>251</v>
      </c>
      <c r="G832" s="2">
        <v>259</v>
      </c>
      <c r="H832" s="2">
        <v>642</v>
      </c>
      <c r="I832" s="2">
        <v>1792</v>
      </c>
      <c r="J832" s="2">
        <v>3202</v>
      </c>
      <c r="K832" s="2">
        <v>3698</v>
      </c>
      <c r="L832" s="2">
        <v>2346</v>
      </c>
      <c r="M832" s="2">
        <v>848</v>
      </c>
      <c r="N832" s="2">
        <v>643</v>
      </c>
      <c r="O832" s="2">
        <v>325</v>
      </c>
      <c r="P832" s="2">
        <v>149</v>
      </c>
      <c r="Q832" s="2">
        <v>125</v>
      </c>
      <c r="R832" s="2">
        <v>212</v>
      </c>
      <c r="S832" s="2">
        <v>226</v>
      </c>
      <c r="T832" s="2">
        <v>608</v>
      </c>
      <c r="U832" s="2">
        <v>1645</v>
      </c>
      <c r="V832" s="2">
        <v>2963</v>
      </c>
      <c r="W832" s="2">
        <v>3424</v>
      </c>
      <c r="X832" s="2">
        <v>2077</v>
      </c>
      <c r="Y832" s="2">
        <v>786</v>
      </c>
      <c r="Z832" s="2">
        <v>579</v>
      </c>
      <c r="AA832" s="2">
        <v>284</v>
      </c>
      <c r="AB832" s="2">
        <v>4</v>
      </c>
      <c r="AC832" s="2">
        <v>8</v>
      </c>
      <c r="AD832" s="2">
        <v>39</v>
      </c>
      <c r="AE832" s="2">
        <v>33</v>
      </c>
      <c r="AF832" s="2">
        <v>34</v>
      </c>
      <c r="AG832" s="2">
        <v>147</v>
      </c>
      <c r="AH832" s="2">
        <v>239</v>
      </c>
      <c r="AI832" s="2">
        <v>274</v>
      </c>
      <c r="AJ832" s="2">
        <v>269</v>
      </c>
      <c r="AK832" s="2">
        <v>62</v>
      </c>
      <c r="AL832" s="2">
        <v>64</v>
      </c>
      <c r="AM832" s="2">
        <v>41</v>
      </c>
      <c r="AN832" s="2">
        <v>409</v>
      </c>
      <c r="AO832" s="2">
        <v>475</v>
      </c>
      <c r="AP832" s="2">
        <v>882</v>
      </c>
      <c r="AQ832" s="2">
        <v>1419</v>
      </c>
      <c r="AR832" s="2">
        <v>2636</v>
      </c>
      <c r="AS832" s="2">
        <v>5114</v>
      </c>
      <c r="AT832" s="2">
        <v>13450</v>
      </c>
      <c r="AU832" s="2">
        <v>14277</v>
      </c>
      <c r="AV832" s="2">
        <v>6018</v>
      </c>
      <c r="AW832" s="2">
        <v>3534</v>
      </c>
      <c r="AX832" s="2">
        <v>2589</v>
      </c>
      <c r="AY832" s="2">
        <v>1270</v>
      </c>
      <c r="AZ832" s="2">
        <v>401</v>
      </c>
      <c r="BA832" s="2">
        <v>445</v>
      </c>
      <c r="BB832" s="2">
        <v>823</v>
      </c>
      <c r="BC832" s="2">
        <v>1374</v>
      </c>
      <c r="BD832" s="2">
        <v>2602</v>
      </c>
      <c r="BE832" s="2">
        <v>4869</v>
      </c>
      <c r="BF832" s="2">
        <v>13056</v>
      </c>
      <c r="BG832" s="2">
        <v>13769</v>
      </c>
      <c r="BH832" s="2">
        <v>5538</v>
      </c>
      <c r="BI832" s="2">
        <v>3403</v>
      </c>
      <c r="BJ832" s="2">
        <v>2454</v>
      </c>
      <c r="BK832" s="2">
        <v>1198</v>
      </c>
      <c r="BL832" s="2">
        <v>8</v>
      </c>
      <c r="BM832" s="2">
        <v>30</v>
      </c>
      <c r="BN832" s="2">
        <v>59</v>
      </c>
      <c r="BO832" s="2">
        <v>45</v>
      </c>
      <c r="BP832" s="2">
        <v>34</v>
      </c>
      <c r="BQ832" s="2">
        <v>245</v>
      </c>
      <c r="BR832" s="2">
        <v>394</v>
      </c>
      <c r="BS832" s="2">
        <v>508</v>
      </c>
      <c r="BT832" s="2">
        <v>480</v>
      </c>
      <c r="BU832" s="2">
        <v>131</v>
      </c>
      <c r="BV832" s="2">
        <v>135</v>
      </c>
      <c r="BW832" s="2">
        <v>72</v>
      </c>
      <c r="BX832" s="2">
        <v>2.7</v>
      </c>
      <c r="BY832" s="2">
        <v>3.6</v>
      </c>
      <c r="BZ832" s="2">
        <v>3.5</v>
      </c>
      <c r="CA832" s="2">
        <v>5.5</v>
      </c>
      <c r="CB832" s="2">
        <v>4.0999999999999996</v>
      </c>
      <c r="CC832" s="2">
        <v>2.9</v>
      </c>
      <c r="CD832" s="2">
        <v>4.2</v>
      </c>
      <c r="CE832" s="2">
        <v>3.9</v>
      </c>
      <c r="CF832" s="2">
        <v>2.6</v>
      </c>
      <c r="CG832" s="2">
        <v>4.2</v>
      </c>
      <c r="CH832" s="2">
        <v>4</v>
      </c>
      <c r="CI832" s="2">
        <v>3.9</v>
      </c>
      <c r="CJ832" s="2">
        <v>2.7</v>
      </c>
      <c r="CK832" s="2">
        <v>3.6</v>
      </c>
      <c r="CL832" s="2">
        <v>3.9</v>
      </c>
      <c r="CM832" s="2">
        <v>6.1</v>
      </c>
      <c r="CN832" s="2">
        <v>4.3</v>
      </c>
      <c r="CO832" s="2">
        <v>3</v>
      </c>
      <c r="CP832" s="2">
        <v>4.4000000000000004</v>
      </c>
      <c r="CQ832" s="2">
        <v>4</v>
      </c>
      <c r="CR832" s="2">
        <v>2.7</v>
      </c>
      <c r="CS832" s="2">
        <v>4.3</v>
      </c>
      <c r="CT832" s="2">
        <v>4.2</v>
      </c>
      <c r="CU832" s="2">
        <v>4.2</v>
      </c>
      <c r="CV832" s="2">
        <v>2</v>
      </c>
      <c r="CW832" s="2">
        <v>3.8</v>
      </c>
      <c r="CX832" s="2">
        <v>1.5</v>
      </c>
      <c r="CY832" s="2">
        <v>1.4</v>
      </c>
      <c r="CZ832" s="2">
        <v>1</v>
      </c>
      <c r="DA832" s="2">
        <v>1.7</v>
      </c>
      <c r="DB832" s="2">
        <v>1.6</v>
      </c>
      <c r="DC832" s="2">
        <v>1.9</v>
      </c>
      <c r="DD832" s="2">
        <v>1.8</v>
      </c>
      <c r="DE832" s="2">
        <v>2.1</v>
      </c>
      <c r="DF832" s="2">
        <v>2.1</v>
      </c>
      <c r="DG832" s="2">
        <v>1.8</v>
      </c>
    </row>
    <row r="833" spans="1:111" ht="15" x14ac:dyDescent="0.25">
      <c r="A833" s="1" t="s">
        <v>846</v>
      </c>
      <c r="B833" s="1" t="str">
        <f t="shared" si="14"/>
        <v>Háj, okres Košice - okolie</v>
      </c>
      <c r="C833" s="1" t="s">
        <v>847</v>
      </c>
      <c r="D833" s="2"/>
      <c r="E833" s="2"/>
      <c r="F833" s="2">
        <v>0</v>
      </c>
      <c r="G833" s="2">
        <v>0</v>
      </c>
      <c r="H833" s="2">
        <v>0</v>
      </c>
      <c r="I833" s="2"/>
      <c r="J833" s="2">
        <v>0</v>
      </c>
      <c r="K833" s="2">
        <v>0</v>
      </c>
      <c r="L833" s="2">
        <v>0</v>
      </c>
      <c r="M833" s="2"/>
      <c r="N833" s="2">
        <v>0</v>
      </c>
      <c r="O833" s="2">
        <v>0</v>
      </c>
      <c r="P833" s="2"/>
      <c r="Q833" s="2"/>
      <c r="R833" s="2">
        <v>0</v>
      </c>
      <c r="S833" s="2">
        <v>0</v>
      </c>
      <c r="T833" s="2">
        <v>0</v>
      </c>
      <c r="U833" s="2"/>
      <c r="V833" s="2">
        <v>0</v>
      </c>
      <c r="W833" s="2">
        <v>0</v>
      </c>
      <c r="X833" s="2">
        <v>0</v>
      </c>
      <c r="Y833" s="2"/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/>
      <c r="AO833" s="2"/>
      <c r="AP833" s="2">
        <v>0</v>
      </c>
      <c r="AQ833" s="2">
        <v>0</v>
      </c>
      <c r="AR833" s="2">
        <v>0</v>
      </c>
      <c r="AS833" s="2"/>
      <c r="AT833" s="2">
        <v>0</v>
      </c>
      <c r="AU833" s="2">
        <v>0</v>
      </c>
      <c r="AV833" s="2">
        <v>0</v>
      </c>
      <c r="AW833" s="2"/>
      <c r="AX833" s="2">
        <v>0</v>
      </c>
      <c r="AY833" s="2">
        <v>0</v>
      </c>
      <c r="AZ833" s="2"/>
      <c r="BA833" s="2"/>
      <c r="BB833" s="2">
        <v>0</v>
      </c>
      <c r="BC833" s="2">
        <v>0</v>
      </c>
      <c r="BD833" s="2">
        <v>0</v>
      </c>
      <c r="BE833" s="2"/>
      <c r="BF833" s="2">
        <v>0</v>
      </c>
      <c r="BG833" s="2">
        <v>0</v>
      </c>
      <c r="BH833" s="2">
        <v>0</v>
      </c>
      <c r="BI833" s="2"/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/>
      <c r="BY833" s="2"/>
      <c r="BZ833" s="2">
        <v>0</v>
      </c>
      <c r="CA833" s="2">
        <v>0</v>
      </c>
      <c r="CB833" s="2">
        <v>0</v>
      </c>
      <c r="CC833" s="2"/>
      <c r="CD833" s="2">
        <v>0</v>
      </c>
      <c r="CE833" s="2">
        <v>0</v>
      </c>
      <c r="CF833" s="2">
        <v>0</v>
      </c>
      <c r="CG833" s="2"/>
      <c r="CH833" s="2">
        <v>0</v>
      </c>
      <c r="CI833" s="2">
        <v>0</v>
      </c>
      <c r="CJ833" s="2"/>
      <c r="CK833" s="2"/>
      <c r="CL833" s="2">
        <v>0</v>
      </c>
      <c r="CM833" s="2">
        <v>0</v>
      </c>
      <c r="CN833" s="2">
        <v>0</v>
      </c>
      <c r="CO833" s="2"/>
      <c r="CP833" s="2">
        <v>0</v>
      </c>
      <c r="CQ833" s="2">
        <v>0</v>
      </c>
      <c r="CR833" s="2">
        <v>0</v>
      </c>
      <c r="CS833" s="2"/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</row>
    <row r="834" spans="1:111" ht="15" x14ac:dyDescent="0.25">
      <c r="A834" s="1" t="s">
        <v>846</v>
      </c>
      <c r="B834" s="1" t="str">
        <f t="shared" si="14"/>
        <v>Bukovec, okres Košice - okolie</v>
      </c>
      <c r="C834" s="1" t="s">
        <v>848</v>
      </c>
      <c r="D834" s="2"/>
      <c r="E834" s="2">
        <v>0</v>
      </c>
      <c r="F834" s="2">
        <v>0</v>
      </c>
      <c r="G834" s="2">
        <v>0</v>
      </c>
      <c r="H834" s="2">
        <v>0</v>
      </c>
      <c r="I834" s="2"/>
      <c r="J834" s="2"/>
      <c r="K834" s="2"/>
      <c r="L834" s="2"/>
      <c r="M834" s="2">
        <v>0</v>
      </c>
      <c r="N834" s="2"/>
      <c r="O834" s="2"/>
      <c r="P834" s="2"/>
      <c r="Q834" s="2">
        <v>0</v>
      </c>
      <c r="R834" s="2">
        <v>0</v>
      </c>
      <c r="S834" s="2">
        <v>0</v>
      </c>
      <c r="T834" s="2">
        <v>0</v>
      </c>
      <c r="U834" s="2"/>
      <c r="V834" s="2"/>
      <c r="W834" s="2"/>
      <c r="X834" s="2"/>
      <c r="Y834" s="2">
        <v>0</v>
      </c>
      <c r="Z834" s="2"/>
      <c r="AA834" s="2"/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/>
      <c r="AO834" s="2">
        <v>0</v>
      </c>
      <c r="AP834" s="2">
        <v>0</v>
      </c>
      <c r="AQ834" s="2">
        <v>0</v>
      </c>
      <c r="AR834" s="2">
        <v>0</v>
      </c>
      <c r="AS834" s="2"/>
      <c r="AT834" s="2"/>
      <c r="AU834" s="2"/>
      <c r="AV834" s="2"/>
      <c r="AW834" s="2">
        <v>0</v>
      </c>
      <c r="AX834" s="2"/>
      <c r="AY834" s="2"/>
      <c r="AZ834" s="2"/>
      <c r="BA834" s="2">
        <v>0</v>
      </c>
      <c r="BB834" s="2">
        <v>0</v>
      </c>
      <c r="BC834" s="2">
        <v>0</v>
      </c>
      <c r="BD834" s="2">
        <v>0</v>
      </c>
      <c r="BE834" s="2"/>
      <c r="BF834" s="2"/>
      <c r="BG834" s="2"/>
      <c r="BH834" s="2"/>
      <c r="BI834" s="2">
        <v>0</v>
      </c>
      <c r="BJ834" s="2"/>
      <c r="BK834" s="2"/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/>
      <c r="BY834" s="2">
        <v>0</v>
      </c>
      <c r="BZ834" s="2">
        <v>0</v>
      </c>
      <c r="CA834" s="2">
        <v>0</v>
      </c>
      <c r="CB834" s="2">
        <v>0</v>
      </c>
      <c r="CC834" s="2"/>
      <c r="CD834" s="2"/>
      <c r="CE834" s="2"/>
      <c r="CF834" s="2"/>
      <c r="CG834" s="2">
        <v>0</v>
      </c>
      <c r="CH834" s="2"/>
      <c r="CI834" s="2"/>
      <c r="CJ834" s="2"/>
      <c r="CK834" s="2">
        <v>0</v>
      </c>
      <c r="CL834" s="2">
        <v>0</v>
      </c>
      <c r="CM834" s="2">
        <v>0</v>
      </c>
      <c r="CN834" s="2">
        <v>0</v>
      </c>
      <c r="CO834" s="2"/>
      <c r="CP834" s="2"/>
      <c r="CQ834" s="2"/>
      <c r="CR834" s="2"/>
      <c r="CS834" s="2">
        <v>0</v>
      </c>
      <c r="CT834" s="2"/>
      <c r="CU834" s="2"/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</row>
    <row r="835" spans="1:111" ht="15" x14ac:dyDescent="0.25">
      <c r="A835" s="1" t="s">
        <v>846</v>
      </c>
      <c r="B835" s="1" t="str">
        <f t="shared" si="14"/>
        <v>Gyňov</v>
      </c>
      <c r="C835" s="1" t="s">
        <v>849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/>
      <c r="K835" s="2"/>
      <c r="L835" s="2"/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/>
      <c r="AI835" s="2"/>
      <c r="AJ835" s="2"/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/>
      <c r="AU835" s="2"/>
      <c r="AV835" s="2"/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/>
      <c r="BS835" s="2"/>
      <c r="BT835" s="2"/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/>
      <c r="CE835" s="2"/>
      <c r="CF835" s="2"/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/>
      <c r="DC835" s="2"/>
      <c r="DD835" s="2"/>
      <c r="DE835" s="2">
        <v>0</v>
      </c>
      <c r="DF835" s="2">
        <v>0</v>
      </c>
      <c r="DG835" s="2">
        <v>0</v>
      </c>
    </row>
    <row r="836" spans="1:111" ht="15" x14ac:dyDescent="0.25">
      <c r="A836" s="1" t="s">
        <v>846</v>
      </c>
      <c r="B836" s="1" t="str">
        <f t="shared" si="14"/>
        <v>Haniska, okres Košice - okolie</v>
      </c>
      <c r="C836" s="1" t="s">
        <v>850</v>
      </c>
      <c r="D836" s="2">
        <v>0</v>
      </c>
      <c r="E836" s="2">
        <v>0</v>
      </c>
      <c r="F836" s="2">
        <v>0</v>
      </c>
      <c r="G836" s="2">
        <v>0</v>
      </c>
      <c r="H836" s="2"/>
      <c r="I836" s="2"/>
      <c r="J836" s="2"/>
      <c r="K836" s="2"/>
      <c r="L836" s="2"/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/>
      <c r="U836" s="2"/>
      <c r="V836" s="2"/>
      <c r="W836" s="2"/>
      <c r="X836" s="2"/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/>
      <c r="AS836" s="2"/>
      <c r="AT836" s="2"/>
      <c r="AU836" s="2"/>
      <c r="AV836" s="2"/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/>
      <c r="BE836" s="2"/>
      <c r="BF836" s="2"/>
      <c r="BG836" s="2"/>
      <c r="BH836" s="2"/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/>
      <c r="CC836" s="2"/>
      <c r="CD836" s="2"/>
      <c r="CE836" s="2"/>
      <c r="CF836" s="2"/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/>
      <c r="CO836" s="2"/>
      <c r="CP836" s="2"/>
      <c r="CQ836" s="2"/>
      <c r="CR836" s="2"/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</row>
    <row r="837" spans="1:111" ht="15" x14ac:dyDescent="0.25">
      <c r="A837" s="1" t="s">
        <v>846</v>
      </c>
      <c r="B837" s="1" t="str">
        <f t="shared" si="14"/>
        <v>Herľany</v>
      </c>
      <c r="C837" s="1" t="s">
        <v>851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/>
      <c r="J837" s="2"/>
      <c r="K837" s="2"/>
      <c r="L837" s="2"/>
      <c r="M837" s="2">
        <v>0</v>
      </c>
      <c r="N837" s="2">
        <v>0</v>
      </c>
      <c r="O837" s="2"/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/>
      <c r="V837" s="2"/>
      <c r="W837" s="2"/>
      <c r="X837" s="2"/>
      <c r="Y837" s="2">
        <v>0</v>
      </c>
      <c r="Z837" s="2">
        <v>0</v>
      </c>
      <c r="AA837" s="2"/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/>
      <c r="AT837" s="2"/>
      <c r="AU837" s="2"/>
      <c r="AV837" s="2"/>
      <c r="AW837" s="2">
        <v>0</v>
      </c>
      <c r="AX837" s="2">
        <v>0</v>
      </c>
      <c r="AY837" s="2"/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/>
      <c r="BF837" s="2"/>
      <c r="BG837" s="2"/>
      <c r="BH837" s="2"/>
      <c r="BI837" s="2">
        <v>0</v>
      </c>
      <c r="BJ837" s="2">
        <v>0</v>
      </c>
      <c r="BK837" s="2"/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/>
      <c r="CD837" s="2"/>
      <c r="CE837" s="2"/>
      <c r="CF837" s="2"/>
      <c r="CG837" s="2">
        <v>0</v>
      </c>
      <c r="CH837" s="2">
        <v>0</v>
      </c>
      <c r="CI837" s="2"/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/>
      <c r="CP837" s="2"/>
      <c r="CQ837" s="2"/>
      <c r="CR837" s="2"/>
      <c r="CS837" s="2">
        <v>0</v>
      </c>
      <c r="CT837" s="2">
        <v>0</v>
      </c>
      <c r="CU837" s="2"/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</row>
    <row r="838" spans="1:111" ht="15" x14ac:dyDescent="0.25">
      <c r="A838" s="1" t="s">
        <v>846</v>
      </c>
      <c r="B838" s="1" t="str">
        <f t="shared" si="14"/>
        <v>Košická Belá</v>
      </c>
      <c r="C838" s="1" t="s">
        <v>852</v>
      </c>
      <c r="D838" s="2">
        <v>0</v>
      </c>
      <c r="E838" s="2"/>
      <c r="F838" s="2"/>
      <c r="G838" s="2">
        <v>0</v>
      </c>
      <c r="H838" s="2"/>
      <c r="I838" s="2">
        <v>618</v>
      </c>
      <c r="J838" s="2">
        <v>1041</v>
      </c>
      <c r="K838" s="2">
        <v>1268</v>
      </c>
      <c r="L838" s="2">
        <v>760</v>
      </c>
      <c r="M838" s="2"/>
      <c r="N838" s="2"/>
      <c r="O838" s="2"/>
      <c r="P838" s="2">
        <v>0</v>
      </c>
      <c r="Q838" s="2"/>
      <c r="R838" s="2"/>
      <c r="S838" s="2">
        <v>0</v>
      </c>
      <c r="T838" s="2"/>
      <c r="U838" s="2">
        <v>614</v>
      </c>
      <c r="V838" s="2">
        <v>989</v>
      </c>
      <c r="W838" s="2">
        <v>1227</v>
      </c>
      <c r="X838" s="2">
        <v>650</v>
      </c>
      <c r="Y838" s="2"/>
      <c r="Z838" s="2"/>
      <c r="AA838" s="2"/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4</v>
      </c>
      <c r="AH838" s="2">
        <v>52</v>
      </c>
      <c r="AI838" s="2">
        <v>41</v>
      </c>
      <c r="AJ838" s="2">
        <v>110</v>
      </c>
      <c r="AK838" s="2"/>
      <c r="AL838" s="2"/>
      <c r="AM838" s="2">
        <v>0</v>
      </c>
      <c r="AN838" s="2">
        <v>0</v>
      </c>
      <c r="AO838" s="2"/>
      <c r="AP838" s="2"/>
      <c r="AQ838" s="2">
        <v>0</v>
      </c>
      <c r="AR838" s="2"/>
      <c r="AS838" s="2">
        <v>866</v>
      </c>
      <c r="AT838" s="2">
        <v>2257</v>
      </c>
      <c r="AU838" s="2">
        <v>2554</v>
      </c>
      <c r="AV838" s="2">
        <v>983</v>
      </c>
      <c r="AW838" s="2"/>
      <c r="AX838" s="2"/>
      <c r="AY838" s="2"/>
      <c r="AZ838" s="2">
        <v>0</v>
      </c>
      <c r="BA838" s="2"/>
      <c r="BB838" s="2"/>
      <c r="BC838" s="2">
        <v>0</v>
      </c>
      <c r="BD838" s="2"/>
      <c r="BE838" s="2">
        <v>858</v>
      </c>
      <c r="BF838" s="2">
        <v>2165</v>
      </c>
      <c r="BG838" s="2">
        <v>2467</v>
      </c>
      <c r="BH838" s="2">
        <v>803</v>
      </c>
      <c r="BI838" s="2"/>
      <c r="BJ838" s="2"/>
      <c r="BK838" s="2"/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8</v>
      </c>
      <c r="BR838" s="2">
        <v>92</v>
      </c>
      <c r="BS838" s="2">
        <v>87</v>
      </c>
      <c r="BT838" s="2">
        <v>180</v>
      </c>
      <c r="BU838" s="2"/>
      <c r="BV838" s="2"/>
      <c r="BW838" s="2">
        <v>0</v>
      </c>
      <c r="BX838" s="2">
        <v>0</v>
      </c>
      <c r="BY838" s="2"/>
      <c r="BZ838" s="2"/>
      <c r="CA838" s="2">
        <v>0</v>
      </c>
      <c r="CB838" s="2"/>
      <c r="CC838" s="2">
        <v>1.4</v>
      </c>
      <c r="CD838" s="2">
        <v>2.2000000000000002</v>
      </c>
      <c r="CE838" s="2">
        <v>2</v>
      </c>
      <c r="CF838" s="2">
        <v>1.3</v>
      </c>
      <c r="CG838" s="2"/>
      <c r="CH838" s="2"/>
      <c r="CI838" s="2"/>
      <c r="CJ838" s="2">
        <v>0</v>
      </c>
      <c r="CK838" s="2"/>
      <c r="CL838" s="2"/>
      <c r="CM838" s="2">
        <v>0</v>
      </c>
      <c r="CN838" s="2"/>
      <c r="CO838" s="2">
        <v>1.4</v>
      </c>
      <c r="CP838" s="2">
        <v>2.2000000000000002</v>
      </c>
      <c r="CQ838" s="2">
        <v>2</v>
      </c>
      <c r="CR838" s="2">
        <v>1.2</v>
      </c>
      <c r="CS838" s="2"/>
      <c r="CT838" s="2"/>
      <c r="CU838" s="2"/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2</v>
      </c>
      <c r="DB838" s="2">
        <v>1.8</v>
      </c>
      <c r="DC838" s="2">
        <v>2.1</v>
      </c>
      <c r="DD838" s="2">
        <v>1.6</v>
      </c>
      <c r="DE838" s="2"/>
      <c r="DF838" s="2"/>
      <c r="DG838" s="2">
        <v>0</v>
      </c>
    </row>
    <row r="839" spans="1:111" ht="15" x14ac:dyDescent="0.25">
      <c r="A839" s="1" t="s">
        <v>846</v>
      </c>
      <c r="B839" s="1" t="str">
        <f t="shared" si="14"/>
        <v>Kysak</v>
      </c>
      <c r="C839" s="1" t="s">
        <v>853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/>
      <c r="J839" s="2"/>
      <c r="K839" s="2"/>
      <c r="L839" s="2"/>
      <c r="M839" s="2"/>
      <c r="N839" s="2"/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/>
      <c r="V839" s="2"/>
      <c r="W839" s="2"/>
      <c r="X839" s="2"/>
      <c r="Y839" s="2"/>
      <c r="Z839" s="2"/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/>
      <c r="AT839" s="2"/>
      <c r="AU839" s="2"/>
      <c r="AV839" s="2"/>
      <c r="AW839" s="2"/>
      <c r="AX839" s="2"/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/>
      <c r="BF839" s="2"/>
      <c r="BG839" s="2"/>
      <c r="BH839" s="2"/>
      <c r="BI839" s="2"/>
      <c r="BJ839" s="2"/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/>
      <c r="CD839" s="2"/>
      <c r="CE839" s="2"/>
      <c r="CF839" s="2"/>
      <c r="CG839" s="2"/>
      <c r="CH839" s="2"/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/>
      <c r="CP839" s="2"/>
      <c r="CQ839" s="2"/>
      <c r="CR839" s="2"/>
      <c r="CS839" s="2"/>
      <c r="CT839" s="2"/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</row>
    <row r="840" spans="1:111" ht="15" x14ac:dyDescent="0.25">
      <c r="A840" s="1" t="s">
        <v>846</v>
      </c>
      <c r="B840" s="1" t="str">
        <f t="shared" si="14"/>
        <v>Malá Ida</v>
      </c>
      <c r="C840" s="1" t="s">
        <v>854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>
        <v>0</v>
      </c>
      <c r="AC840" s="2">
        <v>0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>
        <v>0</v>
      </c>
      <c r="BM840" s="2">
        <v>0</v>
      </c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>
        <v>0</v>
      </c>
      <c r="CW840" s="2">
        <v>0</v>
      </c>
      <c r="CX840" s="2"/>
      <c r="CY840" s="2"/>
      <c r="CZ840" s="2"/>
      <c r="DA840" s="2"/>
      <c r="DB840" s="2"/>
      <c r="DC840" s="2"/>
      <c r="DD840" s="2"/>
      <c r="DE840" s="2"/>
      <c r="DF840" s="2"/>
      <c r="DG840" s="2"/>
    </row>
    <row r="841" spans="1:111" ht="15" x14ac:dyDescent="0.25">
      <c r="A841" s="1" t="s">
        <v>846</v>
      </c>
      <c r="B841" s="1" t="str">
        <f t="shared" si="14"/>
        <v>Medzev</v>
      </c>
      <c r="C841" s="1" t="s">
        <v>855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/>
      <c r="K841" s="2"/>
      <c r="L841" s="2"/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/>
      <c r="W841" s="2"/>
      <c r="X841" s="2"/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/>
      <c r="AU841" s="2"/>
      <c r="AV841" s="2"/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/>
      <c r="BG841" s="2"/>
      <c r="BH841" s="2"/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/>
      <c r="CE841" s="2"/>
      <c r="CF841" s="2"/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/>
      <c r="CQ841" s="2"/>
      <c r="CR841" s="2"/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</row>
    <row r="842" spans="1:111" ht="15" x14ac:dyDescent="0.25">
      <c r="A842" s="1" t="s">
        <v>846</v>
      </c>
      <c r="B842" s="1" t="str">
        <f t="shared" si="14"/>
        <v>Moldava nad Bodvou</v>
      </c>
      <c r="C842" s="1" t="s">
        <v>856</v>
      </c>
      <c r="D842" s="2">
        <v>46</v>
      </c>
      <c r="E842" s="2">
        <v>31</v>
      </c>
      <c r="F842" s="2"/>
      <c r="G842" s="2"/>
      <c r="H842" s="2"/>
      <c r="I842" s="2">
        <v>202</v>
      </c>
      <c r="J842" s="2">
        <v>228</v>
      </c>
      <c r="K842" s="2">
        <v>544</v>
      </c>
      <c r="L842" s="2">
        <v>379</v>
      </c>
      <c r="M842" s="2"/>
      <c r="N842" s="2">
        <v>189</v>
      </c>
      <c r="O842" s="2"/>
      <c r="P842" s="2"/>
      <c r="Q842" s="2"/>
      <c r="R842" s="2"/>
      <c r="S842" s="2"/>
      <c r="T842" s="2"/>
      <c r="U842" s="2">
        <v>103</v>
      </c>
      <c r="V842" s="2">
        <v>125</v>
      </c>
      <c r="W842" s="2">
        <v>381</v>
      </c>
      <c r="X842" s="2">
        <v>291</v>
      </c>
      <c r="Y842" s="2"/>
      <c r="Z842" s="2">
        <v>168</v>
      </c>
      <c r="AA842" s="2"/>
      <c r="AB842" s="2"/>
      <c r="AC842" s="2"/>
      <c r="AD842" s="2"/>
      <c r="AE842" s="2"/>
      <c r="AF842" s="2"/>
      <c r="AG842" s="2">
        <v>99</v>
      </c>
      <c r="AH842" s="2">
        <v>103</v>
      </c>
      <c r="AI842" s="2">
        <v>163</v>
      </c>
      <c r="AJ842" s="2">
        <v>88</v>
      </c>
      <c r="AK842" s="2"/>
      <c r="AL842" s="2">
        <v>21</v>
      </c>
      <c r="AM842" s="2"/>
      <c r="AN842" s="2">
        <v>117</v>
      </c>
      <c r="AO842" s="2">
        <v>74</v>
      </c>
      <c r="AP842" s="2"/>
      <c r="AQ842" s="2"/>
      <c r="AR842" s="2"/>
      <c r="AS842" s="2">
        <v>406</v>
      </c>
      <c r="AT842" s="2">
        <v>369</v>
      </c>
      <c r="AU842" s="2">
        <v>923</v>
      </c>
      <c r="AV842" s="2">
        <v>684</v>
      </c>
      <c r="AW842" s="2"/>
      <c r="AX842" s="2">
        <v>451</v>
      </c>
      <c r="AY842" s="2"/>
      <c r="AZ842" s="2"/>
      <c r="BA842" s="2"/>
      <c r="BB842" s="2"/>
      <c r="BC842" s="2"/>
      <c r="BD842" s="2"/>
      <c r="BE842" s="2">
        <v>224</v>
      </c>
      <c r="BF842" s="2">
        <v>184</v>
      </c>
      <c r="BG842" s="2">
        <v>624</v>
      </c>
      <c r="BH842" s="2">
        <v>517</v>
      </c>
      <c r="BI842" s="2"/>
      <c r="BJ842" s="2">
        <v>413</v>
      </c>
      <c r="BK842" s="2"/>
      <c r="BL842" s="2"/>
      <c r="BM842" s="2"/>
      <c r="BN842" s="2"/>
      <c r="BO842" s="2"/>
      <c r="BP842" s="2"/>
      <c r="BQ842" s="2">
        <v>182</v>
      </c>
      <c r="BR842" s="2">
        <v>185</v>
      </c>
      <c r="BS842" s="2">
        <v>299</v>
      </c>
      <c r="BT842" s="2">
        <v>167</v>
      </c>
      <c r="BU842" s="2"/>
      <c r="BV842" s="2">
        <v>38</v>
      </c>
      <c r="BW842" s="2"/>
      <c r="BX842" s="2">
        <v>2.5</v>
      </c>
      <c r="BY842" s="2">
        <v>2.4</v>
      </c>
      <c r="BZ842" s="2"/>
      <c r="CA842" s="2"/>
      <c r="CB842" s="2"/>
      <c r="CC842" s="2">
        <v>2</v>
      </c>
      <c r="CD842" s="2">
        <v>1.6</v>
      </c>
      <c r="CE842" s="2">
        <v>1.7</v>
      </c>
      <c r="CF842" s="2">
        <v>1.8</v>
      </c>
      <c r="CG842" s="2"/>
      <c r="CH842" s="2">
        <v>2.4</v>
      </c>
      <c r="CI842" s="2"/>
      <c r="CJ842" s="2"/>
      <c r="CK842" s="2"/>
      <c r="CL842" s="2"/>
      <c r="CM842" s="2"/>
      <c r="CN842" s="2"/>
      <c r="CO842" s="2">
        <v>2.2000000000000002</v>
      </c>
      <c r="CP842" s="2">
        <v>1.5</v>
      </c>
      <c r="CQ842" s="2">
        <v>1.6</v>
      </c>
      <c r="CR842" s="2">
        <v>1.8</v>
      </c>
      <c r="CS842" s="2"/>
      <c r="CT842" s="2">
        <v>2.5</v>
      </c>
      <c r="CU842" s="2"/>
      <c r="CV842" s="2"/>
      <c r="CW842" s="2"/>
      <c r="CX842" s="2"/>
      <c r="CY842" s="2"/>
      <c r="CZ842" s="2"/>
      <c r="DA842" s="2">
        <v>1.8</v>
      </c>
      <c r="DB842" s="2">
        <v>1.8</v>
      </c>
      <c r="DC842" s="2">
        <v>1.8</v>
      </c>
      <c r="DD842" s="2">
        <v>1.9</v>
      </c>
      <c r="DE842" s="2"/>
      <c r="DF842" s="2">
        <v>1.8</v>
      </c>
      <c r="DG842" s="2"/>
    </row>
    <row r="843" spans="1:111" ht="15" x14ac:dyDescent="0.25">
      <c r="A843" s="1" t="s">
        <v>846</v>
      </c>
      <c r="B843" s="1" t="str">
        <f t="shared" ref="B843:B906" si="15">C843</f>
        <v>Rozhanovce</v>
      </c>
      <c r="C843" s="1" t="s">
        <v>857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/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/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/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/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/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/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/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/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/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</row>
    <row r="844" spans="1:111" ht="15" x14ac:dyDescent="0.25">
      <c r="A844" s="1" t="s">
        <v>846</v>
      </c>
      <c r="B844" s="1" t="str">
        <f t="shared" si="15"/>
        <v>Štós</v>
      </c>
      <c r="C844" s="1" t="s">
        <v>858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</row>
    <row r="845" spans="1:111" ht="15" x14ac:dyDescent="0.25">
      <c r="A845" s="1" t="s">
        <v>846</v>
      </c>
      <c r="B845" s="1" t="str">
        <f t="shared" si="15"/>
        <v>Zlatá Idka</v>
      </c>
      <c r="C845" s="1" t="s">
        <v>859</v>
      </c>
      <c r="D845" s="2">
        <v>0</v>
      </c>
      <c r="E845" s="2">
        <v>0</v>
      </c>
      <c r="F845" s="2"/>
      <c r="G845" s="2">
        <v>0</v>
      </c>
      <c r="H845" s="2"/>
      <c r="I845" s="2"/>
      <c r="J845" s="2"/>
      <c r="K845" s="2"/>
      <c r="L845" s="2"/>
      <c r="M845" s="2"/>
      <c r="N845" s="2">
        <v>0</v>
      </c>
      <c r="O845" s="2">
        <v>0</v>
      </c>
      <c r="P845" s="2">
        <v>0</v>
      </c>
      <c r="Q845" s="2">
        <v>0</v>
      </c>
      <c r="R845" s="2"/>
      <c r="S845" s="2">
        <v>0</v>
      </c>
      <c r="T845" s="2"/>
      <c r="U845" s="2"/>
      <c r="V845" s="2"/>
      <c r="W845" s="2"/>
      <c r="X845" s="2"/>
      <c r="Y845" s="2"/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/>
      <c r="AH845" s="2">
        <v>0</v>
      </c>
      <c r="AI845" s="2"/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/>
      <c r="AQ845" s="2">
        <v>0</v>
      </c>
      <c r="AR845" s="2"/>
      <c r="AS845" s="2"/>
      <c r="AT845" s="2"/>
      <c r="AU845" s="2"/>
      <c r="AV845" s="2"/>
      <c r="AW845" s="2"/>
      <c r="AX845" s="2">
        <v>0</v>
      </c>
      <c r="AY845" s="2">
        <v>0</v>
      </c>
      <c r="AZ845" s="2">
        <v>0</v>
      </c>
      <c r="BA845" s="2">
        <v>0</v>
      </c>
      <c r="BB845" s="2"/>
      <c r="BC845" s="2">
        <v>0</v>
      </c>
      <c r="BD845" s="2"/>
      <c r="BE845" s="2"/>
      <c r="BF845" s="2"/>
      <c r="BG845" s="2"/>
      <c r="BH845" s="2"/>
      <c r="BI845" s="2"/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/>
      <c r="BR845" s="2">
        <v>0</v>
      </c>
      <c r="BS845" s="2"/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/>
      <c r="CA845" s="2">
        <v>0</v>
      </c>
      <c r="CB845" s="2"/>
      <c r="CC845" s="2"/>
      <c r="CD845" s="2"/>
      <c r="CE845" s="2"/>
      <c r="CF845" s="2"/>
      <c r="CG845" s="2"/>
      <c r="CH845" s="2">
        <v>0</v>
      </c>
      <c r="CI845" s="2">
        <v>0</v>
      </c>
      <c r="CJ845" s="2">
        <v>0</v>
      </c>
      <c r="CK845" s="2">
        <v>0</v>
      </c>
      <c r="CL845" s="2"/>
      <c r="CM845" s="2">
        <v>0</v>
      </c>
      <c r="CN845" s="2"/>
      <c r="CO845" s="2"/>
      <c r="CP845" s="2"/>
      <c r="CQ845" s="2"/>
      <c r="CR845" s="2"/>
      <c r="CS845" s="2"/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/>
      <c r="DB845" s="2">
        <v>0</v>
      </c>
      <c r="DC845" s="2"/>
      <c r="DD845" s="2">
        <v>0</v>
      </c>
      <c r="DE845" s="2">
        <v>0</v>
      </c>
      <c r="DF845" s="2">
        <v>0</v>
      </c>
      <c r="DG845" s="2">
        <v>0</v>
      </c>
    </row>
    <row r="846" spans="1:111" ht="15" x14ac:dyDescent="0.25">
      <c r="A846" s="1" t="s">
        <v>846</v>
      </c>
      <c r="B846" s="1" t="str">
        <f t="shared" si="15"/>
        <v>Turňa nad Bodvou</v>
      </c>
      <c r="C846" s="1" t="s">
        <v>860</v>
      </c>
      <c r="D846" s="2"/>
      <c r="E846" s="2"/>
      <c r="F846" s="2">
        <v>0</v>
      </c>
      <c r="G846" s="2"/>
      <c r="H846" s="2">
        <v>0</v>
      </c>
      <c r="I846" s="2"/>
      <c r="J846" s="2"/>
      <c r="K846" s="2"/>
      <c r="L846" s="2"/>
      <c r="M846" s="2"/>
      <c r="N846" s="2"/>
      <c r="O846" s="2"/>
      <c r="P846" s="2"/>
      <c r="Q846" s="2"/>
      <c r="R846" s="2">
        <v>0</v>
      </c>
      <c r="S846" s="2"/>
      <c r="T846" s="2">
        <v>0</v>
      </c>
      <c r="U846" s="2"/>
      <c r="V846" s="2"/>
      <c r="W846" s="2"/>
      <c r="X846" s="2"/>
      <c r="Y846" s="2"/>
      <c r="Z846" s="2"/>
      <c r="AA846" s="2"/>
      <c r="AB846" s="2"/>
      <c r="AC846" s="2"/>
      <c r="AD846" s="2">
        <v>0</v>
      </c>
      <c r="AE846" s="2"/>
      <c r="AF846" s="2">
        <v>0</v>
      </c>
      <c r="AG846" s="2"/>
      <c r="AH846" s="2"/>
      <c r="AI846" s="2"/>
      <c r="AJ846" s="2"/>
      <c r="AK846" s="2"/>
      <c r="AL846" s="2"/>
      <c r="AM846" s="2"/>
      <c r="AN846" s="2"/>
      <c r="AO846" s="2"/>
      <c r="AP846" s="2">
        <v>0</v>
      </c>
      <c r="AQ846" s="2"/>
      <c r="AR846" s="2">
        <v>0</v>
      </c>
      <c r="AS846" s="2"/>
      <c r="AT846" s="2"/>
      <c r="AU846" s="2"/>
      <c r="AV846" s="2"/>
      <c r="AW846" s="2"/>
      <c r="AX846" s="2"/>
      <c r="AY846" s="2"/>
      <c r="AZ846" s="2"/>
      <c r="BA846" s="2"/>
      <c r="BB846" s="2">
        <v>0</v>
      </c>
      <c r="BC846" s="2"/>
      <c r="BD846" s="2">
        <v>0</v>
      </c>
      <c r="BE846" s="2"/>
      <c r="BF846" s="2"/>
      <c r="BG846" s="2"/>
      <c r="BH846" s="2"/>
      <c r="BI846" s="2"/>
      <c r="BJ846" s="2"/>
      <c r="BK846" s="2"/>
      <c r="BL846" s="2"/>
      <c r="BM846" s="2"/>
      <c r="BN846" s="2">
        <v>0</v>
      </c>
      <c r="BO846" s="2"/>
      <c r="BP846" s="2">
        <v>0</v>
      </c>
      <c r="BQ846" s="2"/>
      <c r="BR846" s="2"/>
      <c r="BS846" s="2"/>
      <c r="BT846" s="2"/>
      <c r="BU846" s="2"/>
      <c r="BV846" s="2"/>
      <c r="BW846" s="2"/>
      <c r="BX846" s="2"/>
      <c r="BY846" s="2"/>
      <c r="BZ846" s="2">
        <v>0</v>
      </c>
      <c r="CA846" s="2"/>
      <c r="CB846" s="2">
        <v>0</v>
      </c>
      <c r="CC846" s="2"/>
      <c r="CD846" s="2"/>
      <c r="CE846" s="2"/>
      <c r="CF846" s="2"/>
      <c r="CG846" s="2"/>
      <c r="CH846" s="2"/>
      <c r="CI846" s="2"/>
      <c r="CJ846" s="2"/>
      <c r="CK846" s="2"/>
      <c r="CL846" s="2">
        <v>0</v>
      </c>
      <c r="CM846" s="2"/>
      <c r="CN846" s="2">
        <v>0</v>
      </c>
      <c r="CO846" s="2"/>
      <c r="CP846" s="2"/>
      <c r="CQ846" s="2"/>
      <c r="CR846" s="2"/>
      <c r="CS846" s="2"/>
      <c r="CT846" s="2"/>
      <c r="CU846" s="2"/>
      <c r="CV846" s="2"/>
      <c r="CW846" s="2"/>
      <c r="CX846" s="2">
        <v>0</v>
      </c>
      <c r="CY846" s="2"/>
      <c r="CZ846" s="2">
        <v>0</v>
      </c>
      <c r="DA846" s="2"/>
      <c r="DB846" s="2"/>
      <c r="DC846" s="2"/>
      <c r="DD846" s="2"/>
      <c r="DE846" s="2"/>
      <c r="DF846" s="2"/>
      <c r="DG846" s="2"/>
    </row>
    <row r="847" spans="1:111" ht="15" x14ac:dyDescent="0.25">
      <c r="A847" s="1" t="s">
        <v>846</v>
      </c>
      <c r="B847" s="1" t="str">
        <f t="shared" si="15"/>
        <v>Vyšný Medzev</v>
      </c>
      <c r="C847" s="1" t="s">
        <v>861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/>
      <c r="J847" s="2"/>
      <c r="K847" s="2"/>
      <c r="L847" s="2"/>
      <c r="M847" s="2"/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/>
      <c r="X847" s="2">
        <v>0</v>
      </c>
      <c r="Y847" s="2"/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/>
      <c r="AH847" s="2"/>
      <c r="AI847" s="2"/>
      <c r="AJ847" s="2"/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/>
      <c r="AT847" s="2"/>
      <c r="AU847" s="2"/>
      <c r="AV847" s="2"/>
      <c r="AW847" s="2"/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/>
      <c r="BH847" s="2">
        <v>0</v>
      </c>
      <c r="BI847" s="2"/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/>
      <c r="BR847" s="2"/>
      <c r="BS847" s="2"/>
      <c r="BT847" s="2"/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/>
      <c r="CD847" s="2"/>
      <c r="CE847" s="2"/>
      <c r="CF847" s="2"/>
      <c r="CG847" s="2"/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/>
      <c r="CR847" s="2">
        <v>0</v>
      </c>
      <c r="CS847" s="2"/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/>
      <c r="DB847" s="2"/>
      <c r="DC847" s="2"/>
      <c r="DD847" s="2"/>
      <c r="DE847" s="2">
        <v>0</v>
      </c>
      <c r="DF847" s="2">
        <v>0</v>
      </c>
      <c r="DG847" s="2">
        <v>0</v>
      </c>
    </row>
    <row r="848" spans="1:111" ht="15" x14ac:dyDescent="0.25">
      <c r="A848" s="1" t="s">
        <v>862</v>
      </c>
      <c r="B848" s="1" t="str">
        <f t="shared" si="15"/>
        <v>Obce spolu</v>
      </c>
      <c r="C848" s="1" t="s">
        <v>24</v>
      </c>
      <c r="D848" s="2">
        <v>124</v>
      </c>
      <c r="E848" s="2">
        <v>302</v>
      </c>
      <c r="F848" s="2">
        <v>373</v>
      </c>
      <c r="G848" s="2">
        <v>824</v>
      </c>
      <c r="H848" s="2">
        <v>747</v>
      </c>
      <c r="I848" s="2">
        <v>3064</v>
      </c>
      <c r="J848" s="2">
        <v>9792</v>
      </c>
      <c r="K848" s="2">
        <v>9601</v>
      </c>
      <c r="L848" s="2">
        <v>4198</v>
      </c>
      <c r="M848" s="2">
        <v>2601</v>
      </c>
      <c r="N848" s="2">
        <v>745</v>
      </c>
      <c r="O848" s="2">
        <v>475</v>
      </c>
      <c r="P848" s="2"/>
      <c r="Q848" s="2">
        <v>215</v>
      </c>
      <c r="R848" s="2">
        <v>311</v>
      </c>
      <c r="S848" s="2">
        <v>697</v>
      </c>
      <c r="T848" s="2">
        <v>611</v>
      </c>
      <c r="U848" s="2">
        <v>2752</v>
      </c>
      <c r="V848" s="2">
        <v>9221</v>
      </c>
      <c r="W848" s="2">
        <v>8842</v>
      </c>
      <c r="X848" s="2">
        <v>3541</v>
      </c>
      <c r="Y848" s="2">
        <v>2176</v>
      </c>
      <c r="Z848" s="2">
        <v>553</v>
      </c>
      <c r="AA848" s="2">
        <v>373</v>
      </c>
      <c r="AB848" s="2"/>
      <c r="AC848" s="2">
        <v>87</v>
      </c>
      <c r="AD848" s="2">
        <v>62</v>
      </c>
      <c r="AE848" s="2">
        <v>127</v>
      </c>
      <c r="AF848" s="2">
        <v>136</v>
      </c>
      <c r="AG848" s="2">
        <v>312</v>
      </c>
      <c r="AH848" s="2">
        <v>571</v>
      </c>
      <c r="AI848" s="2">
        <v>759</v>
      </c>
      <c r="AJ848" s="2">
        <v>657</v>
      </c>
      <c r="AK848" s="2">
        <v>425</v>
      </c>
      <c r="AL848" s="2">
        <v>192</v>
      </c>
      <c r="AM848" s="2">
        <v>102</v>
      </c>
      <c r="AN848" s="2">
        <v>384</v>
      </c>
      <c r="AO848" s="2">
        <v>813</v>
      </c>
      <c r="AP848" s="2">
        <v>1010</v>
      </c>
      <c r="AQ848" s="2">
        <v>1728</v>
      </c>
      <c r="AR848" s="2">
        <v>1589</v>
      </c>
      <c r="AS848" s="2">
        <v>5889</v>
      </c>
      <c r="AT848" s="2">
        <v>22727</v>
      </c>
      <c r="AU848" s="2">
        <v>22400</v>
      </c>
      <c r="AV848" s="2">
        <v>9093</v>
      </c>
      <c r="AW848" s="2">
        <v>4740</v>
      </c>
      <c r="AX848" s="2">
        <v>1778</v>
      </c>
      <c r="AY848" s="2">
        <v>853</v>
      </c>
      <c r="AZ848" s="2"/>
      <c r="BA848" s="2">
        <v>636</v>
      </c>
      <c r="BB848" s="2">
        <v>826</v>
      </c>
      <c r="BC848" s="2">
        <v>1499</v>
      </c>
      <c r="BD848" s="2">
        <v>1266</v>
      </c>
      <c r="BE848" s="2">
        <v>5236</v>
      </c>
      <c r="BF848" s="2">
        <v>21313</v>
      </c>
      <c r="BG848" s="2">
        <v>20731</v>
      </c>
      <c r="BH848" s="2">
        <v>7619</v>
      </c>
      <c r="BI848" s="2">
        <v>3892</v>
      </c>
      <c r="BJ848" s="2">
        <v>1364</v>
      </c>
      <c r="BK848" s="2">
        <v>609</v>
      </c>
      <c r="BL848" s="2"/>
      <c r="BM848" s="2">
        <v>177</v>
      </c>
      <c r="BN848" s="2">
        <v>184</v>
      </c>
      <c r="BO848" s="2">
        <v>229</v>
      </c>
      <c r="BP848" s="2">
        <v>323</v>
      </c>
      <c r="BQ848" s="2">
        <v>653</v>
      </c>
      <c r="BR848" s="2">
        <v>1414</v>
      </c>
      <c r="BS848" s="2">
        <v>1669</v>
      </c>
      <c r="BT848" s="2">
        <v>1474</v>
      </c>
      <c r="BU848" s="2">
        <v>848</v>
      </c>
      <c r="BV848" s="2">
        <v>414</v>
      </c>
      <c r="BW848" s="2">
        <v>244</v>
      </c>
      <c r="BX848" s="2">
        <v>3.1</v>
      </c>
      <c r="BY848" s="2">
        <v>2.7</v>
      </c>
      <c r="BZ848" s="2">
        <v>2.7</v>
      </c>
      <c r="CA848" s="2">
        <v>2.1</v>
      </c>
      <c r="CB848" s="2">
        <v>2.1</v>
      </c>
      <c r="CC848" s="2">
        <v>1.9</v>
      </c>
      <c r="CD848" s="2">
        <v>2.2999999999999998</v>
      </c>
      <c r="CE848" s="2">
        <v>2.2999999999999998</v>
      </c>
      <c r="CF848" s="2">
        <v>2.2000000000000002</v>
      </c>
      <c r="CG848" s="2">
        <v>1.8</v>
      </c>
      <c r="CH848" s="2">
        <v>2.4</v>
      </c>
      <c r="CI848" s="2">
        <v>1.8</v>
      </c>
      <c r="CJ848" s="2"/>
      <c r="CK848" s="2">
        <v>3</v>
      </c>
      <c r="CL848" s="2">
        <v>2.7</v>
      </c>
      <c r="CM848" s="2">
        <v>2.2000000000000002</v>
      </c>
      <c r="CN848" s="2">
        <v>2.1</v>
      </c>
      <c r="CO848" s="2">
        <v>1.9</v>
      </c>
      <c r="CP848" s="2">
        <v>2.2999999999999998</v>
      </c>
      <c r="CQ848" s="2">
        <v>2.2999999999999998</v>
      </c>
      <c r="CR848" s="2">
        <v>2.2000000000000002</v>
      </c>
      <c r="CS848" s="2">
        <v>1.8</v>
      </c>
      <c r="CT848" s="2">
        <v>2.5</v>
      </c>
      <c r="CU848" s="2">
        <v>1.6</v>
      </c>
      <c r="CV848" s="2"/>
      <c r="CW848" s="2">
        <v>2</v>
      </c>
      <c r="CX848" s="2">
        <v>3</v>
      </c>
      <c r="CY848" s="2">
        <v>1.8</v>
      </c>
      <c r="CZ848" s="2">
        <v>2.4</v>
      </c>
      <c r="DA848" s="2">
        <v>2.1</v>
      </c>
      <c r="DB848" s="2">
        <v>2.5</v>
      </c>
      <c r="DC848" s="2">
        <v>2.2000000000000002</v>
      </c>
      <c r="DD848" s="2">
        <v>2.2000000000000002</v>
      </c>
      <c r="DE848" s="2">
        <v>2</v>
      </c>
      <c r="DF848" s="2">
        <v>2.2000000000000002</v>
      </c>
      <c r="DG848" s="2">
        <v>2.4</v>
      </c>
    </row>
    <row r="849" spans="1:111" ht="15" x14ac:dyDescent="0.25">
      <c r="A849" s="1" t="s">
        <v>862</v>
      </c>
      <c r="B849" s="1" t="str">
        <f t="shared" si="15"/>
        <v>Michalovce</v>
      </c>
      <c r="C849" s="1" t="s">
        <v>863</v>
      </c>
      <c r="D849" s="2"/>
      <c r="E849" s="2">
        <v>273</v>
      </c>
      <c r="F849" s="2">
        <v>327</v>
      </c>
      <c r="G849" s="2">
        <v>488</v>
      </c>
      <c r="H849" s="2">
        <v>582</v>
      </c>
      <c r="I849" s="2">
        <v>1038</v>
      </c>
      <c r="J849" s="2">
        <v>1961</v>
      </c>
      <c r="K849" s="2">
        <v>2149</v>
      </c>
      <c r="L849" s="2">
        <v>1426</v>
      </c>
      <c r="M849" s="2">
        <v>1077</v>
      </c>
      <c r="N849" s="2">
        <v>481</v>
      </c>
      <c r="O849" s="2">
        <v>255</v>
      </c>
      <c r="P849" s="2"/>
      <c r="Q849" s="2">
        <v>186</v>
      </c>
      <c r="R849" s="2">
        <v>265</v>
      </c>
      <c r="S849" s="2">
        <v>365</v>
      </c>
      <c r="T849" s="2"/>
      <c r="U849" s="2">
        <v>811</v>
      </c>
      <c r="V849" s="2">
        <v>1595</v>
      </c>
      <c r="W849" s="2">
        <v>1621</v>
      </c>
      <c r="X849" s="2">
        <v>984</v>
      </c>
      <c r="Y849" s="2">
        <v>717</v>
      </c>
      <c r="Z849" s="2">
        <v>289</v>
      </c>
      <c r="AA849" s="2">
        <v>161</v>
      </c>
      <c r="AB849" s="2"/>
      <c r="AC849" s="2">
        <v>87</v>
      </c>
      <c r="AD849" s="2">
        <v>62</v>
      </c>
      <c r="AE849" s="2">
        <v>123</v>
      </c>
      <c r="AF849" s="2"/>
      <c r="AG849" s="2">
        <v>227</v>
      </c>
      <c r="AH849" s="2">
        <v>366</v>
      </c>
      <c r="AI849" s="2">
        <v>528</v>
      </c>
      <c r="AJ849" s="2">
        <v>442</v>
      </c>
      <c r="AK849" s="2">
        <v>360</v>
      </c>
      <c r="AL849" s="2">
        <v>192</v>
      </c>
      <c r="AM849" s="2">
        <v>94</v>
      </c>
      <c r="AN849" s="2"/>
      <c r="AO849" s="2">
        <v>760</v>
      </c>
      <c r="AP849" s="2">
        <v>949</v>
      </c>
      <c r="AQ849" s="2">
        <v>1206</v>
      </c>
      <c r="AR849" s="2">
        <v>1106</v>
      </c>
      <c r="AS849" s="2">
        <v>1838</v>
      </c>
      <c r="AT849" s="2">
        <v>3764</v>
      </c>
      <c r="AU849" s="2">
        <v>4177</v>
      </c>
      <c r="AV849" s="2">
        <v>2953</v>
      </c>
      <c r="AW849" s="2">
        <v>1845</v>
      </c>
      <c r="AX849" s="2">
        <v>1186</v>
      </c>
      <c r="AY849" s="2">
        <v>485</v>
      </c>
      <c r="AZ849" s="2"/>
      <c r="BA849" s="2">
        <v>583</v>
      </c>
      <c r="BB849" s="2">
        <v>765</v>
      </c>
      <c r="BC849" s="2">
        <v>981</v>
      </c>
      <c r="BD849" s="2"/>
      <c r="BE849" s="2">
        <v>1409</v>
      </c>
      <c r="BF849" s="2">
        <v>2967</v>
      </c>
      <c r="BG849" s="2">
        <v>3009</v>
      </c>
      <c r="BH849" s="2">
        <v>1970</v>
      </c>
      <c r="BI849" s="2">
        <v>1122</v>
      </c>
      <c r="BJ849" s="2">
        <v>772</v>
      </c>
      <c r="BK849" s="2">
        <v>274</v>
      </c>
      <c r="BL849" s="2"/>
      <c r="BM849" s="2">
        <v>177</v>
      </c>
      <c r="BN849" s="2">
        <v>184</v>
      </c>
      <c r="BO849" s="2">
        <v>225</v>
      </c>
      <c r="BP849" s="2"/>
      <c r="BQ849" s="2">
        <v>429</v>
      </c>
      <c r="BR849" s="2">
        <v>797</v>
      </c>
      <c r="BS849" s="2">
        <v>1168</v>
      </c>
      <c r="BT849" s="2">
        <v>983</v>
      </c>
      <c r="BU849" s="2">
        <v>723</v>
      </c>
      <c r="BV849" s="2">
        <v>414</v>
      </c>
      <c r="BW849" s="2">
        <v>211</v>
      </c>
      <c r="BX849" s="2"/>
      <c r="BY849" s="2">
        <v>2.8</v>
      </c>
      <c r="BZ849" s="2">
        <v>2.9</v>
      </c>
      <c r="CA849" s="2">
        <v>2.5</v>
      </c>
      <c r="CB849" s="2">
        <v>1.9</v>
      </c>
      <c r="CC849" s="2">
        <v>1.8</v>
      </c>
      <c r="CD849" s="2">
        <v>1.9</v>
      </c>
      <c r="CE849" s="2">
        <v>1.9</v>
      </c>
      <c r="CF849" s="2">
        <v>2.1</v>
      </c>
      <c r="CG849" s="2">
        <v>1.7</v>
      </c>
      <c r="CH849" s="2">
        <v>2.5</v>
      </c>
      <c r="CI849" s="2">
        <v>1.9</v>
      </c>
      <c r="CJ849" s="2"/>
      <c r="CK849" s="2">
        <v>3.1</v>
      </c>
      <c r="CL849" s="2">
        <v>2.9</v>
      </c>
      <c r="CM849" s="2">
        <v>2.7</v>
      </c>
      <c r="CN849" s="2"/>
      <c r="CO849" s="2">
        <v>1.7</v>
      </c>
      <c r="CP849" s="2">
        <v>1.9</v>
      </c>
      <c r="CQ849" s="2">
        <v>1.9</v>
      </c>
      <c r="CR849" s="2">
        <v>2</v>
      </c>
      <c r="CS849" s="2">
        <v>1.6</v>
      </c>
      <c r="CT849" s="2">
        <v>2.7</v>
      </c>
      <c r="CU849" s="2">
        <v>1.7</v>
      </c>
      <c r="CV849" s="2"/>
      <c r="CW849" s="2">
        <v>2</v>
      </c>
      <c r="CX849" s="2">
        <v>3</v>
      </c>
      <c r="CY849" s="2">
        <v>1.8</v>
      </c>
      <c r="CZ849" s="2"/>
      <c r="DA849" s="2">
        <v>1.9</v>
      </c>
      <c r="DB849" s="2">
        <v>2.2000000000000002</v>
      </c>
      <c r="DC849" s="2">
        <v>2.2000000000000002</v>
      </c>
      <c r="DD849" s="2">
        <v>2.2000000000000002</v>
      </c>
      <c r="DE849" s="2">
        <v>2</v>
      </c>
      <c r="DF849" s="2">
        <v>2.2000000000000002</v>
      </c>
      <c r="DG849" s="2">
        <v>2.2000000000000002</v>
      </c>
    </row>
    <row r="850" spans="1:111" ht="15" x14ac:dyDescent="0.25">
      <c r="A850" s="1" t="s">
        <v>862</v>
      </c>
      <c r="B850" s="1" t="str">
        <f t="shared" si="15"/>
        <v>Hatalov</v>
      </c>
      <c r="C850" s="1" t="s">
        <v>864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/>
      <c r="N850" s="2"/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/>
      <c r="Z850" s="2"/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/>
      <c r="AX850" s="2"/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/>
      <c r="BJ850" s="2"/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/>
      <c r="CH850" s="2"/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/>
      <c r="CT850" s="2"/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</row>
    <row r="851" spans="1:111" ht="15" x14ac:dyDescent="0.25">
      <c r="A851" s="1" t="s">
        <v>862</v>
      </c>
      <c r="B851" s="1" t="str">
        <f t="shared" si="15"/>
        <v>Kaluža</v>
      </c>
      <c r="C851" s="1" t="s">
        <v>865</v>
      </c>
      <c r="D851" s="2"/>
      <c r="E851" s="2"/>
      <c r="F851" s="2"/>
      <c r="G851" s="2"/>
      <c r="H851" s="2"/>
      <c r="I851" s="2">
        <v>1285</v>
      </c>
      <c r="J851" s="2">
        <v>4068</v>
      </c>
      <c r="K851" s="2">
        <v>3980</v>
      </c>
      <c r="L851" s="2">
        <v>2043</v>
      </c>
      <c r="M851" s="2">
        <v>1128</v>
      </c>
      <c r="N851" s="2">
        <v>202</v>
      </c>
      <c r="O851" s="2">
        <v>175</v>
      </c>
      <c r="P851" s="2"/>
      <c r="Q851" s="2"/>
      <c r="R851" s="2"/>
      <c r="S851" s="2"/>
      <c r="T851" s="2"/>
      <c r="U851" s="2">
        <v>1211</v>
      </c>
      <c r="V851" s="2">
        <v>3962</v>
      </c>
      <c r="W851" s="2"/>
      <c r="X851" s="2">
        <v>1891</v>
      </c>
      <c r="Y851" s="2"/>
      <c r="Z851" s="2">
        <v>202</v>
      </c>
      <c r="AA851" s="2"/>
      <c r="AB851" s="2">
        <v>0</v>
      </c>
      <c r="AC851" s="2">
        <v>0</v>
      </c>
      <c r="AD851" s="2">
        <v>0</v>
      </c>
      <c r="AE851" s="2">
        <v>0</v>
      </c>
      <c r="AF851" s="2"/>
      <c r="AG851" s="2">
        <v>74</v>
      </c>
      <c r="AH851" s="2">
        <v>106</v>
      </c>
      <c r="AI851" s="2"/>
      <c r="AJ851" s="2">
        <v>152</v>
      </c>
      <c r="AK851" s="2"/>
      <c r="AL851" s="2">
        <v>0</v>
      </c>
      <c r="AM851" s="2"/>
      <c r="AN851" s="2"/>
      <c r="AO851" s="2"/>
      <c r="AP851" s="2"/>
      <c r="AQ851" s="2"/>
      <c r="AR851" s="2"/>
      <c r="AS851" s="2">
        <v>2556</v>
      </c>
      <c r="AT851" s="2">
        <v>10676</v>
      </c>
      <c r="AU851" s="2">
        <v>12370</v>
      </c>
      <c r="AV851" s="2">
        <v>4775</v>
      </c>
      <c r="AW851" s="2">
        <v>2085</v>
      </c>
      <c r="AX851" s="2">
        <v>379</v>
      </c>
      <c r="AY851" s="2">
        <v>285</v>
      </c>
      <c r="AZ851" s="2"/>
      <c r="BA851" s="2"/>
      <c r="BB851" s="2"/>
      <c r="BC851" s="2"/>
      <c r="BD851" s="2"/>
      <c r="BE851" s="2">
        <v>2362</v>
      </c>
      <c r="BF851" s="2">
        <v>10434</v>
      </c>
      <c r="BG851" s="2"/>
      <c r="BH851" s="2">
        <v>4405</v>
      </c>
      <c r="BI851" s="2"/>
      <c r="BJ851" s="2">
        <v>379</v>
      </c>
      <c r="BK851" s="2"/>
      <c r="BL851" s="2">
        <v>0</v>
      </c>
      <c r="BM851" s="2">
        <v>0</v>
      </c>
      <c r="BN851" s="2">
        <v>0</v>
      </c>
      <c r="BO851" s="2">
        <v>0</v>
      </c>
      <c r="BP851" s="2"/>
      <c r="BQ851" s="2">
        <v>194</v>
      </c>
      <c r="BR851" s="2">
        <v>242</v>
      </c>
      <c r="BS851" s="2"/>
      <c r="BT851" s="2">
        <v>370</v>
      </c>
      <c r="BU851" s="2"/>
      <c r="BV851" s="2">
        <v>0</v>
      </c>
      <c r="BW851" s="2"/>
      <c r="BX851" s="2"/>
      <c r="BY851" s="2"/>
      <c r="BZ851" s="2"/>
      <c r="CA851" s="2"/>
      <c r="CB851" s="2"/>
      <c r="CC851" s="2">
        <v>2</v>
      </c>
      <c r="CD851" s="2">
        <v>2.6</v>
      </c>
      <c r="CE851" s="2">
        <v>3.1</v>
      </c>
      <c r="CF851" s="2">
        <v>2.2999999999999998</v>
      </c>
      <c r="CG851" s="2">
        <v>1.8</v>
      </c>
      <c r="CH851" s="2">
        <v>1.9</v>
      </c>
      <c r="CI851" s="2">
        <v>1.6</v>
      </c>
      <c r="CJ851" s="2"/>
      <c r="CK851" s="2"/>
      <c r="CL851" s="2"/>
      <c r="CM851" s="2"/>
      <c r="CN851" s="2"/>
      <c r="CO851" s="2">
        <v>2</v>
      </c>
      <c r="CP851" s="2">
        <v>2.6</v>
      </c>
      <c r="CQ851" s="2"/>
      <c r="CR851" s="2">
        <v>2.2999999999999998</v>
      </c>
      <c r="CS851" s="2"/>
      <c r="CT851" s="2">
        <v>1.9</v>
      </c>
      <c r="CU851" s="2"/>
      <c r="CV851" s="2">
        <v>0</v>
      </c>
      <c r="CW851" s="2">
        <v>0</v>
      </c>
      <c r="CX851" s="2">
        <v>0</v>
      </c>
      <c r="CY851" s="2">
        <v>0</v>
      </c>
      <c r="CZ851" s="2"/>
      <c r="DA851" s="2">
        <v>2.6</v>
      </c>
      <c r="DB851" s="2">
        <v>2.2999999999999998</v>
      </c>
      <c r="DC851" s="2"/>
      <c r="DD851" s="2">
        <v>2.4</v>
      </c>
      <c r="DE851" s="2"/>
      <c r="DF851" s="2">
        <v>0</v>
      </c>
      <c r="DG851" s="2"/>
    </row>
    <row r="852" spans="1:111" ht="15" x14ac:dyDescent="0.25">
      <c r="A852" s="1" t="s">
        <v>862</v>
      </c>
      <c r="B852" s="1" t="str">
        <f t="shared" si="15"/>
        <v>Klokočov, okres Michalovce</v>
      </c>
      <c r="C852" s="1" t="s">
        <v>866</v>
      </c>
      <c r="D852" s="2">
        <v>0</v>
      </c>
      <c r="E852" s="2">
        <v>0</v>
      </c>
      <c r="F852" s="2">
        <v>0</v>
      </c>
      <c r="G852" s="2">
        <v>0</v>
      </c>
      <c r="H852" s="2"/>
      <c r="I852" s="2"/>
      <c r="J852" s="2">
        <v>643</v>
      </c>
      <c r="K852" s="2">
        <v>791</v>
      </c>
      <c r="L852" s="2"/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/>
      <c r="U852" s="2"/>
      <c r="V852" s="2">
        <v>598</v>
      </c>
      <c r="W852" s="2">
        <v>733</v>
      </c>
      <c r="X852" s="2"/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45</v>
      </c>
      <c r="AI852" s="2">
        <v>58</v>
      </c>
      <c r="AJ852" s="2"/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/>
      <c r="AS852" s="2"/>
      <c r="AT852" s="2">
        <v>1162</v>
      </c>
      <c r="AU852" s="2">
        <v>1192</v>
      </c>
      <c r="AV852" s="2"/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/>
      <c r="BE852" s="2"/>
      <c r="BF852" s="2">
        <v>982</v>
      </c>
      <c r="BG852" s="2">
        <v>1072</v>
      </c>
      <c r="BH852" s="2"/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180</v>
      </c>
      <c r="BS852" s="2">
        <v>120</v>
      </c>
      <c r="BT852" s="2"/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/>
      <c r="CC852" s="2"/>
      <c r="CD852" s="2">
        <v>1.8</v>
      </c>
      <c r="CE852" s="2">
        <v>1.5</v>
      </c>
      <c r="CF852" s="2"/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/>
      <c r="CO852" s="2"/>
      <c r="CP852" s="2">
        <v>1.6</v>
      </c>
      <c r="CQ852" s="2">
        <v>1.5</v>
      </c>
      <c r="CR852" s="2"/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4</v>
      </c>
      <c r="DC852" s="2">
        <v>2.1</v>
      </c>
      <c r="DD852" s="2"/>
      <c r="DE852" s="2">
        <v>0</v>
      </c>
      <c r="DF852" s="2">
        <v>0</v>
      </c>
      <c r="DG852" s="2">
        <v>0</v>
      </c>
    </row>
    <row r="853" spans="1:111" ht="15" x14ac:dyDescent="0.25">
      <c r="A853" s="1" t="s">
        <v>862</v>
      </c>
      <c r="B853" s="1" t="str">
        <f t="shared" si="15"/>
        <v>Lesné</v>
      </c>
      <c r="C853" s="1" t="s">
        <v>867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/>
      <c r="J853" s="2"/>
      <c r="K853" s="2"/>
      <c r="L853" s="2"/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/>
      <c r="V853" s="2"/>
      <c r="W853" s="2"/>
      <c r="X853" s="2"/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/>
      <c r="AT853" s="2"/>
      <c r="AU853" s="2"/>
      <c r="AV853" s="2"/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/>
      <c r="BF853" s="2"/>
      <c r="BG853" s="2"/>
      <c r="BH853" s="2"/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/>
      <c r="CD853" s="2"/>
      <c r="CE853" s="2"/>
      <c r="CF853" s="2"/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/>
      <c r="CP853" s="2"/>
      <c r="CQ853" s="2"/>
      <c r="CR853" s="2"/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</row>
    <row r="854" spans="1:111" ht="15" x14ac:dyDescent="0.25">
      <c r="A854" s="1" t="s">
        <v>862</v>
      </c>
      <c r="B854" s="1" t="str">
        <f t="shared" si="15"/>
        <v>Strážske</v>
      </c>
      <c r="C854" s="1" t="s">
        <v>868</v>
      </c>
      <c r="D854" s="2"/>
      <c r="E854" s="2">
        <v>0</v>
      </c>
      <c r="F854" s="2"/>
      <c r="G854" s="2">
        <v>0</v>
      </c>
      <c r="H854" s="2"/>
      <c r="I854" s="2"/>
      <c r="J854" s="2">
        <v>0</v>
      </c>
      <c r="K854" s="2"/>
      <c r="L854" s="2"/>
      <c r="M854" s="2">
        <v>0</v>
      </c>
      <c r="N854" s="2">
        <v>0</v>
      </c>
      <c r="O854" s="2">
        <v>0</v>
      </c>
      <c r="P854" s="2"/>
      <c r="Q854" s="2">
        <v>0</v>
      </c>
      <c r="R854" s="2"/>
      <c r="S854" s="2">
        <v>0</v>
      </c>
      <c r="T854" s="2"/>
      <c r="U854" s="2"/>
      <c r="V854" s="2">
        <v>0</v>
      </c>
      <c r="W854" s="2"/>
      <c r="X854" s="2"/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/>
      <c r="AO854" s="2">
        <v>0</v>
      </c>
      <c r="AP854" s="2"/>
      <c r="AQ854" s="2">
        <v>0</v>
      </c>
      <c r="AR854" s="2"/>
      <c r="AS854" s="2"/>
      <c r="AT854" s="2">
        <v>0</v>
      </c>
      <c r="AU854" s="2"/>
      <c r="AV854" s="2"/>
      <c r="AW854" s="2">
        <v>0</v>
      </c>
      <c r="AX854" s="2">
        <v>0</v>
      </c>
      <c r="AY854" s="2">
        <v>0</v>
      </c>
      <c r="AZ854" s="2"/>
      <c r="BA854" s="2">
        <v>0</v>
      </c>
      <c r="BB854" s="2"/>
      <c r="BC854" s="2">
        <v>0</v>
      </c>
      <c r="BD854" s="2"/>
      <c r="BE854" s="2"/>
      <c r="BF854" s="2">
        <v>0</v>
      </c>
      <c r="BG854" s="2"/>
      <c r="BH854" s="2"/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/>
      <c r="BY854" s="2">
        <v>0</v>
      </c>
      <c r="BZ854" s="2"/>
      <c r="CA854" s="2">
        <v>0</v>
      </c>
      <c r="CB854" s="2"/>
      <c r="CC854" s="2"/>
      <c r="CD854" s="2">
        <v>0</v>
      </c>
      <c r="CE854" s="2"/>
      <c r="CF854" s="2"/>
      <c r="CG854" s="2">
        <v>0</v>
      </c>
      <c r="CH854" s="2">
        <v>0</v>
      </c>
      <c r="CI854" s="2">
        <v>0</v>
      </c>
      <c r="CJ854" s="2"/>
      <c r="CK854" s="2">
        <v>0</v>
      </c>
      <c r="CL854" s="2"/>
      <c r="CM854" s="2">
        <v>0</v>
      </c>
      <c r="CN854" s="2"/>
      <c r="CO854" s="2"/>
      <c r="CP854" s="2">
        <v>0</v>
      </c>
      <c r="CQ854" s="2"/>
      <c r="CR854" s="2"/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</row>
    <row r="855" spans="1:111" ht="15" x14ac:dyDescent="0.25">
      <c r="A855" s="1" t="s">
        <v>862</v>
      </c>
      <c r="B855" s="1" t="str">
        <f t="shared" si="15"/>
        <v>Vinné</v>
      </c>
      <c r="C855" s="1" t="s">
        <v>869</v>
      </c>
      <c r="D855" s="2"/>
      <c r="E855" s="2"/>
      <c r="F855" s="2"/>
      <c r="G855" s="2">
        <v>65</v>
      </c>
      <c r="H855" s="2"/>
      <c r="I855" s="2"/>
      <c r="J855" s="2">
        <v>3014</v>
      </c>
      <c r="K855" s="2">
        <v>2494</v>
      </c>
      <c r="L855" s="2">
        <v>428</v>
      </c>
      <c r="M855" s="2"/>
      <c r="N855" s="2"/>
      <c r="O855" s="2"/>
      <c r="P855" s="2"/>
      <c r="Q855" s="2"/>
      <c r="R855" s="2"/>
      <c r="S855" s="2">
        <v>61</v>
      </c>
      <c r="T855" s="2"/>
      <c r="U855" s="2"/>
      <c r="V855" s="2"/>
      <c r="W855" s="2">
        <v>2494</v>
      </c>
      <c r="X855" s="2">
        <v>399</v>
      </c>
      <c r="Y855" s="2"/>
      <c r="Z855" s="2"/>
      <c r="AA855" s="2"/>
      <c r="AB855" s="2">
        <v>0</v>
      </c>
      <c r="AC855" s="2">
        <v>0</v>
      </c>
      <c r="AD855" s="2">
        <v>0</v>
      </c>
      <c r="AE855" s="2">
        <v>4</v>
      </c>
      <c r="AF855" s="2">
        <v>0</v>
      </c>
      <c r="AG855" s="2"/>
      <c r="AH855" s="2"/>
      <c r="AI855" s="2">
        <v>0</v>
      </c>
      <c r="AJ855" s="2">
        <v>29</v>
      </c>
      <c r="AK855" s="2"/>
      <c r="AL855" s="2">
        <v>0</v>
      </c>
      <c r="AM855" s="2"/>
      <c r="AN855" s="2"/>
      <c r="AO855" s="2"/>
      <c r="AP855" s="2"/>
      <c r="AQ855" s="2">
        <v>100</v>
      </c>
      <c r="AR855" s="2"/>
      <c r="AS855" s="2"/>
      <c r="AT855" s="2">
        <v>6884</v>
      </c>
      <c r="AU855" s="2">
        <v>4335</v>
      </c>
      <c r="AV855" s="2">
        <v>762</v>
      </c>
      <c r="AW855" s="2"/>
      <c r="AX855" s="2"/>
      <c r="AY855" s="2"/>
      <c r="AZ855" s="2"/>
      <c r="BA855" s="2"/>
      <c r="BB855" s="2"/>
      <c r="BC855" s="2">
        <v>96</v>
      </c>
      <c r="BD855" s="2"/>
      <c r="BE855" s="2"/>
      <c r="BF855" s="2"/>
      <c r="BG855" s="2">
        <v>4335</v>
      </c>
      <c r="BH855" s="2">
        <v>710</v>
      </c>
      <c r="BI855" s="2"/>
      <c r="BJ855" s="2"/>
      <c r="BK855" s="2"/>
      <c r="BL855" s="2">
        <v>0</v>
      </c>
      <c r="BM855" s="2">
        <v>0</v>
      </c>
      <c r="BN855" s="2">
        <v>0</v>
      </c>
      <c r="BO855" s="2">
        <v>4</v>
      </c>
      <c r="BP855" s="2">
        <v>0</v>
      </c>
      <c r="BQ855" s="2"/>
      <c r="BR855" s="2"/>
      <c r="BS855" s="2">
        <v>0</v>
      </c>
      <c r="BT855" s="2">
        <v>52</v>
      </c>
      <c r="BU855" s="2"/>
      <c r="BV855" s="2">
        <v>0</v>
      </c>
      <c r="BW855" s="2"/>
      <c r="BX855" s="2"/>
      <c r="BY855" s="2"/>
      <c r="BZ855" s="2"/>
      <c r="CA855" s="2">
        <v>1.5</v>
      </c>
      <c r="CB855" s="2"/>
      <c r="CC855" s="2"/>
      <c r="CD855" s="2">
        <v>2.2999999999999998</v>
      </c>
      <c r="CE855" s="2">
        <v>1.7</v>
      </c>
      <c r="CF855" s="2">
        <v>1.8</v>
      </c>
      <c r="CG855" s="2"/>
      <c r="CH855" s="2"/>
      <c r="CI855" s="2"/>
      <c r="CJ855" s="2"/>
      <c r="CK855" s="2"/>
      <c r="CL855" s="2"/>
      <c r="CM855" s="2">
        <v>1.6</v>
      </c>
      <c r="CN855" s="2"/>
      <c r="CO855" s="2"/>
      <c r="CP855" s="2"/>
      <c r="CQ855" s="2">
        <v>1.7</v>
      </c>
      <c r="CR855" s="2">
        <v>1.8</v>
      </c>
      <c r="CS855" s="2"/>
      <c r="CT855" s="2"/>
      <c r="CU855" s="2"/>
      <c r="CV855" s="2">
        <v>0</v>
      </c>
      <c r="CW855" s="2">
        <v>0</v>
      </c>
      <c r="CX855" s="2">
        <v>0</v>
      </c>
      <c r="CY855" s="2">
        <v>1</v>
      </c>
      <c r="CZ855" s="2">
        <v>0</v>
      </c>
      <c r="DA855" s="2"/>
      <c r="DB855" s="2"/>
      <c r="DC855" s="2">
        <v>0</v>
      </c>
      <c r="DD855" s="2">
        <v>1.8</v>
      </c>
      <c r="DE855" s="2"/>
      <c r="DF855" s="2">
        <v>0</v>
      </c>
      <c r="DG855" s="2"/>
    </row>
    <row r="856" spans="1:111" ht="15" x14ac:dyDescent="0.25">
      <c r="A856" s="1" t="s">
        <v>862</v>
      </c>
      <c r="B856" s="1" t="str">
        <f t="shared" si="15"/>
        <v>Veľké Kapušany</v>
      </c>
      <c r="C856" s="1" t="s">
        <v>870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</row>
    <row r="857" spans="1:111" ht="15" x14ac:dyDescent="0.25">
      <c r="A857" s="1" t="s">
        <v>862</v>
      </c>
      <c r="B857" s="1" t="str">
        <f t="shared" si="15"/>
        <v>Veľké Raškovce</v>
      </c>
      <c r="C857" s="1" t="s">
        <v>871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/>
      <c r="J857" s="2"/>
      <c r="K857" s="2"/>
      <c r="L857" s="2"/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/>
      <c r="V857" s="2"/>
      <c r="W857" s="2"/>
      <c r="X857" s="2"/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/>
      <c r="AH857" s="2"/>
      <c r="AI857" s="2"/>
      <c r="AJ857" s="2"/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/>
      <c r="AT857" s="2"/>
      <c r="AU857" s="2"/>
      <c r="AV857" s="2"/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/>
      <c r="BF857" s="2"/>
      <c r="BG857" s="2"/>
      <c r="BH857" s="2"/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/>
      <c r="BR857" s="2"/>
      <c r="BS857" s="2"/>
      <c r="BT857" s="2"/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/>
      <c r="CD857" s="2"/>
      <c r="CE857" s="2"/>
      <c r="CF857" s="2"/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/>
      <c r="CP857" s="2"/>
      <c r="CQ857" s="2"/>
      <c r="CR857" s="2"/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/>
      <c r="DB857" s="2"/>
      <c r="DC857" s="2"/>
      <c r="DD857" s="2"/>
      <c r="DE857" s="2">
        <v>0</v>
      </c>
      <c r="DF857" s="2">
        <v>0</v>
      </c>
      <c r="DG857" s="2">
        <v>0</v>
      </c>
    </row>
    <row r="858" spans="1:111" ht="15" x14ac:dyDescent="0.25">
      <c r="A858" s="1" t="s">
        <v>872</v>
      </c>
      <c r="B858" s="1" t="str">
        <f t="shared" si="15"/>
        <v>Obce spolu</v>
      </c>
      <c r="C858" s="1" t="s">
        <v>24</v>
      </c>
      <c r="D858" s="2">
        <v>92</v>
      </c>
      <c r="E858" s="2">
        <v>68</v>
      </c>
      <c r="F858" s="2">
        <v>86</v>
      </c>
      <c r="G858" s="2">
        <v>153</v>
      </c>
      <c r="H858" s="2">
        <v>573</v>
      </c>
      <c r="I858" s="2">
        <v>1111</v>
      </c>
      <c r="J858" s="2">
        <v>2560</v>
      </c>
      <c r="K858" s="2">
        <v>3610</v>
      </c>
      <c r="L858" s="2">
        <v>934</v>
      </c>
      <c r="M858" s="2">
        <v>514</v>
      </c>
      <c r="N858" s="2">
        <v>217</v>
      </c>
      <c r="O858" s="2">
        <v>204</v>
      </c>
      <c r="P858" s="2">
        <v>76</v>
      </c>
      <c r="Q858" s="2">
        <v>44</v>
      </c>
      <c r="R858" s="2">
        <v>81</v>
      </c>
      <c r="S858" s="2">
        <v>137</v>
      </c>
      <c r="T858" s="2">
        <v>537</v>
      </c>
      <c r="U858" s="2">
        <v>1059</v>
      </c>
      <c r="V858" s="2">
        <v>2426</v>
      </c>
      <c r="W858" s="2">
        <v>3226</v>
      </c>
      <c r="X858" s="2">
        <v>783</v>
      </c>
      <c r="Y858" s="2">
        <v>415</v>
      </c>
      <c r="Z858" s="2">
        <v>189</v>
      </c>
      <c r="AA858" s="2">
        <v>192</v>
      </c>
      <c r="AB858" s="2">
        <v>16</v>
      </c>
      <c r="AC858" s="2">
        <v>24</v>
      </c>
      <c r="AD858" s="2">
        <v>5</v>
      </c>
      <c r="AE858" s="2">
        <v>16</v>
      </c>
      <c r="AF858" s="2">
        <v>36</v>
      </c>
      <c r="AG858" s="2">
        <v>52</v>
      </c>
      <c r="AH858" s="2">
        <v>134</v>
      </c>
      <c r="AI858" s="2">
        <v>384</v>
      </c>
      <c r="AJ858" s="2">
        <v>151</v>
      </c>
      <c r="AK858" s="2">
        <v>99</v>
      </c>
      <c r="AL858" s="2">
        <v>28</v>
      </c>
      <c r="AM858" s="2">
        <v>12</v>
      </c>
      <c r="AN858" s="2">
        <v>347</v>
      </c>
      <c r="AO858" s="2">
        <v>220</v>
      </c>
      <c r="AP858" s="2">
        <v>216</v>
      </c>
      <c r="AQ858" s="2">
        <v>403</v>
      </c>
      <c r="AR858" s="2">
        <v>1397</v>
      </c>
      <c r="AS858" s="2">
        <v>2251</v>
      </c>
      <c r="AT858" s="2">
        <v>7513</v>
      </c>
      <c r="AU858" s="2">
        <v>9386</v>
      </c>
      <c r="AV858" s="2">
        <v>2109</v>
      </c>
      <c r="AW858" s="2">
        <v>1201</v>
      </c>
      <c r="AX858" s="2">
        <v>447</v>
      </c>
      <c r="AY858" s="2">
        <v>397</v>
      </c>
      <c r="AZ858" s="2">
        <v>269</v>
      </c>
      <c r="BA858" s="2">
        <v>145</v>
      </c>
      <c r="BB858" s="2">
        <v>210</v>
      </c>
      <c r="BC858" s="2">
        <v>365</v>
      </c>
      <c r="BD858" s="2">
        <v>1307</v>
      </c>
      <c r="BE858" s="2">
        <v>2157</v>
      </c>
      <c r="BF858" s="2">
        <v>7234</v>
      </c>
      <c r="BG858" s="2">
        <v>8618</v>
      </c>
      <c r="BH858" s="2">
        <v>1806</v>
      </c>
      <c r="BI858" s="2">
        <v>1011</v>
      </c>
      <c r="BJ858" s="2">
        <v>397</v>
      </c>
      <c r="BK858" s="2">
        <v>375</v>
      </c>
      <c r="BL858" s="2">
        <v>78</v>
      </c>
      <c r="BM858" s="2">
        <v>75</v>
      </c>
      <c r="BN858" s="2">
        <v>6</v>
      </c>
      <c r="BO858" s="2">
        <v>38</v>
      </c>
      <c r="BP858" s="2">
        <v>90</v>
      </c>
      <c r="BQ858" s="2">
        <v>94</v>
      </c>
      <c r="BR858" s="2">
        <v>279</v>
      </c>
      <c r="BS858" s="2">
        <v>768</v>
      </c>
      <c r="BT858" s="2">
        <v>303</v>
      </c>
      <c r="BU858" s="2">
        <v>190</v>
      </c>
      <c r="BV858" s="2">
        <v>50</v>
      </c>
      <c r="BW858" s="2">
        <v>22</v>
      </c>
      <c r="BX858" s="2">
        <v>3.8</v>
      </c>
      <c r="BY858" s="2">
        <v>3.2</v>
      </c>
      <c r="BZ858" s="2">
        <v>2.5</v>
      </c>
      <c r="CA858" s="2">
        <v>2.6</v>
      </c>
      <c r="CB858" s="2">
        <v>2.4</v>
      </c>
      <c r="CC858" s="2">
        <v>2</v>
      </c>
      <c r="CD858" s="2">
        <v>2.9</v>
      </c>
      <c r="CE858" s="2">
        <v>2.6</v>
      </c>
      <c r="CF858" s="2">
        <v>2.2999999999999998</v>
      </c>
      <c r="CG858" s="2">
        <v>2.2999999999999998</v>
      </c>
      <c r="CH858" s="2">
        <v>2.1</v>
      </c>
      <c r="CI858" s="2">
        <v>1.9</v>
      </c>
      <c r="CJ858" s="2">
        <v>3.5</v>
      </c>
      <c r="CK858" s="2">
        <v>3.3</v>
      </c>
      <c r="CL858" s="2">
        <v>2.6</v>
      </c>
      <c r="CM858" s="2">
        <v>2.7</v>
      </c>
      <c r="CN858" s="2">
        <v>2.4</v>
      </c>
      <c r="CO858" s="2">
        <v>2</v>
      </c>
      <c r="CP858" s="2">
        <v>3</v>
      </c>
      <c r="CQ858" s="2">
        <v>2.7</v>
      </c>
      <c r="CR858" s="2">
        <v>2.2999999999999998</v>
      </c>
      <c r="CS858" s="2">
        <v>2.4</v>
      </c>
      <c r="CT858" s="2">
        <v>2.1</v>
      </c>
      <c r="CU858" s="2">
        <v>2</v>
      </c>
      <c r="CV858" s="2">
        <v>4.9000000000000004</v>
      </c>
      <c r="CW858" s="2">
        <v>3.1</v>
      </c>
      <c r="CX858" s="2">
        <v>1.2</v>
      </c>
      <c r="CY858" s="2">
        <v>2.4</v>
      </c>
      <c r="CZ858" s="2">
        <v>2.5</v>
      </c>
      <c r="DA858" s="2">
        <v>1.8</v>
      </c>
      <c r="DB858" s="2">
        <v>2.1</v>
      </c>
      <c r="DC858" s="2">
        <v>2</v>
      </c>
      <c r="DD858" s="2">
        <v>2</v>
      </c>
      <c r="DE858" s="2">
        <v>1.9</v>
      </c>
      <c r="DF858" s="2">
        <v>1.8</v>
      </c>
      <c r="DG858" s="2">
        <v>1.8</v>
      </c>
    </row>
    <row r="859" spans="1:111" ht="15" x14ac:dyDescent="0.25">
      <c r="A859" s="1" t="s">
        <v>872</v>
      </c>
      <c r="B859" s="1" t="str">
        <f t="shared" si="15"/>
        <v>Bretka</v>
      </c>
      <c r="C859" s="1" t="s">
        <v>873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/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/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/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/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/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/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</row>
    <row r="860" spans="1:111" ht="15" x14ac:dyDescent="0.25">
      <c r="A860" s="1" t="s">
        <v>872</v>
      </c>
      <c r="B860" s="1" t="str">
        <f t="shared" si="15"/>
        <v>Rožňava</v>
      </c>
      <c r="C860" s="1" t="s">
        <v>874</v>
      </c>
      <c r="D860" s="2">
        <v>25</v>
      </c>
      <c r="E860" s="2">
        <v>37</v>
      </c>
      <c r="F860" s="2">
        <v>46</v>
      </c>
      <c r="G860" s="2">
        <v>45</v>
      </c>
      <c r="H860" s="2">
        <v>144</v>
      </c>
      <c r="I860" s="2">
        <v>329</v>
      </c>
      <c r="J860" s="2">
        <v>307</v>
      </c>
      <c r="K860" s="2">
        <v>802</v>
      </c>
      <c r="L860" s="2">
        <v>339</v>
      </c>
      <c r="M860" s="2">
        <v>130</v>
      </c>
      <c r="N860" s="2">
        <v>48</v>
      </c>
      <c r="O860" s="2">
        <v>27</v>
      </c>
      <c r="P860" s="2">
        <v>15</v>
      </c>
      <c r="Q860" s="2"/>
      <c r="R860" s="2">
        <v>41</v>
      </c>
      <c r="S860" s="2">
        <v>37</v>
      </c>
      <c r="T860" s="2">
        <v>114</v>
      </c>
      <c r="U860" s="2">
        <v>294</v>
      </c>
      <c r="V860" s="2">
        <v>273</v>
      </c>
      <c r="W860" s="2">
        <v>643</v>
      </c>
      <c r="X860" s="2">
        <v>235</v>
      </c>
      <c r="Y860" s="2">
        <v>70</v>
      </c>
      <c r="Z860" s="2">
        <v>36</v>
      </c>
      <c r="AA860" s="2"/>
      <c r="AB860" s="2">
        <v>10</v>
      </c>
      <c r="AC860" s="2"/>
      <c r="AD860" s="2">
        <v>5</v>
      </c>
      <c r="AE860" s="2">
        <v>8</v>
      </c>
      <c r="AF860" s="2">
        <v>30</v>
      </c>
      <c r="AG860" s="2">
        <v>35</v>
      </c>
      <c r="AH860" s="2">
        <v>34</v>
      </c>
      <c r="AI860" s="2">
        <v>159</v>
      </c>
      <c r="AJ860" s="2">
        <v>104</v>
      </c>
      <c r="AK860" s="2">
        <v>60</v>
      </c>
      <c r="AL860" s="2">
        <v>12</v>
      </c>
      <c r="AM860" s="2"/>
      <c r="AN860" s="2">
        <v>82</v>
      </c>
      <c r="AO860" s="2">
        <v>83</v>
      </c>
      <c r="AP860" s="2">
        <v>84</v>
      </c>
      <c r="AQ860" s="2">
        <v>82</v>
      </c>
      <c r="AR860" s="2">
        <v>322</v>
      </c>
      <c r="AS860" s="2">
        <v>520</v>
      </c>
      <c r="AT860" s="2">
        <v>616</v>
      </c>
      <c r="AU860" s="2">
        <v>1517</v>
      </c>
      <c r="AV860" s="2">
        <v>601</v>
      </c>
      <c r="AW860" s="2">
        <v>236</v>
      </c>
      <c r="AX860" s="2">
        <v>59</v>
      </c>
      <c r="AY860" s="2">
        <v>40</v>
      </c>
      <c r="AZ860" s="2">
        <v>35</v>
      </c>
      <c r="BA860" s="2"/>
      <c r="BB860" s="2">
        <v>78</v>
      </c>
      <c r="BC860" s="2">
        <v>71</v>
      </c>
      <c r="BD860" s="2">
        <v>246</v>
      </c>
      <c r="BE860" s="2">
        <v>459</v>
      </c>
      <c r="BF860" s="2">
        <v>557</v>
      </c>
      <c r="BG860" s="2">
        <v>1269</v>
      </c>
      <c r="BH860" s="2">
        <v>420</v>
      </c>
      <c r="BI860" s="2">
        <v>119</v>
      </c>
      <c r="BJ860" s="2">
        <v>45</v>
      </c>
      <c r="BK860" s="2"/>
      <c r="BL860" s="2">
        <v>47</v>
      </c>
      <c r="BM860" s="2"/>
      <c r="BN860" s="2">
        <v>6</v>
      </c>
      <c r="BO860" s="2">
        <v>11</v>
      </c>
      <c r="BP860" s="2">
        <v>76</v>
      </c>
      <c r="BQ860" s="2">
        <v>61</v>
      </c>
      <c r="BR860" s="2">
        <v>59</v>
      </c>
      <c r="BS860" s="2">
        <v>248</v>
      </c>
      <c r="BT860" s="2">
        <v>181</v>
      </c>
      <c r="BU860" s="2">
        <v>117</v>
      </c>
      <c r="BV860" s="2">
        <v>14</v>
      </c>
      <c r="BW860" s="2"/>
      <c r="BX860" s="2">
        <v>3.3</v>
      </c>
      <c r="BY860" s="2">
        <v>2.2000000000000002</v>
      </c>
      <c r="BZ860" s="2">
        <v>1.8</v>
      </c>
      <c r="CA860" s="2">
        <v>1.8</v>
      </c>
      <c r="CB860" s="2">
        <v>2.2000000000000002</v>
      </c>
      <c r="CC860" s="2">
        <v>1.6</v>
      </c>
      <c r="CD860" s="2">
        <v>2</v>
      </c>
      <c r="CE860" s="2">
        <v>1.9</v>
      </c>
      <c r="CF860" s="2">
        <v>1.8</v>
      </c>
      <c r="CG860" s="2">
        <v>1.8</v>
      </c>
      <c r="CH860" s="2">
        <v>1.2</v>
      </c>
      <c r="CI860" s="2">
        <v>1.5</v>
      </c>
      <c r="CJ860" s="2">
        <v>2.2999999999999998</v>
      </c>
      <c r="CK860" s="2"/>
      <c r="CL860" s="2">
        <v>1.9</v>
      </c>
      <c r="CM860" s="2">
        <v>1.9</v>
      </c>
      <c r="CN860" s="2">
        <v>2.2000000000000002</v>
      </c>
      <c r="CO860" s="2">
        <v>1.6</v>
      </c>
      <c r="CP860" s="2">
        <v>2</v>
      </c>
      <c r="CQ860" s="2">
        <v>2</v>
      </c>
      <c r="CR860" s="2">
        <v>1.8</v>
      </c>
      <c r="CS860" s="2">
        <v>1.7</v>
      </c>
      <c r="CT860" s="2">
        <v>1.2</v>
      </c>
      <c r="CU860" s="2"/>
      <c r="CV860" s="2">
        <v>4.7</v>
      </c>
      <c r="CW860" s="2"/>
      <c r="CX860" s="2">
        <v>1.2</v>
      </c>
      <c r="CY860" s="2">
        <v>1.4</v>
      </c>
      <c r="CZ860" s="2">
        <v>2.5</v>
      </c>
      <c r="DA860" s="2">
        <v>1.7</v>
      </c>
      <c r="DB860" s="2">
        <v>1.7</v>
      </c>
      <c r="DC860" s="2">
        <v>1.6</v>
      </c>
      <c r="DD860" s="2">
        <v>1.7</v>
      </c>
      <c r="DE860" s="2">
        <v>2</v>
      </c>
      <c r="DF860" s="2">
        <v>1.2</v>
      </c>
      <c r="DG860" s="2"/>
    </row>
    <row r="861" spans="1:111" ht="15" x14ac:dyDescent="0.25">
      <c r="A861" s="1" t="s">
        <v>872</v>
      </c>
      <c r="B861" s="1" t="str">
        <f t="shared" si="15"/>
        <v>Betliar</v>
      </c>
      <c r="C861" s="1" t="s">
        <v>875</v>
      </c>
      <c r="D861" s="2"/>
      <c r="E861" s="2"/>
      <c r="F861" s="2">
        <v>0</v>
      </c>
      <c r="G861" s="2"/>
      <c r="H861" s="2">
        <v>36</v>
      </c>
      <c r="I861" s="2">
        <v>169</v>
      </c>
      <c r="J861" s="2">
        <v>471</v>
      </c>
      <c r="K861" s="2">
        <v>266</v>
      </c>
      <c r="L861" s="2">
        <v>103</v>
      </c>
      <c r="M861" s="2">
        <v>52</v>
      </c>
      <c r="N861" s="2">
        <v>67</v>
      </c>
      <c r="O861" s="2">
        <v>16</v>
      </c>
      <c r="P861" s="2"/>
      <c r="Q861" s="2"/>
      <c r="R861" s="2">
        <v>0</v>
      </c>
      <c r="S861" s="2"/>
      <c r="T861" s="2">
        <v>34</v>
      </c>
      <c r="U861" s="2">
        <v>161</v>
      </c>
      <c r="V861" s="2">
        <v>448</v>
      </c>
      <c r="W861" s="2">
        <v>251</v>
      </c>
      <c r="X861" s="2">
        <v>97</v>
      </c>
      <c r="Y861" s="2">
        <v>51</v>
      </c>
      <c r="Z861" s="2"/>
      <c r="AA861" s="2">
        <v>16</v>
      </c>
      <c r="AB861" s="2"/>
      <c r="AC861" s="2"/>
      <c r="AD861" s="2">
        <v>0</v>
      </c>
      <c r="AE861" s="2"/>
      <c r="AF861" s="2">
        <v>2</v>
      </c>
      <c r="AG861" s="2">
        <v>8</v>
      </c>
      <c r="AH861" s="2">
        <v>23</v>
      </c>
      <c r="AI861" s="2">
        <v>15</v>
      </c>
      <c r="AJ861" s="2">
        <v>6</v>
      </c>
      <c r="AK861" s="2">
        <v>1</v>
      </c>
      <c r="AL861" s="2"/>
      <c r="AM861" s="2">
        <v>0</v>
      </c>
      <c r="AN861" s="2"/>
      <c r="AO861" s="2"/>
      <c r="AP861" s="2">
        <v>0</v>
      </c>
      <c r="AQ861" s="2"/>
      <c r="AR861" s="2">
        <v>55</v>
      </c>
      <c r="AS861" s="2">
        <v>290</v>
      </c>
      <c r="AT861" s="2">
        <v>801</v>
      </c>
      <c r="AU861" s="2">
        <v>605</v>
      </c>
      <c r="AV861" s="2">
        <v>197</v>
      </c>
      <c r="AW861" s="2">
        <v>123</v>
      </c>
      <c r="AX861" s="2">
        <v>89</v>
      </c>
      <c r="AY861" s="2">
        <v>17</v>
      </c>
      <c r="AZ861" s="2"/>
      <c r="BA861" s="2"/>
      <c r="BB861" s="2">
        <v>0</v>
      </c>
      <c r="BC861" s="2"/>
      <c r="BD861" s="2">
        <v>53</v>
      </c>
      <c r="BE861" s="2">
        <v>281</v>
      </c>
      <c r="BF861" s="2">
        <v>757</v>
      </c>
      <c r="BG861" s="2">
        <v>589</v>
      </c>
      <c r="BH861" s="2">
        <v>184</v>
      </c>
      <c r="BI861" s="2">
        <v>121</v>
      </c>
      <c r="BJ861" s="2"/>
      <c r="BK861" s="2">
        <v>17</v>
      </c>
      <c r="BL861" s="2"/>
      <c r="BM861" s="2"/>
      <c r="BN861" s="2">
        <v>0</v>
      </c>
      <c r="BO861" s="2"/>
      <c r="BP861" s="2">
        <v>2</v>
      </c>
      <c r="BQ861" s="2">
        <v>9</v>
      </c>
      <c r="BR861" s="2">
        <v>44</v>
      </c>
      <c r="BS861" s="2">
        <v>16</v>
      </c>
      <c r="BT861" s="2">
        <v>13</v>
      </c>
      <c r="BU861" s="2">
        <v>2</v>
      </c>
      <c r="BV861" s="2"/>
      <c r="BW861" s="2">
        <v>0</v>
      </c>
      <c r="BX861" s="2"/>
      <c r="BY861" s="2"/>
      <c r="BZ861" s="2">
        <v>0</v>
      </c>
      <c r="CA861" s="2"/>
      <c r="CB861" s="2">
        <v>1.5</v>
      </c>
      <c r="CC861" s="2">
        <v>1.7</v>
      </c>
      <c r="CD861" s="2">
        <v>1.7</v>
      </c>
      <c r="CE861" s="2">
        <v>2.2999999999999998</v>
      </c>
      <c r="CF861" s="2">
        <v>1.9</v>
      </c>
      <c r="CG861" s="2">
        <v>2.4</v>
      </c>
      <c r="CH861" s="2">
        <v>1.3</v>
      </c>
      <c r="CI861" s="2">
        <v>1.1000000000000001</v>
      </c>
      <c r="CJ861" s="2"/>
      <c r="CK861" s="2"/>
      <c r="CL861" s="2">
        <v>0</v>
      </c>
      <c r="CM861" s="2"/>
      <c r="CN861" s="2">
        <v>1.6</v>
      </c>
      <c r="CO861" s="2">
        <v>1.7</v>
      </c>
      <c r="CP861" s="2">
        <v>1.7</v>
      </c>
      <c r="CQ861" s="2">
        <v>2.2999999999999998</v>
      </c>
      <c r="CR861" s="2">
        <v>1.9</v>
      </c>
      <c r="CS861" s="2">
        <v>2.4</v>
      </c>
      <c r="CT861" s="2"/>
      <c r="CU861" s="2">
        <v>1.1000000000000001</v>
      </c>
      <c r="CV861" s="2"/>
      <c r="CW861" s="2"/>
      <c r="CX861" s="2">
        <v>0</v>
      </c>
      <c r="CY861" s="2"/>
      <c r="CZ861" s="2">
        <v>1</v>
      </c>
      <c r="DA861" s="2">
        <v>1.1000000000000001</v>
      </c>
      <c r="DB861" s="2">
        <v>1.9</v>
      </c>
      <c r="DC861" s="2">
        <v>1.1000000000000001</v>
      </c>
      <c r="DD861" s="2">
        <v>2.2000000000000002</v>
      </c>
      <c r="DE861" s="2">
        <v>2</v>
      </c>
      <c r="DF861" s="2"/>
      <c r="DG861" s="2">
        <v>0</v>
      </c>
    </row>
    <row r="862" spans="1:111" ht="15" x14ac:dyDescent="0.25">
      <c r="A862" s="1" t="s">
        <v>872</v>
      </c>
      <c r="B862" s="1" t="str">
        <f t="shared" si="15"/>
        <v>Dedinky</v>
      </c>
      <c r="C862" s="1" t="s">
        <v>876</v>
      </c>
      <c r="D862" s="2"/>
      <c r="E862" s="2"/>
      <c r="F862" s="2">
        <v>0</v>
      </c>
      <c r="G862" s="2"/>
      <c r="H862" s="2">
        <v>150</v>
      </c>
      <c r="I862" s="2">
        <v>233</v>
      </c>
      <c r="J862" s="2">
        <v>496</v>
      </c>
      <c r="K862" s="2">
        <v>1248</v>
      </c>
      <c r="L862" s="2">
        <v>146</v>
      </c>
      <c r="M862" s="2">
        <v>84</v>
      </c>
      <c r="N862" s="2"/>
      <c r="O862" s="2">
        <v>52</v>
      </c>
      <c r="P862" s="2"/>
      <c r="Q862" s="2"/>
      <c r="R862" s="2">
        <v>0</v>
      </c>
      <c r="S862" s="2"/>
      <c r="T862" s="2">
        <v>146</v>
      </c>
      <c r="U862" s="2">
        <v>233</v>
      </c>
      <c r="V862" s="2">
        <v>479</v>
      </c>
      <c r="W862" s="2">
        <v>1093</v>
      </c>
      <c r="X862" s="2">
        <v>146</v>
      </c>
      <c r="Y862" s="2">
        <v>84</v>
      </c>
      <c r="Z862" s="2"/>
      <c r="AA862" s="2">
        <v>52</v>
      </c>
      <c r="AB862" s="2">
        <v>0</v>
      </c>
      <c r="AC862" s="2">
        <v>0</v>
      </c>
      <c r="AD862" s="2">
        <v>0</v>
      </c>
      <c r="AE862" s="2">
        <v>0</v>
      </c>
      <c r="AF862" s="2">
        <v>4</v>
      </c>
      <c r="AG862" s="2">
        <v>0</v>
      </c>
      <c r="AH862" s="2">
        <v>17</v>
      </c>
      <c r="AI862" s="2">
        <v>155</v>
      </c>
      <c r="AJ862" s="2">
        <v>0</v>
      </c>
      <c r="AK862" s="2">
        <v>0</v>
      </c>
      <c r="AL862" s="2">
        <v>0</v>
      </c>
      <c r="AM862" s="2">
        <v>0</v>
      </c>
      <c r="AN862" s="2"/>
      <c r="AO862" s="2"/>
      <c r="AP862" s="2">
        <v>0</v>
      </c>
      <c r="AQ862" s="2"/>
      <c r="AR862" s="2">
        <v>502</v>
      </c>
      <c r="AS862" s="2">
        <v>597</v>
      </c>
      <c r="AT862" s="2">
        <v>1630</v>
      </c>
      <c r="AU862" s="2">
        <v>3076</v>
      </c>
      <c r="AV862" s="2">
        <v>444</v>
      </c>
      <c r="AW862" s="2">
        <v>260</v>
      </c>
      <c r="AX862" s="2"/>
      <c r="AY862" s="2">
        <v>106</v>
      </c>
      <c r="AZ862" s="2"/>
      <c r="BA862" s="2"/>
      <c r="BB862" s="2">
        <v>0</v>
      </c>
      <c r="BC862" s="2"/>
      <c r="BD862" s="2">
        <v>490</v>
      </c>
      <c r="BE862" s="2">
        <v>597</v>
      </c>
      <c r="BF862" s="2">
        <v>1556</v>
      </c>
      <c r="BG862" s="2">
        <v>2697</v>
      </c>
      <c r="BH862" s="2">
        <v>444</v>
      </c>
      <c r="BI862" s="2">
        <v>260</v>
      </c>
      <c r="BJ862" s="2"/>
      <c r="BK862" s="2">
        <v>106</v>
      </c>
      <c r="BL862" s="2">
        <v>0</v>
      </c>
      <c r="BM862" s="2">
        <v>0</v>
      </c>
      <c r="BN862" s="2">
        <v>0</v>
      </c>
      <c r="BO862" s="2">
        <v>0</v>
      </c>
      <c r="BP862" s="2">
        <v>12</v>
      </c>
      <c r="BQ862" s="2">
        <v>0</v>
      </c>
      <c r="BR862" s="2">
        <v>74</v>
      </c>
      <c r="BS862" s="2">
        <v>379</v>
      </c>
      <c r="BT862" s="2">
        <v>0</v>
      </c>
      <c r="BU862" s="2">
        <v>0</v>
      </c>
      <c r="BV862" s="2">
        <v>0</v>
      </c>
      <c r="BW862" s="2">
        <v>0</v>
      </c>
      <c r="BX862" s="2"/>
      <c r="BY862" s="2"/>
      <c r="BZ862" s="2">
        <v>0</v>
      </c>
      <c r="CA862" s="2"/>
      <c r="CB862" s="2">
        <v>3.3</v>
      </c>
      <c r="CC862" s="2">
        <v>2.6</v>
      </c>
      <c r="CD862" s="2">
        <v>3.3</v>
      </c>
      <c r="CE862" s="2">
        <v>2.5</v>
      </c>
      <c r="CF862" s="2">
        <v>3</v>
      </c>
      <c r="CG862" s="2">
        <v>3.1</v>
      </c>
      <c r="CH862" s="2"/>
      <c r="CI862" s="2">
        <v>2</v>
      </c>
      <c r="CJ862" s="2"/>
      <c r="CK862" s="2"/>
      <c r="CL862" s="2">
        <v>0</v>
      </c>
      <c r="CM862" s="2"/>
      <c r="CN862" s="2">
        <v>3.4</v>
      </c>
      <c r="CO862" s="2">
        <v>2.6</v>
      </c>
      <c r="CP862" s="2">
        <v>3.2</v>
      </c>
      <c r="CQ862" s="2">
        <v>2.5</v>
      </c>
      <c r="CR862" s="2">
        <v>3</v>
      </c>
      <c r="CS862" s="2">
        <v>3.1</v>
      </c>
      <c r="CT862" s="2"/>
      <c r="CU862" s="2">
        <v>2</v>
      </c>
      <c r="CV862" s="2">
        <v>0</v>
      </c>
      <c r="CW862" s="2">
        <v>0</v>
      </c>
      <c r="CX862" s="2">
        <v>0</v>
      </c>
      <c r="CY862" s="2">
        <v>0</v>
      </c>
      <c r="CZ862" s="2">
        <v>3</v>
      </c>
      <c r="DA862" s="2">
        <v>0</v>
      </c>
      <c r="DB862" s="2">
        <v>4.4000000000000004</v>
      </c>
      <c r="DC862" s="2">
        <v>2.4</v>
      </c>
      <c r="DD862" s="2">
        <v>0</v>
      </c>
      <c r="DE862" s="2">
        <v>0</v>
      </c>
      <c r="DF862" s="2">
        <v>0</v>
      </c>
      <c r="DG862" s="2">
        <v>0</v>
      </c>
    </row>
    <row r="863" spans="1:111" ht="15" x14ac:dyDescent="0.25">
      <c r="A863" s="1" t="s">
        <v>872</v>
      </c>
      <c r="B863" s="1" t="str">
        <f t="shared" si="15"/>
        <v>Dlhá Ves</v>
      </c>
      <c r="C863" s="1" t="s">
        <v>877</v>
      </c>
      <c r="D863" s="2">
        <v>0</v>
      </c>
      <c r="E863" s="2">
        <v>0</v>
      </c>
      <c r="F863" s="2">
        <v>0</v>
      </c>
      <c r="G863" s="2">
        <v>0</v>
      </c>
      <c r="H863" s="2"/>
      <c r="I863" s="2"/>
      <c r="J863" s="2"/>
      <c r="K863" s="2"/>
      <c r="L863" s="2"/>
      <c r="M863" s="2"/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/>
      <c r="U863" s="2"/>
      <c r="V863" s="2"/>
      <c r="W863" s="2"/>
      <c r="X863" s="2"/>
      <c r="Y863" s="2"/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/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/>
      <c r="AS863" s="2"/>
      <c r="AT863" s="2"/>
      <c r="AU863" s="2"/>
      <c r="AV863" s="2"/>
      <c r="AW863" s="2"/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/>
      <c r="BE863" s="2"/>
      <c r="BF863" s="2"/>
      <c r="BG863" s="2"/>
      <c r="BH863" s="2"/>
      <c r="BI863" s="2"/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/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/>
      <c r="CC863" s="2"/>
      <c r="CD863" s="2"/>
      <c r="CE863" s="2"/>
      <c r="CF863" s="2"/>
      <c r="CG863" s="2"/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/>
      <c r="CO863" s="2"/>
      <c r="CP863" s="2"/>
      <c r="CQ863" s="2"/>
      <c r="CR863" s="2"/>
      <c r="CS863" s="2"/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/>
      <c r="DC863" s="2">
        <v>0</v>
      </c>
      <c r="DD863" s="2">
        <v>0</v>
      </c>
      <c r="DE863" s="2">
        <v>0</v>
      </c>
      <c r="DF863" s="2">
        <v>0</v>
      </c>
      <c r="DG863" s="2">
        <v>0</v>
      </c>
    </row>
    <row r="864" spans="1:111" ht="15" x14ac:dyDescent="0.25">
      <c r="A864" s="1" t="s">
        <v>872</v>
      </c>
      <c r="B864" s="1" t="str">
        <f t="shared" si="15"/>
        <v>Dobšiná</v>
      </c>
      <c r="C864" s="1" t="s">
        <v>878</v>
      </c>
      <c r="D864" s="2"/>
      <c r="E864" s="2"/>
      <c r="F864" s="2">
        <v>0</v>
      </c>
      <c r="G864" s="2"/>
      <c r="H864" s="2"/>
      <c r="I864" s="2">
        <v>88</v>
      </c>
      <c r="J864" s="2">
        <v>129</v>
      </c>
      <c r="K864" s="2">
        <v>122</v>
      </c>
      <c r="L864" s="2">
        <v>57</v>
      </c>
      <c r="M864" s="2">
        <v>50</v>
      </c>
      <c r="N864" s="2"/>
      <c r="O864" s="2">
        <v>35</v>
      </c>
      <c r="P864" s="2"/>
      <c r="Q864" s="2"/>
      <c r="R864" s="2">
        <v>0</v>
      </c>
      <c r="S864" s="2"/>
      <c r="T864" s="2"/>
      <c r="U864" s="2">
        <v>85</v>
      </c>
      <c r="V864" s="2">
        <v>126</v>
      </c>
      <c r="W864" s="2">
        <v>116</v>
      </c>
      <c r="X864" s="2">
        <v>45</v>
      </c>
      <c r="Y864" s="2">
        <v>44</v>
      </c>
      <c r="Z864" s="2"/>
      <c r="AA864" s="2">
        <v>35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3</v>
      </c>
      <c r="AH864" s="2">
        <v>3</v>
      </c>
      <c r="AI864" s="2">
        <v>6</v>
      </c>
      <c r="AJ864" s="2">
        <v>12</v>
      </c>
      <c r="AK864" s="2">
        <v>6</v>
      </c>
      <c r="AL864" s="2">
        <v>0</v>
      </c>
      <c r="AM864" s="2">
        <v>0</v>
      </c>
      <c r="AN864" s="2"/>
      <c r="AO864" s="2"/>
      <c r="AP864" s="2">
        <v>0</v>
      </c>
      <c r="AQ864" s="2"/>
      <c r="AR864" s="2"/>
      <c r="AS864" s="2">
        <v>241</v>
      </c>
      <c r="AT864" s="2">
        <v>497</v>
      </c>
      <c r="AU864" s="2">
        <v>506</v>
      </c>
      <c r="AV864" s="2">
        <v>158</v>
      </c>
      <c r="AW864" s="2">
        <v>125</v>
      </c>
      <c r="AX864" s="2"/>
      <c r="AY864" s="2">
        <v>136</v>
      </c>
      <c r="AZ864" s="2"/>
      <c r="BA864" s="2"/>
      <c r="BB864" s="2">
        <v>0</v>
      </c>
      <c r="BC864" s="2"/>
      <c r="BD864" s="2"/>
      <c r="BE864" s="2">
        <v>229</v>
      </c>
      <c r="BF864" s="2">
        <v>492</v>
      </c>
      <c r="BG864" s="2">
        <v>473</v>
      </c>
      <c r="BH864" s="2">
        <v>116</v>
      </c>
      <c r="BI864" s="2">
        <v>111</v>
      </c>
      <c r="BJ864" s="2"/>
      <c r="BK864" s="2">
        <v>136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12</v>
      </c>
      <c r="BR864" s="2">
        <v>5</v>
      </c>
      <c r="BS864" s="2">
        <v>33</v>
      </c>
      <c r="BT864" s="2">
        <v>42</v>
      </c>
      <c r="BU864" s="2">
        <v>14</v>
      </c>
      <c r="BV864" s="2">
        <v>0</v>
      </c>
      <c r="BW864" s="2">
        <v>0</v>
      </c>
      <c r="BX864" s="2"/>
      <c r="BY864" s="2"/>
      <c r="BZ864" s="2">
        <v>0</v>
      </c>
      <c r="CA864" s="2"/>
      <c r="CB864" s="2"/>
      <c r="CC864" s="2">
        <v>2.7</v>
      </c>
      <c r="CD864" s="2">
        <v>3.9</v>
      </c>
      <c r="CE864" s="2">
        <v>4.0999999999999996</v>
      </c>
      <c r="CF864" s="2">
        <v>2.8</v>
      </c>
      <c r="CG864" s="2">
        <v>2.5</v>
      </c>
      <c r="CH864" s="2"/>
      <c r="CI864" s="2">
        <v>3.9</v>
      </c>
      <c r="CJ864" s="2"/>
      <c r="CK864" s="2"/>
      <c r="CL864" s="2">
        <v>0</v>
      </c>
      <c r="CM864" s="2"/>
      <c r="CN864" s="2"/>
      <c r="CO864" s="2">
        <v>2.7</v>
      </c>
      <c r="CP864" s="2">
        <v>3.9</v>
      </c>
      <c r="CQ864" s="2">
        <v>4.0999999999999996</v>
      </c>
      <c r="CR864" s="2">
        <v>2.6</v>
      </c>
      <c r="CS864" s="2">
        <v>2.5</v>
      </c>
      <c r="CT864" s="2"/>
      <c r="CU864" s="2">
        <v>3.9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4</v>
      </c>
      <c r="DB864" s="2">
        <v>1.7</v>
      </c>
      <c r="DC864" s="2">
        <v>5.5</v>
      </c>
      <c r="DD864" s="2">
        <v>3.5</v>
      </c>
      <c r="DE864" s="2">
        <v>2.2999999999999998</v>
      </c>
      <c r="DF864" s="2">
        <v>0</v>
      </c>
      <c r="DG864" s="2">
        <v>0</v>
      </c>
    </row>
    <row r="865" spans="1:111" ht="15" x14ac:dyDescent="0.25">
      <c r="A865" s="1" t="s">
        <v>872</v>
      </c>
      <c r="B865" s="1" t="str">
        <f t="shared" si="15"/>
        <v>Drnava</v>
      </c>
      <c r="C865" s="1" t="s">
        <v>879</v>
      </c>
      <c r="D865" s="2">
        <v>0</v>
      </c>
      <c r="E865" s="2">
        <v>0</v>
      </c>
      <c r="F865" s="2">
        <v>0</v>
      </c>
      <c r="G865" s="2">
        <v>0</v>
      </c>
      <c r="H865" s="2"/>
      <c r="I865" s="2"/>
      <c r="J865" s="2"/>
      <c r="K865" s="2"/>
      <c r="L865" s="2"/>
      <c r="M865" s="2"/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/>
      <c r="U865" s="2"/>
      <c r="V865" s="2"/>
      <c r="W865" s="2"/>
      <c r="X865" s="2"/>
      <c r="Y865" s="2"/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/>
      <c r="AS865" s="2"/>
      <c r="AT865" s="2"/>
      <c r="AU865" s="2"/>
      <c r="AV865" s="2"/>
      <c r="AW865" s="2"/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/>
      <c r="BE865" s="2"/>
      <c r="BF865" s="2"/>
      <c r="BG865" s="2"/>
      <c r="BH865" s="2"/>
      <c r="BI865" s="2"/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/>
      <c r="CC865" s="2"/>
      <c r="CD865" s="2"/>
      <c r="CE865" s="2"/>
      <c r="CF865" s="2"/>
      <c r="CG865" s="2"/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/>
      <c r="CO865" s="2"/>
      <c r="CP865" s="2"/>
      <c r="CQ865" s="2"/>
      <c r="CR865" s="2"/>
      <c r="CS865" s="2"/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</row>
    <row r="866" spans="1:111" ht="15" x14ac:dyDescent="0.25">
      <c r="A866" s="1" t="s">
        <v>872</v>
      </c>
      <c r="B866" s="1" t="str">
        <f t="shared" si="15"/>
        <v>Gemerská Hôrka</v>
      </c>
      <c r="C866" s="1" t="s">
        <v>880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>
        <v>0</v>
      </c>
      <c r="AD866" s="2">
        <v>0</v>
      </c>
      <c r="AE866" s="2"/>
      <c r="AF866" s="2">
        <v>0</v>
      </c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>
        <v>0</v>
      </c>
      <c r="BN866" s="2">
        <v>0</v>
      </c>
      <c r="BO866" s="2"/>
      <c r="BP866" s="2">
        <v>0</v>
      </c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>
        <v>0</v>
      </c>
      <c r="CX866" s="2">
        <v>0</v>
      </c>
      <c r="CY866" s="2"/>
      <c r="CZ866" s="2">
        <v>0</v>
      </c>
      <c r="DA866" s="2"/>
      <c r="DB866" s="2"/>
      <c r="DC866" s="2"/>
      <c r="DD866" s="2"/>
      <c r="DE866" s="2"/>
      <c r="DF866" s="2"/>
      <c r="DG866" s="2"/>
    </row>
    <row r="867" spans="1:111" ht="15" x14ac:dyDescent="0.25">
      <c r="A867" s="1" t="s">
        <v>872</v>
      </c>
      <c r="B867" s="1" t="str">
        <f t="shared" si="15"/>
        <v>Gemerská Poloma</v>
      </c>
      <c r="C867" s="1" t="s">
        <v>881</v>
      </c>
      <c r="D867" s="2">
        <v>0</v>
      </c>
      <c r="E867" s="2">
        <v>0</v>
      </c>
      <c r="F867" s="2">
        <v>0</v>
      </c>
      <c r="G867" s="2">
        <v>0</v>
      </c>
      <c r="H867" s="2"/>
      <c r="I867" s="2"/>
      <c r="J867" s="2"/>
      <c r="K867" s="2"/>
      <c r="L867" s="2"/>
      <c r="M867" s="2"/>
      <c r="N867" s="2"/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/>
      <c r="U867" s="2"/>
      <c r="V867" s="2"/>
      <c r="W867" s="2"/>
      <c r="X867" s="2"/>
      <c r="Y867" s="2"/>
      <c r="Z867" s="2"/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/>
      <c r="AS867" s="2"/>
      <c r="AT867" s="2"/>
      <c r="AU867" s="2"/>
      <c r="AV867" s="2"/>
      <c r="AW867" s="2"/>
      <c r="AX867" s="2"/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/>
      <c r="BE867" s="2"/>
      <c r="BF867" s="2"/>
      <c r="BG867" s="2"/>
      <c r="BH867" s="2"/>
      <c r="BI867" s="2"/>
      <c r="BJ867" s="2"/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/>
      <c r="CC867" s="2"/>
      <c r="CD867" s="2"/>
      <c r="CE867" s="2"/>
      <c r="CF867" s="2"/>
      <c r="CG867" s="2"/>
      <c r="CH867" s="2"/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/>
      <c r="CO867" s="2"/>
      <c r="CP867" s="2"/>
      <c r="CQ867" s="2"/>
      <c r="CR867" s="2"/>
      <c r="CS867" s="2"/>
      <c r="CT867" s="2"/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</row>
    <row r="868" spans="1:111" ht="15" x14ac:dyDescent="0.25">
      <c r="A868" s="1" t="s">
        <v>872</v>
      </c>
      <c r="B868" s="1" t="str">
        <f t="shared" si="15"/>
        <v>Hrušov, okres Rožňava</v>
      </c>
      <c r="C868" s="1" t="s">
        <v>882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/>
      <c r="K868" s="2"/>
      <c r="L868" s="2">
        <v>0</v>
      </c>
      <c r="M868" s="2">
        <v>0</v>
      </c>
      <c r="N868" s="2">
        <v>0</v>
      </c>
      <c r="O868" s="2"/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/>
      <c r="W868" s="2"/>
      <c r="X868" s="2">
        <v>0</v>
      </c>
      <c r="Y868" s="2">
        <v>0</v>
      </c>
      <c r="Z868" s="2">
        <v>0</v>
      </c>
      <c r="AA868" s="2"/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/>
      <c r="AU868" s="2"/>
      <c r="AV868" s="2">
        <v>0</v>
      </c>
      <c r="AW868" s="2">
        <v>0</v>
      </c>
      <c r="AX868" s="2">
        <v>0</v>
      </c>
      <c r="AY868" s="2"/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/>
      <c r="BG868" s="2"/>
      <c r="BH868" s="2">
        <v>0</v>
      </c>
      <c r="BI868" s="2">
        <v>0</v>
      </c>
      <c r="BJ868" s="2">
        <v>0</v>
      </c>
      <c r="BK868" s="2"/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/>
      <c r="CE868" s="2"/>
      <c r="CF868" s="2">
        <v>0</v>
      </c>
      <c r="CG868" s="2">
        <v>0</v>
      </c>
      <c r="CH868" s="2">
        <v>0</v>
      </c>
      <c r="CI868" s="2"/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/>
      <c r="CQ868" s="2"/>
      <c r="CR868" s="2">
        <v>0</v>
      </c>
      <c r="CS868" s="2">
        <v>0</v>
      </c>
      <c r="CT868" s="2">
        <v>0</v>
      </c>
      <c r="CU868" s="2"/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</row>
    <row r="869" spans="1:111" ht="15" x14ac:dyDescent="0.25">
      <c r="A869" s="1" t="s">
        <v>872</v>
      </c>
      <c r="B869" s="1" t="str">
        <f t="shared" si="15"/>
        <v>Jablonov nad Turňou</v>
      </c>
      <c r="C869" s="1" t="s">
        <v>883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/>
      <c r="K869" s="2"/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/>
      <c r="W869" s="2"/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/>
      <c r="AU869" s="2"/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/>
      <c r="BG869" s="2"/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/>
      <c r="CE869" s="2"/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/>
      <c r="CQ869" s="2"/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</row>
    <row r="870" spans="1:111" ht="15" x14ac:dyDescent="0.25">
      <c r="A870" s="1" t="s">
        <v>872</v>
      </c>
      <c r="B870" s="1" t="str">
        <f t="shared" si="15"/>
        <v>Krásnohorská Dlhá Lúka</v>
      </c>
      <c r="C870" s="1" t="s">
        <v>884</v>
      </c>
      <c r="D870" s="2"/>
      <c r="E870" s="2">
        <v>0</v>
      </c>
      <c r="F870" s="2"/>
      <c r="G870" s="2"/>
      <c r="H870" s="2">
        <v>11</v>
      </c>
      <c r="I870" s="2">
        <v>24</v>
      </c>
      <c r="J870" s="2">
        <v>313</v>
      </c>
      <c r="K870" s="2">
        <v>325</v>
      </c>
      <c r="L870" s="2">
        <v>57</v>
      </c>
      <c r="M870" s="2">
        <v>33</v>
      </c>
      <c r="N870" s="2"/>
      <c r="O870" s="2"/>
      <c r="P870" s="2"/>
      <c r="Q870" s="2">
        <v>0</v>
      </c>
      <c r="R870" s="2"/>
      <c r="S870" s="2"/>
      <c r="T870" s="2">
        <v>11</v>
      </c>
      <c r="U870" s="2">
        <v>24</v>
      </c>
      <c r="V870" s="2">
        <v>294</v>
      </c>
      <c r="W870" s="2">
        <v>302</v>
      </c>
      <c r="X870" s="2">
        <v>55</v>
      </c>
      <c r="Y870" s="2">
        <v>29</v>
      </c>
      <c r="Z870" s="2"/>
      <c r="AA870" s="2"/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19</v>
      </c>
      <c r="AI870" s="2">
        <v>23</v>
      </c>
      <c r="AJ870" s="2">
        <v>2</v>
      </c>
      <c r="AK870" s="2">
        <v>4</v>
      </c>
      <c r="AL870" s="2">
        <v>0</v>
      </c>
      <c r="AM870" s="2">
        <v>0</v>
      </c>
      <c r="AN870" s="2"/>
      <c r="AO870" s="2">
        <v>0</v>
      </c>
      <c r="AP870" s="2"/>
      <c r="AQ870" s="2"/>
      <c r="AR870" s="2">
        <v>13</v>
      </c>
      <c r="AS870" s="2">
        <v>45</v>
      </c>
      <c r="AT870" s="2">
        <v>849</v>
      </c>
      <c r="AU870" s="2">
        <v>876</v>
      </c>
      <c r="AV870" s="2">
        <v>138</v>
      </c>
      <c r="AW870" s="2">
        <v>73</v>
      </c>
      <c r="AX870" s="2"/>
      <c r="AY870" s="2"/>
      <c r="AZ870" s="2"/>
      <c r="BA870" s="2">
        <v>0</v>
      </c>
      <c r="BB870" s="2"/>
      <c r="BC870" s="2"/>
      <c r="BD870" s="2">
        <v>13</v>
      </c>
      <c r="BE870" s="2">
        <v>45</v>
      </c>
      <c r="BF870" s="2">
        <v>823</v>
      </c>
      <c r="BG870" s="2">
        <v>842</v>
      </c>
      <c r="BH870" s="2">
        <v>134</v>
      </c>
      <c r="BI870" s="2">
        <v>64</v>
      </c>
      <c r="BJ870" s="2"/>
      <c r="BK870" s="2"/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26</v>
      </c>
      <c r="BS870" s="2">
        <v>34</v>
      </c>
      <c r="BT870" s="2">
        <v>4</v>
      </c>
      <c r="BU870" s="2">
        <v>9</v>
      </c>
      <c r="BV870" s="2">
        <v>0</v>
      </c>
      <c r="BW870" s="2">
        <v>0</v>
      </c>
      <c r="BX870" s="2"/>
      <c r="BY870" s="2">
        <v>0</v>
      </c>
      <c r="BZ870" s="2"/>
      <c r="CA870" s="2"/>
      <c r="CB870" s="2">
        <v>1.2</v>
      </c>
      <c r="CC870" s="2">
        <v>1.9</v>
      </c>
      <c r="CD870" s="2">
        <v>2.7</v>
      </c>
      <c r="CE870" s="2">
        <v>2.7</v>
      </c>
      <c r="CF870" s="2">
        <v>2.4</v>
      </c>
      <c r="CG870" s="2">
        <v>2.2000000000000002</v>
      </c>
      <c r="CH870" s="2"/>
      <c r="CI870" s="2"/>
      <c r="CJ870" s="2"/>
      <c r="CK870" s="2">
        <v>0</v>
      </c>
      <c r="CL870" s="2"/>
      <c r="CM870" s="2"/>
      <c r="CN870" s="2">
        <v>1.2</v>
      </c>
      <c r="CO870" s="2">
        <v>1.9</v>
      </c>
      <c r="CP870" s="2">
        <v>2.8</v>
      </c>
      <c r="CQ870" s="2">
        <v>2.8</v>
      </c>
      <c r="CR870" s="2">
        <v>2.4</v>
      </c>
      <c r="CS870" s="2">
        <v>2.2000000000000002</v>
      </c>
      <c r="CT870" s="2"/>
      <c r="CU870" s="2"/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1.4</v>
      </c>
      <c r="DC870" s="2">
        <v>1.5</v>
      </c>
      <c r="DD870" s="2">
        <v>2</v>
      </c>
      <c r="DE870" s="2">
        <v>2.2000000000000002</v>
      </c>
      <c r="DF870" s="2">
        <v>0</v>
      </c>
      <c r="DG870" s="2">
        <v>0</v>
      </c>
    </row>
    <row r="871" spans="1:111" ht="15" x14ac:dyDescent="0.25">
      <c r="A871" s="1" t="s">
        <v>872</v>
      </c>
      <c r="B871" s="1" t="str">
        <f t="shared" si="15"/>
        <v>Krásnohorské Podhradie</v>
      </c>
      <c r="C871" s="1" t="s">
        <v>885</v>
      </c>
      <c r="D871" s="2">
        <v>0</v>
      </c>
      <c r="E871" s="2">
        <v>0</v>
      </c>
      <c r="F871" s="2">
        <v>0</v>
      </c>
      <c r="G871" s="2"/>
      <c r="H871" s="2"/>
      <c r="I871" s="2"/>
      <c r="J871" s="2">
        <v>91</v>
      </c>
      <c r="K871" s="2"/>
      <c r="L871" s="2"/>
      <c r="M871" s="2"/>
      <c r="N871" s="2">
        <v>0</v>
      </c>
      <c r="O871" s="2"/>
      <c r="P871" s="2">
        <v>0</v>
      </c>
      <c r="Q871" s="2">
        <v>0</v>
      </c>
      <c r="R871" s="2">
        <v>0</v>
      </c>
      <c r="S871" s="2"/>
      <c r="T871" s="2"/>
      <c r="U871" s="2"/>
      <c r="V871" s="2">
        <v>68</v>
      </c>
      <c r="W871" s="2"/>
      <c r="X871" s="2"/>
      <c r="Y871" s="2"/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/>
      <c r="AF871" s="2">
        <v>0</v>
      </c>
      <c r="AG871" s="2">
        <v>0</v>
      </c>
      <c r="AH871" s="2">
        <v>23</v>
      </c>
      <c r="AI871" s="2"/>
      <c r="AJ871" s="2"/>
      <c r="AK871" s="2"/>
      <c r="AL871" s="2">
        <v>0</v>
      </c>
      <c r="AM871" s="2"/>
      <c r="AN871" s="2">
        <v>0</v>
      </c>
      <c r="AO871" s="2">
        <v>0</v>
      </c>
      <c r="AP871" s="2">
        <v>0</v>
      </c>
      <c r="AQ871" s="2"/>
      <c r="AR871" s="2"/>
      <c r="AS871" s="2"/>
      <c r="AT871" s="2">
        <v>254</v>
      </c>
      <c r="AU871" s="2"/>
      <c r="AV871" s="2"/>
      <c r="AW871" s="2"/>
      <c r="AX871" s="2">
        <v>0</v>
      </c>
      <c r="AY871" s="2"/>
      <c r="AZ871" s="2">
        <v>0</v>
      </c>
      <c r="BA871" s="2">
        <v>0</v>
      </c>
      <c r="BB871" s="2">
        <v>0</v>
      </c>
      <c r="BC871" s="2"/>
      <c r="BD871" s="2"/>
      <c r="BE871" s="2"/>
      <c r="BF871" s="2">
        <v>207</v>
      </c>
      <c r="BG871" s="2"/>
      <c r="BH871" s="2"/>
      <c r="BI871" s="2"/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/>
      <c r="BP871" s="2">
        <v>0</v>
      </c>
      <c r="BQ871" s="2">
        <v>0</v>
      </c>
      <c r="BR871" s="2">
        <v>47</v>
      </c>
      <c r="BS871" s="2"/>
      <c r="BT871" s="2"/>
      <c r="BU871" s="2"/>
      <c r="BV871" s="2">
        <v>0</v>
      </c>
      <c r="BW871" s="2"/>
      <c r="BX871" s="2">
        <v>0</v>
      </c>
      <c r="BY871" s="2">
        <v>0</v>
      </c>
      <c r="BZ871" s="2">
        <v>0</v>
      </c>
      <c r="CA871" s="2"/>
      <c r="CB871" s="2"/>
      <c r="CC871" s="2"/>
      <c r="CD871" s="2">
        <v>2.8</v>
      </c>
      <c r="CE871" s="2"/>
      <c r="CF871" s="2"/>
      <c r="CG871" s="2"/>
      <c r="CH871" s="2">
        <v>0</v>
      </c>
      <c r="CI871" s="2"/>
      <c r="CJ871" s="2">
        <v>0</v>
      </c>
      <c r="CK871" s="2">
        <v>0</v>
      </c>
      <c r="CL871" s="2">
        <v>0</v>
      </c>
      <c r="CM871" s="2"/>
      <c r="CN871" s="2"/>
      <c r="CO871" s="2"/>
      <c r="CP871" s="2">
        <v>3</v>
      </c>
      <c r="CQ871" s="2"/>
      <c r="CR871" s="2"/>
      <c r="CS871" s="2"/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/>
      <c r="CZ871" s="2">
        <v>0</v>
      </c>
      <c r="DA871" s="2">
        <v>0</v>
      </c>
      <c r="DB871" s="2">
        <v>2</v>
      </c>
      <c r="DC871" s="2"/>
      <c r="DD871" s="2"/>
      <c r="DE871" s="2"/>
      <c r="DF871" s="2">
        <v>0</v>
      </c>
      <c r="DG871" s="2"/>
    </row>
    <row r="872" spans="1:111" ht="15" x14ac:dyDescent="0.25">
      <c r="A872" s="1" t="s">
        <v>872</v>
      </c>
      <c r="B872" s="1" t="str">
        <f t="shared" si="15"/>
        <v>Rejdová</v>
      </c>
      <c r="C872" s="1" t="s">
        <v>886</v>
      </c>
      <c r="D872" s="2"/>
      <c r="E872" s="2">
        <v>0</v>
      </c>
      <c r="F872" s="2"/>
      <c r="G872" s="2">
        <v>0</v>
      </c>
      <c r="H872" s="2"/>
      <c r="I872" s="2">
        <v>0</v>
      </c>
      <c r="J872" s="2"/>
      <c r="K872" s="2"/>
      <c r="L872" s="2"/>
      <c r="M872" s="2"/>
      <c r="N872" s="2"/>
      <c r="O872" s="2"/>
      <c r="P872" s="2"/>
      <c r="Q872" s="2">
        <v>0</v>
      </c>
      <c r="R872" s="2"/>
      <c r="S872" s="2">
        <v>0</v>
      </c>
      <c r="T872" s="2"/>
      <c r="U872" s="2">
        <v>0</v>
      </c>
      <c r="V872" s="2"/>
      <c r="W872" s="2"/>
      <c r="X872" s="2"/>
      <c r="Y872" s="2"/>
      <c r="Z872" s="2"/>
      <c r="AA872" s="2"/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/>
      <c r="AO872" s="2">
        <v>0</v>
      </c>
      <c r="AP872" s="2"/>
      <c r="AQ872" s="2">
        <v>0</v>
      </c>
      <c r="AR872" s="2"/>
      <c r="AS872" s="2">
        <v>0</v>
      </c>
      <c r="AT872" s="2"/>
      <c r="AU872" s="2"/>
      <c r="AV872" s="2"/>
      <c r="AW872" s="2"/>
      <c r="AX872" s="2"/>
      <c r="AY872" s="2"/>
      <c r="AZ872" s="2"/>
      <c r="BA872" s="2">
        <v>0</v>
      </c>
      <c r="BB872" s="2"/>
      <c r="BC872" s="2">
        <v>0</v>
      </c>
      <c r="BD872" s="2"/>
      <c r="BE872" s="2">
        <v>0</v>
      </c>
      <c r="BF872" s="2"/>
      <c r="BG872" s="2"/>
      <c r="BH872" s="2"/>
      <c r="BI872" s="2"/>
      <c r="BJ872" s="2"/>
      <c r="BK872" s="2"/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/>
      <c r="BY872" s="2">
        <v>0</v>
      </c>
      <c r="BZ872" s="2"/>
      <c r="CA872" s="2">
        <v>0</v>
      </c>
      <c r="CB872" s="2"/>
      <c r="CC872" s="2">
        <v>0</v>
      </c>
      <c r="CD872" s="2"/>
      <c r="CE872" s="2"/>
      <c r="CF872" s="2"/>
      <c r="CG872" s="2"/>
      <c r="CH872" s="2"/>
      <c r="CI872" s="2"/>
      <c r="CJ872" s="2"/>
      <c r="CK872" s="2">
        <v>0</v>
      </c>
      <c r="CL872" s="2"/>
      <c r="CM872" s="2">
        <v>0</v>
      </c>
      <c r="CN872" s="2"/>
      <c r="CO872" s="2">
        <v>0</v>
      </c>
      <c r="CP872" s="2"/>
      <c r="CQ872" s="2"/>
      <c r="CR872" s="2"/>
      <c r="CS872" s="2"/>
      <c r="CT872" s="2"/>
      <c r="CU872" s="2"/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</row>
    <row r="873" spans="1:111" ht="15" x14ac:dyDescent="0.25">
      <c r="A873" s="1" t="s">
        <v>872</v>
      </c>
      <c r="B873" s="1" t="str">
        <f t="shared" si="15"/>
        <v>Stratená</v>
      </c>
      <c r="C873" s="1" t="s">
        <v>887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/>
      <c r="K873" s="2"/>
      <c r="L873" s="2"/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/>
      <c r="W873" s="2"/>
      <c r="X873" s="2"/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/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/>
      <c r="AU873" s="2"/>
      <c r="AV873" s="2"/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/>
      <c r="BG873" s="2"/>
      <c r="BH873" s="2"/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/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/>
      <c r="CE873" s="2"/>
      <c r="CF873" s="2"/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/>
      <c r="CQ873" s="2"/>
      <c r="CR873" s="2"/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/>
      <c r="DD873" s="2">
        <v>0</v>
      </c>
      <c r="DE873" s="2">
        <v>0</v>
      </c>
      <c r="DF873" s="2">
        <v>0</v>
      </c>
      <c r="DG873" s="2">
        <v>0</v>
      </c>
    </row>
    <row r="874" spans="1:111" ht="15" x14ac:dyDescent="0.25">
      <c r="A874" s="1" t="s">
        <v>872</v>
      </c>
      <c r="B874" s="1" t="str">
        <f t="shared" si="15"/>
        <v>Štítnik</v>
      </c>
      <c r="C874" s="1" t="s">
        <v>888</v>
      </c>
      <c r="D874" s="2"/>
      <c r="E874" s="2"/>
      <c r="F874" s="2">
        <v>0</v>
      </c>
      <c r="G874" s="2">
        <v>0</v>
      </c>
      <c r="H874" s="2"/>
      <c r="I874" s="2"/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/>
      <c r="Q874" s="2"/>
      <c r="R874" s="2">
        <v>0</v>
      </c>
      <c r="S874" s="2">
        <v>0</v>
      </c>
      <c r="T874" s="2"/>
      <c r="U874" s="2"/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/>
      <c r="AO874" s="2"/>
      <c r="AP874" s="2">
        <v>0</v>
      </c>
      <c r="AQ874" s="2">
        <v>0</v>
      </c>
      <c r="AR874" s="2"/>
      <c r="AS874" s="2"/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/>
      <c r="BA874" s="2"/>
      <c r="BB874" s="2">
        <v>0</v>
      </c>
      <c r="BC874" s="2">
        <v>0</v>
      </c>
      <c r="BD874" s="2"/>
      <c r="BE874" s="2"/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/>
      <c r="BY874" s="2"/>
      <c r="BZ874" s="2">
        <v>0</v>
      </c>
      <c r="CA874" s="2">
        <v>0</v>
      </c>
      <c r="CB874" s="2"/>
      <c r="CC874" s="2"/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/>
      <c r="CK874" s="2"/>
      <c r="CL874" s="2">
        <v>0</v>
      </c>
      <c r="CM874" s="2">
        <v>0</v>
      </c>
      <c r="CN874" s="2"/>
      <c r="CO874" s="2"/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</row>
    <row r="875" spans="1:111" ht="15" x14ac:dyDescent="0.25">
      <c r="A875" s="1" t="s">
        <v>872</v>
      </c>
      <c r="B875" s="1" t="str">
        <f t="shared" si="15"/>
        <v>Vyšná Slaná</v>
      </c>
      <c r="C875" s="1" t="s">
        <v>889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/>
      <c r="J875" s="2"/>
      <c r="K875" s="2"/>
      <c r="L875" s="2">
        <v>0</v>
      </c>
      <c r="M875" s="2"/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/>
      <c r="V875" s="2"/>
      <c r="W875" s="2"/>
      <c r="X875" s="2">
        <v>0</v>
      </c>
      <c r="Y875" s="2"/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/>
      <c r="AT875" s="2"/>
      <c r="AU875" s="2"/>
      <c r="AV875" s="2">
        <v>0</v>
      </c>
      <c r="AW875" s="2"/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/>
      <c r="BF875" s="2"/>
      <c r="BG875" s="2"/>
      <c r="BH875" s="2">
        <v>0</v>
      </c>
      <c r="BI875" s="2"/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/>
      <c r="CD875" s="2"/>
      <c r="CE875" s="2"/>
      <c r="CF875" s="2">
        <v>0</v>
      </c>
      <c r="CG875" s="2"/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/>
      <c r="CP875" s="2"/>
      <c r="CQ875" s="2"/>
      <c r="CR875" s="2">
        <v>0</v>
      </c>
      <c r="CS875" s="2"/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</row>
    <row r="876" spans="1:111" ht="15" x14ac:dyDescent="0.25">
      <c r="A876" s="1" t="s">
        <v>872</v>
      </c>
      <c r="B876" s="1" t="str">
        <f t="shared" si="15"/>
        <v>Čučma</v>
      </c>
      <c r="C876" s="1" t="s">
        <v>890</v>
      </c>
      <c r="D876" s="2">
        <v>0</v>
      </c>
      <c r="E876" s="2">
        <v>0</v>
      </c>
      <c r="F876" s="2">
        <v>0</v>
      </c>
      <c r="G876" s="2">
        <v>0</v>
      </c>
      <c r="H876" s="2"/>
      <c r="I876" s="2"/>
      <c r="J876" s="2"/>
      <c r="K876" s="2"/>
      <c r="L876" s="2"/>
      <c r="M876" s="2"/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/>
      <c r="U876" s="2"/>
      <c r="V876" s="2"/>
      <c r="W876" s="2"/>
      <c r="X876" s="2"/>
      <c r="Y876" s="2"/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/>
      <c r="AH876" s="2"/>
      <c r="AI876" s="2"/>
      <c r="AJ876" s="2">
        <v>0</v>
      </c>
      <c r="AK876" s="2"/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/>
      <c r="AS876" s="2"/>
      <c r="AT876" s="2"/>
      <c r="AU876" s="2"/>
      <c r="AV876" s="2"/>
      <c r="AW876" s="2"/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/>
      <c r="BE876" s="2"/>
      <c r="BF876" s="2"/>
      <c r="BG876" s="2"/>
      <c r="BH876" s="2"/>
      <c r="BI876" s="2"/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/>
      <c r="BR876" s="2"/>
      <c r="BS876" s="2"/>
      <c r="BT876" s="2">
        <v>0</v>
      </c>
      <c r="BU876" s="2"/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/>
      <c r="CC876" s="2"/>
      <c r="CD876" s="2"/>
      <c r="CE876" s="2"/>
      <c r="CF876" s="2"/>
      <c r="CG876" s="2"/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/>
      <c r="CO876" s="2"/>
      <c r="CP876" s="2"/>
      <c r="CQ876" s="2"/>
      <c r="CR876" s="2"/>
      <c r="CS876" s="2"/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/>
      <c r="DB876" s="2"/>
      <c r="DC876" s="2"/>
      <c r="DD876" s="2">
        <v>0</v>
      </c>
      <c r="DE876" s="2"/>
      <c r="DF876" s="2">
        <v>0</v>
      </c>
      <c r="DG876" s="2">
        <v>0</v>
      </c>
    </row>
    <row r="877" spans="1:111" ht="15" x14ac:dyDescent="0.25">
      <c r="A877" s="1" t="s">
        <v>891</v>
      </c>
      <c r="B877" s="1" t="str">
        <f t="shared" si="15"/>
        <v>Obce spolu</v>
      </c>
      <c r="C877" s="1" t="s">
        <v>24</v>
      </c>
      <c r="D877" s="2"/>
      <c r="E877" s="2"/>
      <c r="F877" s="2"/>
      <c r="G877" s="2"/>
      <c r="H877" s="2"/>
      <c r="I877" s="2"/>
      <c r="J877" s="2"/>
      <c r="K877" s="2"/>
      <c r="L877" s="2">
        <v>60</v>
      </c>
      <c r="M877" s="2"/>
      <c r="N877" s="2">
        <v>0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>
        <v>0</v>
      </c>
      <c r="AA877" s="2"/>
      <c r="AB877" s="2">
        <v>0</v>
      </c>
      <c r="AC877" s="2">
        <v>0</v>
      </c>
      <c r="AD877" s="2">
        <v>0</v>
      </c>
      <c r="AE877" s="2">
        <v>0</v>
      </c>
      <c r="AF877" s="2"/>
      <c r="AG877" s="2"/>
      <c r="AH877" s="2"/>
      <c r="AI877" s="2"/>
      <c r="AJ877" s="2"/>
      <c r="AK877" s="2"/>
      <c r="AL877" s="2">
        <v>0</v>
      </c>
      <c r="AM877" s="2">
        <v>0</v>
      </c>
      <c r="AN877" s="2"/>
      <c r="AO877" s="2"/>
      <c r="AP877" s="2"/>
      <c r="AQ877" s="2"/>
      <c r="AR877" s="2"/>
      <c r="AS877" s="2"/>
      <c r="AT877" s="2"/>
      <c r="AU877" s="2"/>
      <c r="AV877" s="2">
        <v>123</v>
      </c>
      <c r="AW877" s="2"/>
      <c r="AX877" s="2">
        <v>0</v>
      </c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>
        <v>0</v>
      </c>
      <c r="BK877" s="2"/>
      <c r="BL877" s="2">
        <v>0</v>
      </c>
      <c r="BM877" s="2">
        <v>0</v>
      </c>
      <c r="BN877" s="2">
        <v>0</v>
      </c>
      <c r="BO877" s="2">
        <v>0</v>
      </c>
      <c r="BP877" s="2"/>
      <c r="BQ877" s="2"/>
      <c r="BR877" s="2"/>
      <c r="BS877" s="2"/>
      <c r="BT877" s="2"/>
      <c r="BU877" s="2"/>
      <c r="BV877" s="2">
        <v>0</v>
      </c>
      <c r="BW877" s="2">
        <v>0</v>
      </c>
      <c r="BX877" s="2"/>
      <c r="BY877" s="2"/>
      <c r="BZ877" s="2"/>
      <c r="CA877" s="2"/>
      <c r="CB877" s="2"/>
      <c r="CC877" s="2"/>
      <c r="CD877" s="2"/>
      <c r="CE877" s="2"/>
      <c r="CF877" s="2">
        <v>2</v>
      </c>
      <c r="CG877" s="2"/>
      <c r="CH877" s="2">
        <v>0</v>
      </c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>
        <v>0</v>
      </c>
      <c r="CU877" s="2"/>
      <c r="CV877" s="2">
        <v>0</v>
      </c>
      <c r="CW877" s="2">
        <v>0</v>
      </c>
      <c r="CX877" s="2">
        <v>0</v>
      </c>
      <c r="CY877" s="2">
        <v>0</v>
      </c>
      <c r="CZ877" s="2"/>
      <c r="DA877" s="2"/>
      <c r="DB877" s="2"/>
      <c r="DC877" s="2"/>
      <c r="DD877" s="2"/>
      <c r="DE877" s="2"/>
      <c r="DF877" s="2">
        <v>0</v>
      </c>
      <c r="DG877" s="2">
        <v>0</v>
      </c>
    </row>
    <row r="878" spans="1:111" ht="15" x14ac:dyDescent="0.25">
      <c r="A878" s="1" t="s">
        <v>891</v>
      </c>
      <c r="B878" s="1" t="str">
        <f t="shared" si="15"/>
        <v>Remetské Hámre</v>
      </c>
      <c r="C878" s="1" t="s">
        <v>892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/>
      <c r="J878" s="2"/>
      <c r="K878" s="2"/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/>
      <c r="V878" s="2"/>
      <c r="W878" s="2"/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/>
      <c r="AT878" s="2"/>
      <c r="AU878" s="2"/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/>
      <c r="BF878" s="2"/>
      <c r="BG878" s="2"/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/>
      <c r="CD878" s="2"/>
      <c r="CE878" s="2"/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/>
      <c r="CP878" s="2"/>
      <c r="CQ878" s="2"/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</row>
    <row r="879" spans="1:111" ht="15" x14ac:dyDescent="0.25">
      <c r="A879" s="1" t="s">
        <v>891</v>
      </c>
      <c r="B879" s="1" t="str">
        <f t="shared" si="15"/>
        <v>Sobrance</v>
      </c>
      <c r="C879" s="1" t="s">
        <v>893</v>
      </c>
      <c r="D879" s="2"/>
      <c r="E879" s="2"/>
      <c r="F879" s="2"/>
      <c r="G879" s="2"/>
      <c r="H879" s="2"/>
      <c r="I879" s="2"/>
      <c r="J879" s="2"/>
      <c r="K879" s="2"/>
      <c r="L879" s="2"/>
      <c r="M879" s="2">
        <v>0</v>
      </c>
      <c r="N879" s="2">
        <v>0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>
        <v>0</v>
      </c>
      <c r="Z879" s="2">
        <v>0</v>
      </c>
      <c r="AA879" s="2"/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/>
      <c r="AO879" s="2"/>
      <c r="AP879" s="2"/>
      <c r="AQ879" s="2"/>
      <c r="AR879" s="2"/>
      <c r="AS879" s="2"/>
      <c r="AT879" s="2"/>
      <c r="AU879" s="2"/>
      <c r="AV879" s="2"/>
      <c r="AW879" s="2">
        <v>0</v>
      </c>
      <c r="AX879" s="2">
        <v>0</v>
      </c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>
        <v>0</v>
      </c>
      <c r="BJ879" s="2">
        <v>0</v>
      </c>
      <c r="BK879" s="2"/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/>
      <c r="BY879" s="2"/>
      <c r="BZ879" s="2"/>
      <c r="CA879" s="2"/>
      <c r="CB879" s="2"/>
      <c r="CC879" s="2"/>
      <c r="CD879" s="2"/>
      <c r="CE879" s="2"/>
      <c r="CF879" s="2"/>
      <c r="CG879" s="2">
        <v>0</v>
      </c>
      <c r="CH879" s="2">
        <v>0</v>
      </c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>
        <v>0</v>
      </c>
      <c r="CT879" s="2">
        <v>0</v>
      </c>
      <c r="CU879" s="2"/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</row>
    <row r="880" spans="1:111" ht="15" x14ac:dyDescent="0.25">
      <c r="A880" s="1" t="s">
        <v>891</v>
      </c>
      <c r="B880" s="1" t="str">
        <f t="shared" si="15"/>
        <v>Veľké Revištia</v>
      </c>
      <c r="C880" s="1" t="s">
        <v>894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>
        <v>0</v>
      </c>
      <c r="O880" s="2">
        <v>0</v>
      </c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/>
      <c r="AG880" s="2"/>
      <c r="AH880" s="2"/>
      <c r="AI880" s="2"/>
      <c r="AJ880" s="2"/>
      <c r="AK880" s="2"/>
      <c r="AL880" s="2">
        <v>0</v>
      </c>
      <c r="AM880" s="2">
        <v>0</v>
      </c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>
        <v>0</v>
      </c>
      <c r="AY880" s="2">
        <v>0</v>
      </c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/>
      <c r="BQ880" s="2"/>
      <c r="BR880" s="2"/>
      <c r="BS880" s="2"/>
      <c r="BT880" s="2"/>
      <c r="BU880" s="2"/>
      <c r="BV880" s="2">
        <v>0</v>
      </c>
      <c r="BW880" s="2">
        <v>0</v>
      </c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>
        <v>0</v>
      </c>
      <c r="CI880" s="2">
        <v>0</v>
      </c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/>
      <c r="DA880" s="2"/>
      <c r="DB880" s="2"/>
      <c r="DC880" s="2"/>
      <c r="DD880" s="2"/>
      <c r="DE880" s="2"/>
      <c r="DF880" s="2">
        <v>0</v>
      </c>
      <c r="DG880" s="2">
        <v>0</v>
      </c>
    </row>
    <row r="881" spans="1:111" ht="15" x14ac:dyDescent="0.25">
      <c r="A881" s="1" t="s">
        <v>895</v>
      </c>
      <c r="B881" s="1" t="str">
        <f t="shared" si="15"/>
        <v>Obce spolu</v>
      </c>
      <c r="C881" s="1" t="s">
        <v>24</v>
      </c>
      <c r="D881" s="2">
        <v>74</v>
      </c>
      <c r="E881" s="2">
        <v>150</v>
      </c>
      <c r="F881" s="2">
        <v>297</v>
      </c>
      <c r="G881" s="2">
        <v>378</v>
      </c>
      <c r="H881" s="2">
        <v>725</v>
      </c>
      <c r="I881" s="2">
        <v>3074</v>
      </c>
      <c r="J881" s="2">
        <v>7780</v>
      </c>
      <c r="K881" s="2">
        <v>10069</v>
      </c>
      <c r="L881" s="2">
        <v>4311</v>
      </c>
      <c r="M881" s="2">
        <v>2054</v>
      </c>
      <c r="N881" s="2">
        <v>258</v>
      </c>
      <c r="O881" s="2">
        <v>615</v>
      </c>
      <c r="P881" s="2">
        <v>68</v>
      </c>
      <c r="Q881" s="2">
        <v>138</v>
      </c>
      <c r="R881" s="2">
        <v>284</v>
      </c>
      <c r="S881" s="2">
        <v>363</v>
      </c>
      <c r="T881" s="2">
        <v>674</v>
      </c>
      <c r="U881" s="2">
        <v>2529</v>
      </c>
      <c r="V881" s="2">
        <v>6242</v>
      </c>
      <c r="W881" s="2">
        <v>8156</v>
      </c>
      <c r="X881" s="2">
        <v>3041</v>
      </c>
      <c r="Y881" s="2">
        <v>1669</v>
      </c>
      <c r="Z881" s="2">
        <v>199</v>
      </c>
      <c r="AA881" s="2">
        <v>468</v>
      </c>
      <c r="AB881" s="2">
        <v>6</v>
      </c>
      <c r="AC881" s="2">
        <v>12</v>
      </c>
      <c r="AD881" s="2">
        <v>13</v>
      </c>
      <c r="AE881" s="2">
        <v>15</v>
      </c>
      <c r="AF881" s="2">
        <v>51</v>
      </c>
      <c r="AG881" s="2">
        <v>545</v>
      </c>
      <c r="AH881" s="2">
        <v>1538</v>
      </c>
      <c r="AI881" s="2">
        <v>1913</v>
      </c>
      <c r="AJ881" s="2">
        <v>1270</v>
      </c>
      <c r="AK881" s="2">
        <v>385</v>
      </c>
      <c r="AL881" s="2">
        <v>59</v>
      </c>
      <c r="AM881" s="2">
        <v>147</v>
      </c>
      <c r="AN881" s="2">
        <v>250</v>
      </c>
      <c r="AO881" s="2">
        <v>566</v>
      </c>
      <c r="AP881" s="2">
        <v>1144</v>
      </c>
      <c r="AQ881" s="2">
        <v>1405</v>
      </c>
      <c r="AR881" s="2">
        <v>1527</v>
      </c>
      <c r="AS881" s="2">
        <v>6007</v>
      </c>
      <c r="AT881" s="2">
        <v>23307</v>
      </c>
      <c r="AU881" s="2">
        <v>28562</v>
      </c>
      <c r="AV881" s="2">
        <v>10294</v>
      </c>
      <c r="AW881" s="2">
        <v>4154</v>
      </c>
      <c r="AX881" s="2">
        <v>553</v>
      </c>
      <c r="AY881" s="2">
        <v>1447</v>
      </c>
      <c r="AZ881" s="2">
        <v>229</v>
      </c>
      <c r="BA881" s="2">
        <v>529</v>
      </c>
      <c r="BB881" s="2">
        <v>1112</v>
      </c>
      <c r="BC881" s="2">
        <v>1348</v>
      </c>
      <c r="BD881" s="2">
        <v>1414</v>
      </c>
      <c r="BE881" s="2">
        <v>4796</v>
      </c>
      <c r="BF881" s="2">
        <v>18280</v>
      </c>
      <c r="BG881" s="2">
        <v>23310</v>
      </c>
      <c r="BH881" s="2">
        <v>6768</v>
      </c>
      <c r="BI881" s="2">
        <v>3294</v>
      </c>
      <c r="BJ881" s="2">
        <v>414</v>
      </c>
      <c r="BK881" s="2">
        <v>989</v>
      </c>
      <c r="BL881" s="2">
        <v>21</v>
      </c>
      <c r="BM881" s="2">
        <v>37</v>
      </c>
      <c r="BN881" s="2">
        <v>32</v>
      </c>
      <c r="BO881" s="2">
        <v>57</v>
      </c>
      <c r="BP881" s="2">
        <v>113</v>
      </c>
      <c r="BQ881" s="2">
        <v>1211</v>
      </c>
      <c r="BR881" s="2">
        <v>5027</v>
      </c>
      <c r="BS881" s="2">
        <v>5252</v>
      </c>
      <c r="BT881" s="2">
        <v>3526</v>
      </c>
      <c r="BU881" s="2">
        <v>860</v>
      </c>
      <c r="BV881" s="2">
        <v>139</v>
      </c>
      <c r="BW881" s="2">
        <v>458</v>
      </c>
      <c r="BX881" s="2">
        <v>3.4</v>
      </c>
      <c r="BY881" s="2">
        <v>3.8</v>
      </c>
      <c r="BZ881" s="2">
        <v>3.9</v>
      </c>
      <c r="CA881" s="2">
        <v>3.7</v>
      </c>
      <c r="CB881" s="2">
        <v>2.1</v>
      </c>
      <c r="CC881" s="2">
        <v>2</v>
      </c>
      <c r="CD881" s="2">
        <v>3</v>
      </c>
      <c r="CE881" s="2">
        <v>2.8</v>
      </c>
      <c r="CF881" s="2">
        <v>2.4</v>
      </c>
      <c r="CG881" s="2">
        <v>2</v>
      </c>
      <c r="CH881" s="2">
        <v>2.1</v>
      </c>
      <c r="CI881" s="2">
        <v>2.4</v>
      </c>
      <c r="CJ881" s="2">
        <v>3.4</v>
      </c>
      <c r="CK881" s="2">
        <v>3.8</v>
      </c>
      <c r="CL881" s="2">
        <v>3.9</v>
      </c>
      <c r="CM881" s="2">
        <v>3.7</v>
      </c>
      <c r="CN881" s="2">
        <v>2.1</v>
      </c>
      <c r="CO881" s="2">
        <v>1.9</v>
      </c>
      <c r="CP881" s="2">
        <v>2.9</v>
      </c>
      <c r="CQ881" s="2">
        <v>2.9</v>
      </c>
      <c r="CR881" s="2">
        <v>2.2000000000000002</v>
      </c>
      <c r="CS881" s="2">
        <v>2</v>
      </c>
      <c r="CT881" s="2">
        <v>2.1</v>
      </c>
      <c r="CU881" s="2">
        <v>2.1</v>
      </c>
      <c r="CV881" s="2">
        <v>3.5</v>
      </c>
      <c r="CW881" s="2">
        <v>3.1</v>
      </c>
      <c r="CX881" s="2">
        <v>2.5</v>
      </c>
      <c r="CY881" s="2">
        <v>3.8</v>
      </c>
      <c r="CZ881" s="2">
        <v>2.2000000000000002</v>
      </c>
      <c r="DA881" s="2">
        <v>2.2000000000000002</v>
      </c>
      <c r="DB881" s="2">
        <v>3.3</v>
      </c>
      <c r="DC881" s="2">
        <v>2.7</v>
      </c>
      <c r="DD881" s="2">
        <v>2.8</v>
      </c>
      <c r="DE881" s="2">
        <v>2.2000000000000002</v>
      </c>
      <c r="DF881" s="2">
        <v>2.4</v>
      </c>
      <c r="DG881" s="2">
        <v>3.1</v>
      </c>
    </row>
    <row r="882" spans="1:111" ht="15" x14ac:dyDescent="0.25">
      <c r="A882" s="1" t="s">
        <v>895</v>
      </c>
      <c r="B882" s="1" t="str">
        <f t="shared" si="15"/>
        <v>Spišská Nová Ves</v>
      </c>
      <c r="C882" s="1" t="s">
        <v>896</v>
      </c>
      <c r="D882" s="2">
        <v>33</v>
      </c>
      <c r="E882" s="2">
        <v>107</v>
      </c>
      <c r="F882" s="2">
        <v>255</v>
      </c>
      <c r="G882" s="2">
        <v>283</v>
      </c>
      <c r="H882" s="2">
        <v>378</v>
      </c>
      <c r="I882" s="2">
        <v>1035</v>
      </c>
      <c r="J882" s="2">
        <v>1869</v>
      </c>
      <c r="K882" s="2">
        <v>2861</v>
      </c>
      <c r="L882" s="2">
        <v>1354</v>
      </c>
      <c r="M882" s="2">
        <v>771</v>
      </c>
      <c r="N882" s="2">
        <v>159</v>
      </c>
      <c r="O882" s="2">
        <v>332</v>
      </c>
      <c r="P882" s="2"/>
      <c r="Q882" s="2">
        <v>95</v>
      </c>
      <c r="R882" s="2"/>
      <c r="S882" s="2">
        <v>270</v>
      </c>
      <c r="T882" s="2">
        <v>355</v>
      </c>
      <c r="U882" s="2">
        <v>932</v>
      </c>
      <c r="V882" s="2">
        <v>1595</v>
      </c>
      <c r="W882" s="2">
        <v>2438</v>
      </c>
      <c r="X882" s="2">
        <v>948</v>
      </c>
      <c r="Y882" s="2">
        <v>611</v>
      </c>
      <c r="Z882" s="2"/>
      <c r="AA882" s="2">
        <v>193</v>
      </c>
      <c r="AB882" s="2"/>
      <c r="AC882" s="2">
        <v>12</v>
      </c>
      <c r="AD882" s="2"/>
      <c r="AE882" s="2">
        <v>13</v>
      </c>
      <c r="AF882" s="2">
        <v>23</v>
      </c>
      <c r="AG882" s="2">
        <v>103</v>
      </c>
      <c r="AH882" s="2">
        <v>274</v>
      </c>
      <c r="AI882" s="2">
        <v>423</v>
      </c>
      <c r="AJ882" s="2">
        <v>406</v>
      </c>
      <c r="AK882" s="2">
        <v>160</v>
      </c>
      <c r="AL882" s="2"/>
      <c r="AM882" s="2">
        <v>139</v>
      </c>
      <c r="AN882" s="2">
        <v>101</v>
      </c>
      <c r="AO882" s="2">
        <v>501</v>
      </c>
      <c r="AP882" s="2">
        <v>1062</v>
      </c>
      <c r="AQ882" s="2">
        <v>1183</v>
      </c>
      <c r="AR882" s="2">
        <v>835</v>
      </c>
      <c r="AS882" s="2">
        <v>1654</v>
      </c>
      <c r="AT882" s="2">
        <v>5022</v>
      </c>
      <c r="AU882" s="2">
        <v>6358</v>
      </c>
      <c r="AV882" s="2">
        <v>3124</v>
      </c>
      <c r="AW882" s="2">
        <v>1499</v>
      </c>
      <c r="AX882" s="2">
        <v>388</v>
      </c>
      <c r="AY882" s="2">
        <v>785</v>
      </c>
      <c r="AZ882" s="2"/>
      <c r="BA882" s="2">
        <v>464</v>
      </c>
      <c r="BB882" s="2"/>
      <c r="BC882" s="2">
        <v>1143</v>
      </c>
      <c r="BD882" s="2">
        <v>767</v>
      </c>
      <c r="BE882" s="2">
        <v>1418</v>
      </c>
      <c r="BF882" s="2">
        <v>3939</v>
      </c>
      <c r="BG882" s="2">
        <v>5059</v>
      </c>
      <c r="BH882" s="2">
        <v>1936</v>
      </c>
      <c r="BI882" s="2">
        <v>1152</v>
      </c>
      <c r="BJ882" s="2"/>
      <c r="BK882" s="2">
        <v>349</v>
      </c>
      <c r="BL882" s="2"/>
      <c r="BM882" s="2">
        <v>37</v>
      </c>
      <c r="BN882" s="2"/>
      <c r="BO882" s="2">
        <v>40</v>
      </c>
      <c r="BP882" s="2">
        <v>68</v>
      </c>
      <c r="BQ882" s="2">
        <v>236</v>
      </c>
      <c r="BR882" s="2">
        <v>1083</v>
      </c>
      <c r="BS882" s="2">
        <v>1299</v>
      </c>
      <c r="BT882" s="2">
        <v>1188</v>
      </c>
      <c r="BU882" s="2">
        <v>347</v>
      </c>
      <c r="BV882" s="2"/>
      <c r="BW882" s="2">
        <v>436</v>
      </c>
      <c r="BX882" s="2">
        <v>3.1</v>
      </c>
      <c r="BY882" s="2">
        <v>4.7</v>
      </c>
      <c r="BZ882" s="2">
        <v>4.2</v>
      </c>
      <c r="CA882" s="2">
        <v>4.2</v>
      </c>
      <c r="CB882" s="2">
        <v>2.2000000000000002</v>
      </c>
      <c r="CC882" s="2">
        <v>1.6</v>
      </c>
      <c r="CD882" s="2">
        <v>2.7</v>
      </c>
      <c r="CE882" s="2">
        <v>2.2000000000000002</v>
      </c>
      <c r="CF882" s="2">
        <v>2.2999999999999998</v>
      </c>
      <c r="CG882" s="2">
        <v>1.9</v>
      </c>
      <c r="CH882" s="2">
        <v>2.4</v>
      </c>
      <c r="CI882" s="2">
        <v>2.4</v>
      </c>
      <c r="CJ882" s="2"/>
      <c r="CK882" s="2">
        <v>4.9000000000000004</v>
      </c>
      <c r="CL882" s="2"/>
      <c r="CM882" s="2">
        <v>4.2</v>
      </c>
      <c r="CN882" s="2">
        <v>2.2000000000000002</v>
      </c>
      <c r="CO882" s="2">
        <v>1.5</v>
      </c>
      <c r="CP882" s="2">
        <v>2.5</v>
      </c>
      <c r="CQ882" s="2">
        <v>2.1</v>
      </c>
      <c r="CR882" s="2">
        <v>2</v>
      </c>
      <c r="CS882" s="2">
        <v>1.9</v>
      </c>
      <c r="CT882" s="2"/>
      <c r="CU882" s="2">
        <v>1.8</v>
      </c>
      <c r="CV882" s="2"/>
      <c r="CW882" s="2">
        <v>3.1</v>
      </c>
      <c r="CX882" s="2"/>
      <c r="CY882" s="2">
        <v>3.1</v>
      </c>
      <c r="CZ882" s="2">
        <v>3</v>
      </c>
      <c r="DA882" s="2">
        <v>2.2999999999999998</v>
      </c>
      <c r="DB882" s="2">
        <v>4</v>
      </c>
      <c r="DC882" s="2">
        <v>3.1</v>
      </c>
      <c r="DD882" s="2">
        <v>2.9</v>
      </c>
      <c r="DE882" s="2">
        <v>2.2000000000000002</v>
      </c>
      <c r="DF882" s="2"/>
      <c r="DG882" s="2">
        <v>3.1</v>
      </c>
    </row>
    <row r="883" spans="1:111" ht="15" x14ac:dyDescent="0.25">
      <c r="A883" s="1" t="s">
        <v>895</v>
      </c>
      <c r="B883" s="1" t="str">
        <f t="shared" si="15"/>
        <v>Arnutovce</v>
      </c>
      <c r="C883" s="1" t="s">
        <v>897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/>
      <c r="AJ883" s="2"/>
      <c r="AK883" s="2">
        <v>0</v>
      </c>
      <c r="AL883" s="2">
        <v>0</v>
      </c>
      <c r="AM883" s="2">
        <v>0</v>
      </c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/>
      <c r="BT883" s="2"/>
      <c r="BU883" s="2">
        <v>0</v>
      </c>
      <c r="BV883" s="2">
        <v>0</v>
      </c>
      <c r="BW883" s="2">
        <v>0</v>
      </c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/>
      <c r="DD883" s="2"/>
      <c r="DE883" s="2">
        <v>0</v>
      </c>
      <c r="DF883" s="2">
        <v>0</v>
      </c>
      <c r="DG883" s="2">
        <v>0</v>
      </c>
    </row>
    <row r="884" spans="1:111" ht="15" x14ac:dyDescent="0.25">
      <c r="A884" s="1" t="s">
        <v>895</v>
      </c>
      <c r="B884" s="1" t="str">
        <f t="shared" si="15"/>
        <v>Betlanovce</v>
      </c>
      <c r="C884" s="1" t="s">
        <v>898</v>
      </c>
      <c r="D884" s="2">
        <v>0</v>
      </c>
      <c r="E884" s="2">
        <v>0</v>
      </c>
      <c r="F884" s="2">
        <v>0</v>
      </c>
      <c r="G884" s="2">
        <v>0</v>
      </c>
      <c r="H884" s="2"/>
      <c r="I884" s="2">
        <v>0</v>
      </c>
      <c r="J884" s="2">
        <v>73</v>
      </c>
      <c r="K884" s="2">
        <v>100</v>
      </c>
      <c r="L884" s="2"/>
      <c r="M884" s="2"/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/>
      <c r="U884" s="2">
        <v>0</v>
      </c>
      <c r="V884" s="2">
        <v>53</v>
      </c>
      <c r="W884" s="2">
        <v>67</v>
      </c>
      <c r="X884" s="2"/>
      <c r="Y884" s="2"/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20</v>
      </c>
      <c r="AI884" s="2">
        <v>33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/>
      <c r="AS884" s="2">
        <v>0</v>
      </c>
      <c r="AT884" s="2">
        <v>199</v>
      </c>
      <c r="AU884" s="2">
        <v>274</v>
      </c>
      <c r="AV884" s="2"/>
      <c r="AW884" s="2"/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/>
      <c r="BE884" s="2">
        <v>0</v>
      </c>
      <c r="BF884" s="2">
        <v>173</v>
      </c>
      <c r="BG884" s="2">
        <v>223</v>
      </c>
      <c r="BH884" s="2"/>
      <c r="BI884" s="2"/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26</v>
      </c>
      <c r="BS884" s="2">
        <v>51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/>
      <c r="CC884" s="2">
        <v>0</v>
      </c>
      <c r="CD884" s="2">
        <v>2.7</v>
      </c>
      <c r="CE884" s="2">
        <v>2.7</v>
      </c>
      <c r="CF884" s="2"/>
      <c r="CG884" s="2"/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/>
      <c r="CO884" s="2">
        <v>0</v>
      </c>
      <c r="CP884" s="2">
        <v>3.3</v>
      </c>
      <c r="CQ884" s="2">
        <v>3.3</v>
      </c>
      <c r="CR884" s="2"/>
      <c r="CS884" s="2"/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1.3</v>
      </c>
      <c r="DC884" s="2">
        <v>1.5</v>
      </c>
      <c r="DD884" s="2">
        <v>0</v>
      </c>
      <c r="DE884" s="2">
        <v>0</v>
      </c>
      <c r="DF884" s="2">
        <v>0</v>
      </c>
      <c r="DG884" s="2">
        <v>0</v>
      </c>
    </row>
    <row r="885" spans="1:111" ht="15" x14ac:dyDescent="0.25">
      <c r="A885" s="1" t="s">
        <v>895</v>
      </c>
      <c r="B885" s="1" t="str">
        <f t="shared" si="15"/>
        <v>Danišovce</v>
      </c>
      <c r="C885" s="1" t="s">
        <v>899</v>
      </c>
      <c r="D885" s="2">
        <v>0</v>
      </c>
      <c r="E885" s="2">
        <v>0</v>
      </c>
      <c r="F885" s="2"/>
      <c r="G885" s="2"/>
      <c r="H885" s="2"/>
      <c r="I885" s="2"/>
      <c r="J885" s="2"/>
      <c r="K885" s="2"/>
      <c r="L885" s="2"/>
      <c r="M885" s="2"/>
      <c r="N885" s="2">
        <v>0</v>
      </c>
      <c r="O885" s="2">
        <v>0</v>
      </c>
      <c r="P885" s="2">
        <v>0</v>
      </c>
      <c r="Q885" s="2">
        <v>0</v>
      </c>
      <c r="R885" s="2"/>
      <c r="S885" s="2"/>
      <c r="T885" s="2"/>
      <c r="U885" s="2"/>
      <c r="V885" s="2"/>
      <c r="W885" s="2"/>
      <c r="X885" s="2"/>
      <c r="Y885" s="2"/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/>
      <c r="AI885" s="2"/>
      <c r="AJ885" s="2"/>
      <c r="AK885" s="2"/>
      <c r="AL885" s="2">
        <v>0</v>
      </c>
      <c r="AM885" s="2">
        <v>0</v>
      </c>
      <c r="AN885" s="2">
        <v>0</v>
      </c>
      <c r="AO885" s="2">
        <v>0</v>
      </c>
      <c r="AP885" s="2"/>
      <c r="AQ885" s="2"/>
      <c r="AR885" s="2"/>
      <c r="AS885" s="2"/>
      <c r="AT885" s="2"/>
      <c r="AU885" s="2"/>
      <c r="AV885" s="2"/>
      <c r="AW885" s="2"/>
      <c r="AX885" s="2">
        <v>0</v>
      </c>
      <c r="AY885" s="2">
        <v>0</v>
      </c>
      <c r="AZ885" s="2">
        <v>0</v>
      </c>
      <c r="BA885" s="2">
        <v>0</v>
      </c>
      <c r="BB885" s="2"/>
      <c r="BC885" s="2"/>
      <c r="BD885" s="2"/>
      <c r="BE885" s="2"/>
      <c r="BF885" s="2"/>
      <c r="BG885" s="2"/>
      <c r="BH885" s="2"/>
      <c r="BI885" s="2"/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/>
      <c r="BS885" s="2"/>
      <c r="BT885" s="2"/>
      <c r="BU885" s="2"/>
      <c r="BV885" s="2">
        <v>0</v>
      </c>
      <c r="BW885" s="2">
        <v>0</v>
      </c>
      <c r="BX885" s="2">
        <v>0</v>
      </c>
      <c r="BY885" s="2">
        <v>0</v>
      </c>
      <c r="BZ885" s="2"/>
      <c r="CA885" s="2"/>
      <c r="CB885" s="2"/>
      <c r="CC885" s="2"/>
      <c r="CD885" s="2"/>
      <c r="CE885" s="2"/>
      <c r="CF885" s="2"/>
      <c r="CG885" s="2"/>
      <c r="CH885" s="2">
        <v>0</v>
      </c>
      <c r="CI885" s="2">
        <v>0</v>
      </c>
      <c r="CJ885" s="2">
        <v>0</v>
      </c>
      <c r="CK885" s="2">
        <v>0</v>
      </c>
      <c r="CL885" s="2"/>
      <c r="CM885" s="2"/>
      <c r="CN885" s="2"/>
      <c r="CO885" s="2"/>
      <c r="CP885" s="2"/>
      <c r="CQ885" s="2"/>
      <c r="CR885" s="2"/>
      <c r="CS885" s="2"/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/>
      <c r="DC885" s="2"/>
      <c r="DD885" s="2"/>
      <c r="DE885" s="2"/>
      <c r="DF885" s="2">
        <v>0</v>
      </c>
      <c r="DG885" s="2">
        <v>0</v>
      </c>
    </row>
    <row r="886" spans="1:111" ht="15" x14ac:dyDescent="0.25">
      <c r="A886" s="1" t="s">
        <v>895</v>
      </c>
      <c r="B886" s="1" t="str">
        <f t="shared" si="15"/>
        <v>Harichovce</v>
      </c>
      <c r="C886" s="1" t="s">
        <v>900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/>
      <c r="K886" s="2">
        <v>0</v>
      </c>
      <c r="L886" s="2"/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/>
      <c r="W886" s="2">
        <v>0</v>
      </c>
      <c r="X886" s="2"/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/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/>
      <c r="AU886" s="2">
        <v>0</v>
      </c>
      <c r="AV886" s="2"/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/>
      <c r="BG886" s="2">
        <v>0</v>
      </c>
      <c r="BH886" s="2"/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/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/>
      <c r="CE886" s="2">
        <v>0</v>
      </c>
      <c r="CF886" s="2"/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/>
      <c r="CQ886" s="2">
        <v>0</v>
      </c>
      <c r="CR886" s="2"/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/>
      <c r="DE886" s="2">
        <v>0</v>
      </c>
      <c r="DF886" s="2">
        <v>0</v>
      </c>
      <c r="DG886" s="2">
        <v>0</v>
      </c>
    </row>
    <row r="887" spans="1:111" ht="15" x14ac:dyDescent="0.25">
      <c r="A887" s="1" t="s">
        <v>895</v>
      </c>
      <c r="B887" s="1" t="str">
        <f t="shared" si="15"/>
        <v>Hnilčík</v>
      </c>
      <c r="C887" s="1" t="s">
        <v>901</v>
      </c>
      <c r="D887" s="2">
        <v>0</v>
      </c>
      <c r="E887" s="2">
        <v>0</v>
      </c>
      <c r="F887" s="2">
        <v>0</v>
      </c>
      <c r="G887" s="2"/>
      <c r="H887" s="2"/>
      <c r="I887" s="2"/>
      <c r="J887" s="2">
        <v>174</v>
      </c>
      <c r="K887" s="2">
        <v>245</v>
      </c>
      <c r="L887" s="2"/>
      <c r="M887" s="2"/>
      <c r="N887" s="2">
        <v>0</v>
      </c>
      <c r="O887" s="2"/>
      <c r="P887" s="2">
        <v>0</v>
      </c>
      <c r="Q887" s="2">
        <v>0</v>
      </c>
      <c r="R887" s="2">
        <v>0</v>
      </c>
      <c r="S887" s="2"/>
      <c r="T887" s="2"/>
      <c r="U887" s="2"/>
      <c r="V887" s="2">
        <v>121</v>
      </c>
      <c r="W887" s="2">
        <v>194</v>
      </c>
      <c r="X887" s="2"/>
      <c r="Y887" s="2"/>
      <c r="Z887" s="2">
        <v>0</v>
      </c>
      <c r="AA887" s="2"/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53</v>
      </c>
      <c r="AI887" s="2">
        <v>51</v>
      </c>
      <c r="AJ887" s="2"/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/>
      <c r="AR887" s="2"/>
      <c r="AS887" s="2"/>
      <c r="AT887" s="2">
        <v>747</v>
      </c>
      <c r="AU887" s="2">
        <v>1129</v>
      </c>
      <c r="AV887" s="2"/>
      <c r="AW887" s="2"/>
      <c r="AX887" s="2">
        <v>0</v>
      </c>
      <c r="AY887" s="2"/>
      <c r="AZ887" s="2">
        <v>0</v>
      </c>
      <c r="BA887" s="2">
        <v>0</v>
      </c>
      <c r="BB887" s="2">
        <v>0</v>
      </c>
      <c r="BC887" s="2"/>
      <c r="BD887" s="2"/>
      <c r="BE887" s="2"/>
      <c r="BF887" s="2">
        <v>378</v>
      </c>
      <c r="BG887" s="2">
        <v>1014</v>
      </c>
      <c r="BH887" s="2"/>
      <c r="BI887" s="2"/>
      <c r="BJ887" s="2">
        <v>0</v>
      </c>
      <c r="BK887" s="2"/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369</v>
      </c>
      <c r="BS887" s="2">
        <v>115</v>
      </c>
      <c r="BT887" s="2"/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/>
      <c r="CB887" s="2"/>
      <c r="CC887" s="2"/>
      <c r="CD887" s="2">
        <v>4.3</v>
      </c>
      <c r="CE887" s="2">
        <v>4.5999999999999996</v>
      </c>
      <c r="CF887" s="2"/>
      <c r="CG887" s="2"/>
      <c r="CH887" s="2">
        <v>0</v>
      </c>
      <c r="CI887" s="2"/>
      <c r="CJ887" s="2">
        <v>0</v>
      </c>
      <c r="CK887" s="2">
        <v>0</v>
      </c>
      <c r="CL887" s="2">
        <v>0</v>
      </c>
      <c r="CM887" s="2"/>
      <c r="CN887" s="2"/>
      <c r="CO887" s="2"/>
      <c r="CP887" s="2">
        <v>3.1</v>
      </c>
      <c r="CQ887" s="2">
        <v>5.2</v>
      </c>
      <c r="CR887" s="2"/>
      <c r="CS887" s="2"/>
      <c r="CT887" s="2">
        <v>0</v>
      </c>
      <c r="CU887" s="2"/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7</v>
      </c>
      <c r="DC887" s="2">
        <v>2.2999999999999998</v>
      </c>
      <c r="DD887" s="2"/>
      <c r="DE887" s="2">
        <v>0</v>
      </c>
      <c r="DF887" s="2">
        <v>0</v>
      </c>
      <c r="DG887" s="2">
        <v>0</v>
      </c>
    </row>
    <row r="888" spans="1:111" ht="15" x14ac:dyDescent="0.25">
      <c r="A888" s="1" t="s">
        <v>895</v>
      </c>
      <c r="B888" s="1" t="str">
        <f t="shared" si="15"/>
        <v>Hrabušice</v>
      </c>
      <c r="C888" s="1" t="s">
        <v>902</v>
      </c>
      <c r="D888" s="2"/>
      <c r="E888" s="2">
        <v>0</v>
      </c>
      <c r="F888" s="2">
        <v>0</v>
      </c>
      <c r="G888" s="2"/>
      <c r="H888" s="2"/>
      <c r="I888" s="2"/>
      <c r="J888" s="2"/>
      <c r="K888" s="2"/>
      <c r="L888" s="2"/>
      <c r="M888" s="2"/>
      <c r="N888" s="2">
        <v>0</v>
      </c>
      <c r="O888" s="2"/>
      <c r="P888" s="2"/>
      <c r="Q888" s="2">
        <v>0</v>
      </c>
      <c r="R888" s="2">
        <v>0</v>
      </c>
      <c r="S888" s="2"/>
      <c r="T888" s="2">
        <v>0</v>
      </c>
      <c r="U888" s="2"/>
      <c r="V888" s="2"/>
      <c r="W888" s="2"/>
      <c r="X888" s="2"/>
      <c r="Y888" s="2"/>
      <c r="Z888" s="2">
        <v>0</v>
      </c>
      <c r="AA888" s="2"/>
      <c r="AB888" s="2">
        <v>0</v>
      </c>
      <c r="AC888" s="2">
        <v>0</v>
      </c>
      <c r="AD888" s="2">
        <v>0</v>
      </c>
      <c r="AE888" s="2">
        <v>0</v>
      </c>
      <c r="AF888" s="2"/>
      <c r="AG888" s="2"/>
      <c r="AH888" s="2"/>
      <c r="AI888" s="2"/>
      <c r="AJ888" s="2"/>
      <c r="AK888" s="2"/>
      <c r="AL888" s="2">
        <v>0</v>
      </c>
      <c r="AM888" s="2">
        <v>0</v>
      </c>
      <c r="AN888" s="2"/>
      <c r="AO888" s="2">
        <v>0</v>
      </c>
      <c r="AP888" s="2">
        <v>0</v>
      </c>
      <c r="AQ888" s="2"/>
      <c r="AR888" s="2"/>
      <c r="AS888" s="2"/>
      <c r="AT888" s="2"/>
      <c r="AU888" s="2"/>
      <c r="AV888" s="2"/>
      <c r="AW888" s="2"/>
      <c r="AX888" s="2">
        <v>0</v>
      </c>
      <c r="AY888" s="2"/>
      <c r="AZ888" s="2"/>
      <c r="BA888" s="2">
        <v>0</v>
      </c>
      <c r="BB888" s="2">
        <v>0</v>
      </c>
      <c r="BC888" s="2"/>
      <c r="BD888" s="2">
        <v>0</v>
      </c>
      <c r="BE888" s="2"/>
      <c r="BF888" s="2"/>
      <c r="BG888" s="2"/>
      <c r="BH888" s="2"/>
      <c r="BI888" s="2"/>
      <c r="BJ888" s="2">
        <v>0</v>
      </c>
      <c r="BK888" s="2"/>
      <c r="BL888" s="2">
        <v>0</v>
      </c>
      <c r="BM888" s="2">
        <v>0</v>
      </c>
      <c r="BN888" s="2">
        <v>0</v>
      </c>
      <c r="BO888" s="2">
        <v>0</v>
      </c>
      <c r="BP888" s="2"/>
      <c r="BQ888" s="2"/>
      <c r="BR888" s="2"/>
      <c r="BS888" s="2"/>
      <c r="BT888" s="2"/>
      <c r="BU888" s="2"/>
      <c r="BV888" s="2">
        <v>0</v>
      </c>
      <c r="BW888" s="2">
        <v>0</v>
      </c>
      <c r="BX888" s="2"/>
      <c r="BY888" s="2">
        <v>0</v>
      </c>
      <c r="BZ888" s="2">
        <v>0</v>
      </c>
      <c r="CA888" s="2"/>
      <c r="CB888" s="2"/>
      <c r="CC888" s="2"/>
      <c r="CD888" s="2"/>
      <c r="CE888" s="2"/>
      <c r="CF888" s="2"/>
      <c r="CG888" s="2"/>
      <c r="CH888" s="2">
        <v>0</v>
      </c>
      <c r="CI888" s="2"/>
      <c r="CJ888" s="2"/>
      <c r="CK888" s="2">
        <v>0</v>
      </c>
      <c r="CL888" s="2">
        <v>0</v>
      </c>
      <c r="CM888" s="2"/>
      <c r="CN888" s="2">
        <v>0</v>
      </c>
      <c r="CO888" s="2"/>
      <c r="CP888" s="2"/>
      <c r="CQ888" s="2"/>
      <c r="CR888" s="2"/>
      <c r="CS888" s="2"/>
      <c r="CT888" s="2">
        <v>0</v>
      </c>
      <c r="CU888" s="2"/>
      <c r="CV888" s="2">
        <v>0</v>
      </c>
      <c r="CW888" s="2">
        <v>0</v>
      </c>
      <c r="CX888" s="2">
        <v>0</v>
      </c>
      <c r="CY888" s="2">
        <v>0</v>
      </c>
      <c r="CZ888" s="2"/>
      <c r="DA888" s="2"/>
      <c r="DB888" s="2"/>
      <c r="DC888" s="2"/>
      <c r="DD888" s="2"/>
      <c r="DE888" s="2"/>
      <c r="DF888" s="2">
        <v>0</v>
      </c>
      <c r="DG888" s="2">
        <v>0</v>
      </c>
    </row>
    <row r="889" spans="1:111" ht="15" x14ac:dyDescent="0.25">
      <c r="A889" s="1" t="s">
        <v>895</v>
      </c>
      <c r="B889" s="1" t="str">
        <f t="shared" si="15"/>
        <v>Krompachy</v>
      </c>
      <c r="C889" s="1" t="s">
        <v>903</v>
      </c>
      <c r="D889" s="2"/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/>
      <c r="K889" s="2"/>
      <c r="L889" s="2"/>
      <c r="M889" s="2"/>
      <c r="N889" s="2">
        <v>0</v>
      </c>
      <c r="O889" s="2"/>
      <c r="P889" s="2"/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/>
      <c r="W889" s="2"/>
      <c r="X889" s="2"/>
      <c r="Y889" s="2"/>
      <c r="Z889" s="2">
        <v>0</v>
      </c>
      <c r="AA889" s="2"/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/>
      <c r="AI889" s="2"/>
      <c r="AJ889" s="2"/>
      <c r="AK889" s="2"/>
      <c r="AL889" s="2">
        <v>0</v>
      </c>
      <c r="AM889" s="2"/>
      <c r="AN889" s="2"/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/>
      <c r="AU889" s="2"/>
      <c r="AV889" s="2"/>
      <c r="AW889" s="2"/>
      <c r="AX889" s="2">
        <v>0</v>
      </c>
      <c r="AY889" s="2"/>
      <c r="AZ889" s="2"/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/>
      <c r="BG889" s="2"/>
      <c r="BH889" s="2"/>
      <c r="BI889" s="2"/>
      <c r="BJ889" s="2">
        <v>0</v>
      </c>
      <c r="BK889" s="2"/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/>
      <c r="BS889" s="2"/>
      <c r="BT889" s="2"/>
      <c r="BU889" s="2"/>
      <c r="BV889" s="2">
        <v>0</v>
      </c>
      <c r="BW889" s="2"/>
      <c r="BX889" s="2"/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/>
      <c r="CE889" s="2"/>
      <c r="CF889" s="2"/>
      <c r="CG889" s="2"/>
      <c r="CH889" s="2">
        <v>0</v>
      </c>
      <c r="CI889" s="2"/>
      <c r="CJ889" s="2"/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/>
      <c r="CQ889" s="2"/>
      <c r="CR889" s="2"/>
      <c r="CS889" s="2"/>
      <c r="CT889" s="2">
        <v>0</v>
      </c>
      <c r="CU889" s="2"/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/>
      <c r="DC889" s="2"/>
      <c r="DD889" s="2"/>
      <c r="DE889" s="2"/>
      <c r="DF889" s="2">
        <v>0</v>
      </c>
      <c r="DG889" s="2"/>
    </row>
    <row r="890" spans="1:111" ht="15" x14ac:dyDescent="0.25">
      <c r="A890" s="1" t="s">
        <v>895</v>
      </c>
      <c r="B890" s="1" t="str">
        <f t="shared" si="15"/>
        <v>Mlynky</v>
      </c>
      <c r="C890" s="1" t="s">
        <v>904</v>
      </c>
      <c r="D890" s="2">
        <v>0</v>
      </c>
      <c r="E890" s="2"/>
      <c r="F890" s="2">
        <v>0</v>
      </c>
      <c r="G890" s="2">
        <v>0</v>
      </c>
      <c r="H890" s="2">
        <v>0</v>
      </c>
      <c r="I890" s="2"/>
      <c r="J890" s="2">
        <v>259</v>
      </c>
      <c r="K890" s="2">
        <v>598</v>
      </c>
      <c r="L890" s="2">
        <v>59</v>
      </c>
      <c r="M890" s="2"/>
      <c r="N890" s="2"/>
      <c r="O890" s="2"/>
      <c r="P890" s="2">
        <v>0</v>
      </c>
      <c r="Q890" s="2"/>
      <c r="R890" s="2">
        <v>0</v>
      </c>
      <c r="S890" s="2">
        <v>0</v>
      </c>
      <c r="T890" s="2">
        <v>0</v>
      </c>
      <c r="U890" s="2"/>
      <c r="V890" s="2">
        <v>259</v>
      </c>
      <c r="W890" s="2">
        <v>589</v>
      </c>
      <c r="X890" s="2">
        <v>59</v>
      </c>
      <c r="Y890" s="2"/>
      <c r="Z890" s="2"/>
      <c r="AA890" s="2"/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9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/>
      <c r="AP890" s="2">
        <v>0</v>
      </c>
      <c r="AQ890" s="2">
        <v>0</v>
      </c>
      <c r="AR890" s="2">
        <v>0</v>
      </c>
      <c r="AS890" s="2"/>
      <c r="AT890" s="2">
        <v>1430</v>
      </c>
      <c r="AU890" s="2">
        <v>2872</v>
      </c>
      <c r="AV890" s="2">
        <v>147</v>
      </c>
      <c r="AW890" s="2"/>
      <c r="AX890" s="2"/>
      <c r="AY890" s="2"/>
      <c r="AZ890" s="2">
        <v>0</v>
      </c>
      <c r="BA890" s="2"/>
      <c r="BB890" s="2">
        <v>0</v>
      </c>
      <c r="BC890" s="2">
        <v>0</v>
      </c>
      <c r="BD890" s="2">
        <v>0</v>
      </c>
      <c r="BE890" s="2"/>
      <c r="BF890" s="2">
        <v>1430</v>
      </c>
      <c r="BG890" s="2">
        <v>2828</v>
      </c>
      <c r="BH890" s="2">
        <v>147</v>
      </c>
      <c r="BI890" s="2"/>
      <c r="BJ890" s="2"/>
      <c r="BK890" s="2"/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44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/>
      <c r="BZ890" s="2">
        <v>0</v>
      </c>
      <c r="CA890" s="2">
        <v>0</v>
      </c>
      <c r="CB890" s="2">
        <v>0</v>
      </c>
      <c r="CC890" s="2"/>
      <c r="CD890" s="2">
        <v>5.5</v>
      </c>
      <c r="CE890" s="2">
        <v>4.8</v>
      </c>
      <c r="CF890" s="2">
        <v>2.5</v>
      </c>
      <c r="CG890" s="2"/>
      <c r="CH890" s="2"/>
      <c r="CI890" s="2"/>
      <c r="CJ890" s="2">
        <v>0</v>
      </c>
      <c r="CK890" s="2"/>
      <c r="CL890" s="2">
        <v>0</v>
      </c>
      <c r="CM890" s="2">
        <v>0</v>
      </c>
      <c r="CN890" s="2">
        <v>0</v>
      </c>
      <c r="CO890" s="2"/>
      <c r="CP890" s="2">
        <v>5.5</v>
      </c>
      <c r="CQ890" s="2">
        <v>4.8</v>
      </c>
      <c r="CR890" s="2">
        <v>2.5</v>
      </c>
      <c r="CS890" s="2"/>
      <c r="CT890" s="2"/>
      <c r="CU890" s="2"/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4.9000000000000004</v>
      </c>
      <c r="DD890" s="2">
        <v>0</v>
      </c>
      <c r="DE890" s="2">
        <v>0</v>
      </c>
      <c r="DF890" s="2">
        <v>0</v>
      </c>
      <c r="DG890" s="2">
        <v>0</v>
      </c>
    </row>
    <row r="891" spans="1:111" ht="15" x14ac:dyDescent="0.25">
      <c r="A891" s="1" t="s">
        <v>895</v>
      </c>
      <c r="B891" s="1" t="str">
        <f t="shared" si="15"/>
        <v>Poráč</v>
      </c>
      <c r="C891" s="1" t="s">
        <v>905</v>
      </c>
      <c r="D891" s="2">
        <v>0</v>
      </c>
      <c r="E891" s="2">
        <v>0</v>
      </c>
      <c r="F891" s="2">
        <v>0</v>
      </c>
      <c r="G891" s="2">
        <v>0</v>
      </c>
      <c r="H891" s="2"/>
      <c r="I891" s="2"/>
      <c r="J891" s="2"/>
      <c r="K891" s="2"/>
      <c r="L891" s="2"/>
      <c r="M891" s="2"/>
      <c r="N891" s="2"/>
      <c r="O891" s="2"/>
      <c r="P891" s="2">
        <v>0</v>
      </c>
      <c r="Q891" s="2">
        <v>0</v>
      </c>
      <c r="R891" s="2">
        <v>0</v>
      </c>
      <c r="S891" s="2">
        <v>0</v>
      </c>
      <c r="T891" s="2"/>
      <c r="U891" s="2"/>
      <c r="V891" s="2"/>
      <c r="W891" s="2"/>
      <c r="X891" s="2"/>
      <c r="Y891" s="2"/>
      <c r="Z891" s="2"/>
      <c r="AA891" s="2"/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/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/>
      <c r="AS891" s="2"/>
      <c r="AT891" s="2"/>
      <c r="AU891" s="2"/>
      <c r="AV891" s="2"/>
      <c r="AW891" s="2"/>
      <c r="AX891" s="2"/>
      <c r="AY891" s="2"/>
      <c r="AZ891" s="2">
        <v>0</v>
      </c>
      <c r="BA891" s="2">
        <v>0</v>
      </c>
      <c r="BB891" s="2">
        <v>0</v>
      </c>
      <c r="BC891" s="2">
        <v>0</v>
      </c>
      <c r="BD891" s="2"/>
      <c r="BE891" s="2"/>
      <c r="BF891" s="2"/>
      <c r="BG891" s="2"/>
      <c r="BH891" s="2"/>
      <c r="BI891" s="2"/>
      <c r="BJ891" s="2"/>
      <c r="BK891" s="2"/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/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/>
      <c r="CC891" s="2"/>
      <c r="CD891" s="2"/>
      <c r="CE891" s="2"/>
      <c r="CF891" s="2"/>
      <c r="CG891" s="2"/>
      <c r="CH891" s="2"/>
      <c r="CI891" s="2"/>
      <c r="CJ891" s="2">
        <v>0</v>
      </c>
      <c r="CK891" s="2">
        <v>0</v>
      </c>
      <c r="CL891" s="2">
        <v>0</v>
      </c>
      <c r="CM891" s="2">
        <v>0</v>
      </c>
      <c r="CN891" s="2"/>
      <c r="CO891" s="2"/>
      <c r="CP891" s="2"/>
      <c r="CQ891" s="2"/>
      <c r="CR891" s="2"/>
      <c r="CS891" s="2"/>
      <c r="CT891" s="2"/>
      <c r="CU891" s="2"/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/>
      <c r="DE891" s="2">
        <v>0</v>
      </c>
      <c r="DF891" s="2">
        <v>0</v>
      </c>
      <c r="DG891" s="2">
        <v>0</v>
      </c>
    </row>
    <row r="892" spans="1:111" ht="15" x14ac:dyDescent="0.25">
      <c r="A892" s="1" t="s">
        <v>895</v>
      </c>
      <c r="B892" s="1" t="str">
        <f t="shared" si="15"/>
        <v>Spišské Tomášovce</v>
      </c>
      <c r="C892" s="1" t="s">
        <v>906</v>
      </c>
      <c r="D892" s="2"/>
      <c r="E892" s="2">
        <v>0</v>
      </c>
      <c r="F892" s="2">
        <v>0</v>
      </c>
      <c r="G892" s="2">
        <v>0</v>
      </c>
      <c r="H892" s="2"/>
      <c r="I892" s="2">
        <v>239</v>
      </c>
      <c r="J892" s="2">
        <v>430</v>
      </c>
      <c r="K892" s="2">
        <v>513</v>
      </c>
      <c r="L892" s="2">
        <v>217</v>
      </c>
      <c r="M892" s="2">
        <v>72</v>
      </c>
      <c r="N892" s="2">
        <v>0</v>
      </c>
      <c r="O892" s="2">
        <v>0</v>
      </c>
      <c r="P892" s="2"/>
      <c r="Q892" s="2">
        <v>0</v>
      </c>
      <c r="R892" s="2">
        <v>0</v>
      </c>
      <c r="S892" s="2">
        <v>0</v>
      </c>
      <c r="T892" s="2"/>
      <c r="U892" s="2">
        <v>230</v>
      </c>
      <c r="V892" s="2">
        <v>356</v>
      </c>
      <c r="W892" s="2">
        <v>397</v>
      </c>
      <c r="X892" s="2">
        <v>186</v>
      </c>
      <c r="Y892" s="2">
        <v>61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9</v>
      </c>
      <c r="AH892" s="2">
        <v>74</v>
      </c>
      <c r="AI892" s="2">
        <v>116</v>
      </c>
      <c r="AJ892" s="2">
        <v>31</v>
      </c>
      <c r="AK892" s="2">
        <v>11</v>
      </c>
      <c r="AL892" s="2">
        <v>0</v>
      </c>
      <c r="AM892" s="2">
        <v>0</v>
      </c>
      <c r="AN892" s="2"/>
      <c r="AO892" s="2">
        <v>0</v>
      </c>
      <c r="AP892" s="2">
        <v>0</v>
      </c>
      <c r="AQ892" s="2">
        <v>0</v>
      </c>
      <c r="AR892" s="2"/>
      <c r="AS892" s="2">
        <v>452</v>
      </c>
      <c r="AT892" s="2">
        <v>1697</v>
      </c>
      <c r="AU892" s="2">
        <v>1850</v>
      </c>
      <c r="AV892" s="2">
        <v>544</v>
      </c>
      <c r="AW892" s="2">
        <v>123</v>
      </c>
      <c r="AX892" s="2">
        <v>0</v>
      </c>
      <c r="AY892" s="2">
        <v>0</v>
      </c>
      <c r="AZ892" s="2"/>
      <c r="BA892" s="2">
        <v>0</v>
      </c>
      <c r="BB892" s="2">
        <v>0</v>
      </c>
      <c r="BC892" s="2">
        <v>0</v>
      </c>
      <c r="BD892" s="2"/>
      <c r="BE892" s="2">
        <v>428</v>
      </c>
      <c r="BF892" s="2">
        <v>1479</v>
      </c>
      <c r="BG892" s="2">
        <v>1499</v>
      </c>
      <c r="BH892" s="2">
        <v>456</v>
      </c>
      <c r="BI892" s="2">
        <v>104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24</v>
      </c>
      <c r="BR892" s="2">
        <v>218</v>
      </c>
      <c r="BS892" s="2">
        <v>351</v>
      </c>
      <c r="BT892" s="2">
        <v>88</v>
      </c>
      <c r="BU892" s="2">
        <v>19</v>
      </c>
      <c r="BV892" s="2">
        <v>0</v>
      </c>
      <c r="BW892" s="2">
        <v>0</v>
      </c>
      <c r="BX892" s="2"/>
      <c r="BY892" s="2">
        <v>0</v>
      </c>
      <c r="BZ892" s="2">
        <v>0</v>
      </c>
      <c r="CA892" s="2">
        <v>0</v>
      </c>
      <c r="CB892" s="2"/>
      <c r="CC892" s="2">
        <v>1.9</v>
      </c>
      <c r="CD892" s="2">
        <v>3.9</v>
      </c>
      <c r="CE892" s="2">
        <v>3.6</v>
      </c>
      <c r="CF892" s="2">
        <v>2.5</v>
      </c>
      <c r="CG892" s="2">
        <v>1.7</v>
      </c>
      <c r="CH892" s="2">
        <v>0</v>
      </c>
      <c r="CI892" s="2">
        <v>0</v>
      </c>
      <c r="CJ892" s="2"/>
      <c r="CK892" s="2">
        <v>0</v>
      </c>
      <c r="CL892" s="2">
        <v>0</v>
      </c>
      <c r="CM892" s="2">
        <v>0</v>
      </c>
      <c r="CN892" s="2"/>
      <c r="CO892" s="2">
        <v>1.9</v>
      </c>
      <c r="CP892" s="2">
        <v>4.2</v>
      </c>
      <c r="CQ892" s="2">
        <v>3.8</v>
      </c>
      <c r="CR892" s="2">
        <v>2.5</v>
      </c>
      <c r="CS892" s="2">
        <v>1.7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2.7</v>
      </c>
      <c r="DB892" s="2">
        <v>2.9</v>
      </c>
      <c r="DC892" s="2">
        <v>3</v>
      </c>
      <c r="DD892" s="2">
        <v>2.8</v>
      </c>
      <c r="DE892" s="2">
        <v>1.7</v>
      </c>
      <c r="DF892" s="2">
        <v>0</v>
      </c>
      <c r="DG892" s="2">
        <v>0</v>
      </c>
    </row>
    <row r="893" spans="1:111" ht="15" x14ac:dyDescent="0.25">
      <c r="A893" s="1" t="s">
        <v>895</v>
      </c>
      <c r="B893" s="1" t="str">
        <f t="shared" si="15"/>
        <v>Spišské Vlachy</v>
      </c>
      <c r="C893" s="1" t="s">
        <v>907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/>
      <c r="L893" s="2"/>
      <c r="M893" s="2"/>
      <c r="N893" s="2"/>
      <c r="O893" s="2"/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/>
      <c r="X893" s="2"/>
      <c r="Y893" s="2"/>
      <c r="Z893" s="2"/>
      <c r="AA893" s="2"/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/>
      <c r="AV893" s="2"/>
      <c r="AW893" s="2"/>
      <c r="AX893" s="2"/>
      <c r="AY893" s="2"/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/>
      <c r="BH893" s="2"/>
      <c r="BI893" s="2"/>
      <c r="BJ893" s="2"/>
      <c r="BK893" s="2"/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/>
      <c r="CF893" s="2"/>
      <c r="CG893" s="2"/>
      <c r="CH893" s="2"/>
      <c r="CI893" s="2"/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/>
      <c r="CR893" s="2"/>
      <c r="CS893" s="2"/>
      <c r="CT893" s="2"/>
      <c r="CU893" s="2"/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</row>
    <row r="894" spans="1:111" ht="15" x14ac:dyDescent="0.25">
      <c r="A894" s="1" t="s">
        <v>895</v>
      </c>
      <c r="B894" s="1" t="str">
        <f t="shared" si="15"/>
        <v>Smižany</v>
      </c>
      <c r="C894" s="1" t="s">
        <v>908</v>
      </c>
      <c r="D894" s="2"/>
      <c r="E894" s="2"/>
      <c r="F894" s="2"/>
      <c r="G894" s="2">
        <v>49</v>
      </c>
      <c r="H894" s="2">
        <v>193</v>
      </c>
      <c r="I894" s="2">
        <v>629</v>
      </c>
      <c r="J894" s="2">
        <v>837</v>
      </c>
      <c r="K894" s="2">
        <v>983</v>
      </c>
      <c r="L894" s="2">
        <v>580</v>
      </c>
      <c r="M894" s="2">
        <v>426</v>
      </c>
      <c r="N894" s="2"/>
      <c r="O894" s="2">
        <v>81</v>
      </c>
      <c r="P894" s="2"/>
      <c r="Q894" s="2"/>
      <c r="R894" s="2"/>
      <c r="S894" s="2">
        <v>47</v>
      </c>
      <c r="T894" s="2"/>
      <c r="U894" s="2"/>
      <c r="V894" s="2">
        <v>782</v>
      </c>
      <c r="W894" s="2">
        <v>949</v>
      </c>
      <c r="X894" s="2">
        <v>526</v>
      </c>
      <c r="Y894" s="2">
        <v>406</v>
      </c>
      <c r="Z894" s="2"/>
      <c r="AA894" s="2"/>
      <c r="AB894" s="2">
        <v>0</v>
      </c>
      <c r="AC894" s="2">
        <v>0</v>
      </c>
      <c r="AD894" s="2"/>
      <c r="AE894" s="2">
        <v>2</v>
      </c>
      <c r="AF894" s="2"/>
      <c r="AG894" s="2"/>
      <c r="AH894" s="2">
        <v>55</v>
      </c>
      <c r="AI894" s="2">
        <v>34</v>
      </c>
      <c r="AJ894" s="2">
        <v>54</v>
      </c>
      <c r="AK894" s="2">
        <v>20</v>
      </c>
      <c r="AL894" s="2"/>
      <c r="AM894" s="2"/>
      <c r="AN894" s="2"/>
      <c r="AO894" s="2"/>
      <c r="AP894" s="2"/>
      <c r="AQ894" s="2">
        <v>118</v>
      </c>
      <c r="AR894" s="2">
        <v>433</v>
      </c>
      <c r="AS894" s="2">
        <v>1507</v>
      </c>
      <c r="AT894" s="2">
        <v>3055</v>
      </c>
      <c r="AU894" s="2">
        <v>3835</v>
      </c>
      <c r="AV894" s="2">
        <v>1459</v>
      </c>
      <c r="AW894" s="2">
        <v>932</v>
      </c>
      <c r="AX894" s="2"/>
      <c r="AY894" s="2">
        <v>198</v>
      </c>
      <c r="AZ894" s="2"/>
      <c r="BA894" s="2"/>
      <c r="BB894" s="2"/>
      <c r="BC894" s="2">
        <v>101</v>
      </c>
      <c r="BD894" s="2"/>
      <c r="BE894" s="2"/>
      <c r="BF894" s="2">
        <v>2822</v>
      </c>
      <c r="BG894" s="2">
        <v>3698</v>
      </c>
      <c r="BH894" s="2">
        <v>1259</v>
      </c>
      <c r="BI894" s="2">
        <v>882</v>
      </c>
      <c r="BJ894" s="2"/>
      <c r="BK894" s="2"/>
      <c r="BL894" s="2">
        <v>0</v>
      </c>
      <c r="BM894" s="2">
        <v>0</v>
      </c>
      <c r="BN894" s="2"/>
      <c r="BO894" s="2">
        <v>17</v>
      </c>
      <c r="BP894" s="2"/>
      <c r="BQ894" s="2"/>
      <c r="BR894" s="2">
        <v>233</v>
      </c>
      <c r="BS894" s="2">
        <v>137</v>
      </c>
      <c r="BT894" s="2">
        <v>200</v>
      </c>
      <c r="BU894" s="2">
        <v>50</v>
      </c>
      <c r="BV894" s="2"/>
      <c r="BW894" s="2"/>
      <c r="BX894" s="2"/>
      <c r="BY894" s="2"/>
      <c r="BZ894" s="2"/>
      <c r="CA894" s="2">
        <v>2.4</v>
      </c>
      <c r="CB894" s="2">
        <v>2.2000000000000002</v>
      </c>
      <c r="CC894" s="2">
        <v>2.4</v>
      </c>
      <c r="CD894" s="2">
        <v>3.6</v>
      </c>
      <c r="CE894" s="2">
        <v>3.9</v>
      </c>
      <c r="CF894" s="2">
        <v>2.5</v>
      </c>
      <c r="CG894" s="2">
        <v>2.2000000000000002</v>
      </c>
      <c r="CH894" s="2"/>
      <c r="CI894" s="2">
        <v>2.4</v>
      </c>
      <c r="CJ894" s="2"/>
      <c r="CK894" s="2"/>
      <c r="CL894" s="2"/>
      <c r="CM894" s="2">
        <v>2.1</v>
      </c>
      <c r="CN894" s="2"/>
      <c r="CO894" s="2"/>
      <c r="CP894" s="2">
        <v>3.6</v>
      </c>
      <c r="CQ894" s="2">
        <v>3.9</v>
      </c>
      <c r="CR894" s="2">
        <v>2.4</v>
      </c>
      <c r="CS894" s="2">
        <v>2.2000000000000002</v>
      </c>
      <c r="CT894" s="2"/>
      <c r="CU894" s="2"/>
      <c r="CV894" s="2">
        <v>0</v>
      </c>
      <c r="CW894" s="2">
        <v>0</v>
      </c>
      <c r="CX894" s="2"/>
      <c r="CY894" s="2">
        <v>8.5</v>
      </c>
      <c r="CZ894" s="2"/>
      <c r="DA894" s="2"/>
      <c r="DB894" s="2">
        <v>4.2</v>
      </c>
      <c r="DC894" s="2">
        <v>4</v>
      </c>
      <c r="DD894" s="2">
        <v>3.7</v>
      </c>
      <c r="DE894" s="2">
        <v>2.5</v>
      </c>
      <c r="DF894" s="2"/>
      <c r="DG894" s="2"/>
    </row>
    <row r="895" spans="1:111" ht="15" x14ac:dyDescent="0.25">
      <c r="A895" s="1" t="s">
        <v>909</v>
      </c>
      <c r="B895" s="1" t="str">
        <f t="shared" si="15"/>
        <v>Obce spolu</v>
      </c>
      <c r="C895" s="1" t="s">
        <v>24</v>
      </c>
      <c r="D895" s="2">
        <v>43</v>
      </c>
      <c r="E895" s="2">
        <v>130</v>
      </c>
      <c r="F895" s="2">
        <v>190</v>
      </c>
      <c r="G895" s="2">
        <v>251</v>
      </c>
      <c r="H895" s="2">
        <v>760</v>
      </c>
      <c r="I895" s="2">
        <v>1097</v>
      </c>
      <c r="J895" s="2">
        <v>2331</v>
      </c>
      <c r="K895" s="2">
        <v>3491</v>
      </c>
      <c r="L895" s="2">
        <v>1452</v>
      </c>
      <c r="M895" s="2">
        <v>997</v>
      </c>
      <c r="N895" s="2">
        <v>248</v>
      </c>
      <c r="O895" s="2"/>
      <c r="P895" s="2"/>
      <c r="Q895" s="2"/>
      <c r="R895" s="2"/>
      <c r="S895" s="2"/>
      <c r="T895" s="2">
        <v>714</v>
      </c>
      <c r="U895" s="2">
        <v>1024</v>
      </c>
      <c r="V895" s="2">
        <v>2180</v>
      </c>
      <c r="W895" s="2">
        <v>3274</v>
      </c>
      <c r="X895" s="2">
        <v>1294</v>
      </c>
      <c r="Y895" s="2">
        <v>895</v>
      </c>
      <c r="Z895" s="2"/>
      <c r="AA895" s="2"/>
      <c r="AB895" s="2"/>
      <c r="AC895" s="2"/>
      <c r="AD895" s="2"/>
      <c r="AE895" s="2"/>
      <c r="AF895" s="2">
        <v>46</v>
      </c>
      <c r="AG895" s="2">
        <v>73</v>
      </c>
      <c r="AH895" s="2">
        <v>151</v>
      </c>
      <c r="AI895" s="2">
        <v>217</v>
      </c>
      <c r="AJ895" s="2">
        <v>158</v>
      </c>
      <c r="AK895" s="2">
        <v>102</v>
      </c>
      <c r="AL895" s="2"/>
      <c r="AM895" s="2"/>
      <c r="AN895" s="2">
        <v>102</v>
      </c>
      <c r="AO895" s="2">
        <v>275</v>
      </c>
      <c r="AP895" s="2">
        <v>377</v>
      </c>
      <c r="AQ895" s="2">
        <v>628</v>
      </c>
      <c r="AR895" s="2">
        <v>1276</v>
      </c>
      <c r="AS895" s="2">
        <v>1848</v>
      </c>
      <c r="AT895" s="2">
        <v>4310</v>
      </c>
      <c r="AU895" s="2">
        <v>5309</v>
      </c>
      <c r="AV895" s="2">
        <v>2255</v>
      </c>
      <c r="AW895" s="2">
        <v>1429</v>
      </c>
      <c r="AX895" s="2">
        <v>447</v>
      </c>
      <c r="AY895" s="2"/>
      <c r="AZ895" s="2"/>
      <c r="BA895" s="2"/>
      <c r="BB895" s="2"/>
      <c r="BC895" s="2"/>
      <c r="BD895" s="2">
        <v>1218</v>
      </c>
      <c r="BE895" s="2">
        <v>1727</v>
      </c>
      <c r="BF895" s="2">
        <v>4078</v>
      </c>
      <c r="BG895" s="2">
        <v>4958</v>
      </c>
      <c r="BH895" s="2">
        <v>2009</v>
      </c>
      <c r="BI895" s="2">
        <v>1272</v>
      </c>
      <c r="BJ895" s="2"/>
      <c r="BK895" s="2"/>
      <c r="BL895" s="2"/>
      <c r="BM895" s="2"/>
      <c r="BN895" s="2"/>
      <c r="BO895" s="2"/>
      <c r="BP895" s="2">
        <v>58</v>
      </c>
      <c r="BQ895" s="2">
        <v>121</v>
      </c>
      <c r="BR895" s="2">
        <v>232</v>
      </c>
      <c r="BS895" s="2">
        <v>351</v>
      </c>
      <c r="BT895" s="2">
        <v>246</v>
      </c>
      <c r="BU895" s="2">
        <v>157</v>
      </c>
      <c r="BV895" s="2"/>
      <c r="BW895" s="2"/>
      <c r="BX895" s="2">
        <v>2.4</v>
      </c>
      <c r="BY895" s="2">
        <v>2.1</v>
      </c>
      <c r="BZ895" s="2">
        <v>2</v>
      </c>
      <c r="CA895" s="2">
        <v>2.5</v>
      </c>
      <c r="CB895" s="2">
        <v>1.7</v>
      </c>
      <c r="CC895" s="2">
        <v>1.7</v>
      </c>
      <c r="CD895" s="2">
        <v>1.8</v>
      </c>
      <c r="CE895" s="2">
        <v>1.5</v>
      </c>
      <c r="CF895" s="2">
        <v>1.6</v>
      </c>
      <c r="CG895" s="2">
        <v>1.4</v>
      </c>
      <c r="CH895" s="2">
        <v>1.8</v>
      </c>
      <c r="CI895" s="2"/>
      <c r="CJ895" s="2"/>
      <c r="CK895" s="2"/>
      <c r="CL895" s="2"/>
      <c r="CM895" s="2"/>
      <c r="CN895" s="2">
        <v>1.7</v>
      </c>
      <c r="CO895" s="2">
        <v>1.7</v>
      </c>
      <c r="CP895" s="2">
        <v>1.9</v>
      </c>
      <c r="CQ895" s="2">
        <v>1.5</v>
      </c>
      <c r="CR895" s="2">
        <v>1.6</v>
      </c>
      <c r="CS895" s="2">
        <v>1.4</v>
      </c>
      <c r="CT895" s="2"/>
      <c r="CU895" s="2"/>
      <c r="CV895" s="2"/>
      <c r="CW895" s="2"/>
      <c r="CX895" s="2"/>
      <c r="CY895" s="2"/>
      <c r="CZ895" s="2">
        <v>1.3</v>
      </c>
      <c r="DA895" s="2">
        <v>1.7</v>
      </c>
      <c r="DB895" s="2">
        <v>1.5</v>
      </c>
      <c r="DC895" s="2">
        <v>1.6</v>
      </c>
      <c r="DD895" s="2">
        <v>1.6</v>
      </c>
      <c r="DE895" s="2">
        <v>1.5</v>
      </c>
      <c r="DF895" s="2"/>
      <c r="DG895" s="2"/>
    </row>
    <row r="896" spans="1:111" ht="15" x14ac:dyDescent="0.25">
      <c r="A896" s="1" t="s">
        <v>909</v>
      </c>
      <c r="B896" s="1" t="str">
        <f t="shared" si="15"/>
        <v>Malá Tŕňa</v>
      </c>
      <c r="C896" s="1" t="s">
        <v>910</v>
      </c>
      <c r="D896" s="2">
        <v>0</v>
      </c>
      <c r="E896" s="2"/>
      <c r="F896" s="2"/>
      <c r="G896" s="2"/>
      <c r="H896" s="2"/>
      <c r="I896" s="2"/>
      <c r="J896" s="2">
        <v>255</v>
      </c>
      <c r="K896" s="2">
        <v>230</v>
      </c>
      <c r="L896" s="2">
        <v>221</v>
      </c>
      <c r="M896" s="2"/>
      <c r="N896" s="2"/>
      <c r="O896" s="2"/>
      <c r="P896" s="2">
        <v>0</v>
      </c>
      <c r="Q896" s="2"/>
      <c r="R896" s="2"/>
      <c r="S896" s="2"/>
      <c r="T896" s="2"/>
      <c r="U896" s="2"/>
      <c r="V896" s="2">
        <v>255</v>
      </c>
      <c r="W896" s="2">
        <v>230</v>
      </c>
      <c r="X896" s="2">
        <v>221</v>
      </c>
      <c r="Y896" s="2"/>
      <c r="Z896" s="2"/>
      <c r="AA896" s="2"/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/>
      <c r="AP896" s="2"/>
      <c r="AQ896" s="2"/>
      <c r="AR896" s="2"/>
      <c r="AS896" s="2"/>
      <c r="AT896" s="2">
        <v>415</v>
      </c>
      <c r="AU896" s="2">
        <v>398</v>
      </c>
      <c r="AV896" s="2">
        <v>367</v>
      </c>
      <c r="AW896" s="2"/>
      <c r="AX896" s="2"/>
      <c r="AY896" s="2"/>
      <c r="AZ896" s="2">
        <v>0</v>
      </c>
      <c r="BA896" s="2"/>
      <c r="BB896" s="2"/>
      <c r="BC896" s="2"/>
      <c r="BD896" s="2"/>
      <c r="BE896" s="2"/>
      <c r="BF896" s="2">
        <v>415</v>
      </c>
      <c r="BG896" s="2">
        <v>398</v>
      </c>
      <c r="BH896" s="2">
        <v>367</v>
      </c>
      <c r="BI896" s="2"/>
      <c r="BJ896" s="2"/>
      <c r="BK896" s="2"/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/>
      <c r="BZ896" s="2"/>
      <c r="CA896" s="2"/>
      <c r="CB896" s="2"/>
      <c r="CC896" s="2"/>
      <c r="CD896" s="2">
        <v>1.6</v>
      </c>
      <c r="CE896" s="2">
        <v>1.7</v>
      </c>
      <c r="CF896" s="2">
        <v>1.7</v>
      </c>
      <c r="CG896" s="2"/>
      <c r="CH896" s="2"/>
      <c r="CI896" s="2"/>
      <c r="CJ896" s="2">
        <v>0</v>
      </c>
      <c r="CK896" s="2"/>
      <c r="CL896" s="2"/>
      <c r="CM896" s="2"/>
      <c r="CN896" s="2"/>
      <c r="CO896" s="2"/>
      <c r="CP896" s="2">
        <v>1.6</v>
      </c>
      <c r="CQ896" s="2">
        <v>1.7</v>
      </c>
      <c r="CR896" s="2">
        <v>1.7</v>
      </c>
      <c r="CS896" s="2"/>
      <c r="CT896" s="2"/>
      <c r="CU896" s="2"/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</row>
    <row r="897" spans="1:111" ht="15" x14ac:dyDescent="0.25">
      <c r="A897" s="1" t="s">
        <v>909</v>
      </c>
      <c r="B897" s="1" t="str">
        <f t="shared" si="15"/>
        <v>Veľká Tŕňa</v>
      </c>
      <c r="C897" s="1" t="s">
        <v>911</v>
      </c>
      <c r="D897" s="2">
        <v>0</v>
      </c>
      <c r="E897" s="2">
        <v>0</v>
      </c>
      <c r="F897" s="2">
        <v>0</v>
      </c>
      <c r="G897" s="2">
        <v>0</v>
      </c>
      <c r="H897" s="2"/>
      <c r="I897" s="2"/>
      <c r="J897" s="2"/>
      <c r="K897" s="2"/>
      <c r="L897" s="2"/>
      <c r="M897" s="2"/>
      <c r="N897" s="2"/>
      <c r="O897" s="2"/>
      <c r="P897" s="2">
        <v>0</v>
      </c>
      <c r="Q897" s="2">
        <v>0</v>
      </c>
      <c r="R897" s="2">
        <v>0</v>
      </c>
      <c r="S897" s="2">
        <v>0</v>
      </c>
      <c r="T897" s="2"/>
      <c r="U897" s="2"/>
      <c r="V897" s="2"/>
      <c r="W897" s="2"/>
      <c r="X897" s="2"/>
      <c r="Y897" s="2"/>
      <c r="Z897" s="2"/>
      <c r="AA897" s="2"/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/>
      <c r="AS897" s="2"/>
      <c r="AT897" s="2"/>
      <c r="AU897" s="2"/>
      <c r="AV897" s="2"/>
      <c r="AW897" s="2"/>
      <c r="AX897" s="2"/>
      <c r="AY897" s="2"/>
      <c r="AZ897" s="2">
        <v>0</v>
      </c>
      <c r="BA897" s="2">
        <v>0</v>
      </c>
      <c r="BB897" s="2">
        <v>0</v>
      </c>
      <c r="BC897" s="2">
        <v>0</v>
      </c>
      <c r="BD897" s="2"/>
      <c r="BE897" s="2"/>
      <c r="BF897" s="2"/>
      <c r="BG897" s="2"/>
      <c r="BH897" s="2"/>
      <c r="BI897" s="2"/>
      <c r="BJ897" s="2"/>
      <c r="BK897" s="2"/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/>
      <c r="CC897" s="2"/>
      <c r="CD897" s="2"/>
      <c r="CE897" s="2"/>
      <c r="CF897" s="2"/>
      <c r="CG897" s="2"/>
      <c r="CH897" s="2"/>
      <c r="CI897" s="2"/>
      <c r="CJ897" s="2">
        <v>0</v>
      </c>
      <c r="CK897" s="2">
        <v>0</v>
      </c>
      <c r="CL897" s="2">
        <v>0</v>
      </c>
      <c r="CM897" s="2">
        <v>0</v>
      </c>
      <c r="CN897" s="2"/>
      <c r="CO897" s="2"/>
      <c r="CP897" s="2"/>
      <c r="CQ897" s="2"/>
      <c r="CR897" s="2"/>
      <c r="CS897" s="2"/>
      <c r="CT897" s="2"/>
      <c r="CU897" s="2"/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</row>
    <row r="898" spans="1:111" ht="15" x14ac:dyDescent="0.25">
      <c r="A898" s="1" t="s">
        <v>909</v>
      </c>
      <c r="B898" s="1" t="str">
        <f t="shared" si="15"/>
        <v>Trebišov</v>
      </c>
      <c r="C898" s="1" t="s">
        <v>912</v>
      </c>
      <c r="D898" s="2"/>
      <c r="E898" s="2">
        <v>0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>
        <v>0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>
        <v>0</v>
      </c>
      <c r="AC898" s="2">
        <v>0</v>
      </c>
      <c r="AD898" s="2">
        <v>0</v>
      </c>
      <c r="AE898" s="2"/>
      <c r="AF898" s="2">
        <v>0</v>
      </c>
      <c r="AG898" s="2"/>
      <c r="AH898" s="2"/>
      <c r="AI898" s="2"/>
      <c r="AJ898" s="2"/>
      <c r="AK898" s="2"/>
      <c r="AL898" s="2">
        <v>0</v>
      </c>
      <c r="AM898" s="2">
        <v>0</v>
      </c>
      <c r="AN898" s="2"/>
      <c r="AO898" s="2">
        <v>0</v>
      </c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>
        <v>0</v>
      </c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>
        <v>0</v>
      </c>
      <c r="BM898" s="2">
        <v>0</v>
      </c>
      <c r="BN898" s="2">
        <v>0</v>
      </c>
      <c r="BO898" s="2"/>
      <c r="BP898" s="2">
        <v>0</v>
      </c>
      <c r="BQ898" s="2"/>
      <c r="BR898" s="2"/>
      <c r="BS898" s="2"/>
      <c r="BT898" s="2"/>
      <c r="BU898" s="2"/>
      <c r="BV898" s="2">
        <v>0</v>
      </c>
      <c r="BW898" s="2">
        <v>0</v>
      </c>
      <c r="BX898" s="2"/>
      <c r="BY898" s="2">
        <v>0</v>
      </c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>
        <v>0</v>
      </c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>
        <v>0</v>
      </c>
      <c r="CW898" s="2">
        <v>0</v>
      </c>
      <c r="CX898" s="2">
        <v>0</v>
      </c>
      <c r="CY898" s="2"/>
      <c r="CZ898" s="2">
        <v>0</v>
      </c>
      <c r="DA898" s="2"/>
      <c r="DB898" s="2"/>
      <c r="DC898" s="2"/>
      <c r="DD898" s="2"/>
      <c r="DE898" s="2"/>
      <c r="DF898" s="2">
        <v>0</v>
      </c>
      <c r="DG898" s="2">
        <v>0</v>
      </c>
    </row>
    <row r="899" spans="1:111" ht="15" x14ac:dyDescent="0.25">
      <c r="A899" s="1" t="s">
        <v>909</v>
      </c>
      <c r="B899" s="1" t="str">
        <f t="shared" si="15"/>
        <v>Bara</v>
      </c>
      <c r="C899" s="1" t="s">
        <v>913</v>
      </c>
      <c r="D899" s="2">
        <v>0</v>
      </c>
      <c r="E899" s="2">
        <v>0</v>
      </c>
      <c r="F899" s="2">
        <v>0</v>
      </c>
      <c r="G899" s="2"/>
      <c r="H899" s="2"/>
      <c r="I899" s="2"/>
      <c r="J899" s="2"/>
      <c r="K899" s="2"/>
      <c r="L899" s="2"/>
      <c r="M899" s="2"/>
      <c r="N899" s="2"/>
      <c r="O899" s="2"/>
      <c r="P899" s="2">
        <v>0</v>
      </c>
      <c r="Q899" s="2">
        <v>0</v>
      </c>
      <c r="R899" s="2">
        <v>0</v>
      </c>
      <c r="S899" s="2"/>
      <c r="T899" s="2"/>
      <c r="U899" s="2"/>
      <c r="V899" s="2"/>
      <c r="W899" s="2"/>
      <c r="X899" s="2"/>
      <c r="Y899" s="2"/>
      <c r="Z899" s="2"/>
      <c r="AA899" s="2"/>
      <c r="AB899" s="2">
        <v>0</v>
      </c>
      <c r="AC899" s="2">
        <v>0</v>
      </c>
      <c r="AD899" s="2">
        <v>0</v>
      </c>
      <c r="AE899" s="2">
        <v>0</v>
      </c>
      <c r="AF899" s="2"/>
      <c r="AG899" s="2"/>
      <c r="AH899" s="2"/>
      <c r="AI899" s="2"/>
      <c r="AJ899" s="2"/>
      <c r="AK899" s="2"/>
      <c r="AL899" s="2">
        <v>0</v>
      </c>
      <c r="AM899" s="2"/>
      <c r="AN899" s="2">
        <v>0</v>
      </c>
      <c r="AO899" s="2">
        <v>0</v>
      </c>
      <c r="AP899" s="2">
        <v>0</v>
      </c>
      <c r="AQ899" s="2"/>
      <c r="AR899" s="2"/>
      <c r="AS899" s="2"/>
      <c r="AT899" s="2"/>
      <c r="AU899" s="2"/>
      <c r="AV899" s="2"/>
      <c r="AW899" s="2"/>
      <c r="AX899" s="2"/>
      <c r="AY899" s="2"/>
      <c r="AZ899" s="2">
        <v>0</v>
      </c>
      <c r="BA899" s="2">
        <v>0</v>
      </c>
      <c r="BB899" s="2">
        <v>0</v>
      </c>
      <c r="BC899" s="2"/>
      <c r="BD899" s="2"/>
      <c r="BE899" s="2"/>
      <c r="BF899" s="2"/>
      <c r="BG899" s="2"/>
      <c r="BH899" s="2"/>
      <c r="BI899" s="2"/>
      <c r="BJ899" s="2"/>
      <c r="BK899" s="2"/>
      <c r="BL899" s="2">
        <v>0</v>
      </c>
      <c r="BM899" s="2">
        <v>0</v>
      </c>
      <c r="BN899" s="2">
        <v>0</v>
      </c>
      <c r="BO899" s="2">
        <v>0</v>
      </c>
      <c r="BP899" s="2"/>
      <c r="BQ899" s="2"/>
      <c r="BR899" s="2"/>
      <c r="BS899" s="2"/>
      <c r="BT899" s="2"/>
      <c r="BU899" s="2"/>
      <c r="BV899" s="2">
        <v>0</v>
      </c>
      <c r="BW899" s="2"/>
      <c r="BX899" s="2">
        <v>0</v>
      </c>
      <c r="BY899" s="2">
        <v>0</v>
      </c>
      <c r="BZ899" s="2">
        <v>0</v>
      </c>
      <c r="CA899" s="2"/>
      <c r="CB899" s="2"/>
      <c r="CC899" s="2"/>
      <c r="CD899" s="2"/>
      <c r="CE899" s="2"/>
      <c r="CF899" s="2"/>
      <c r="CG899" s="2"/>
      <c r="CH899" s="2"/>
      <c r="CI899" s="2"/>
      <c r="CJ899" s="2">
        <v>0</v>
      </c>
      <c r="CK899" s="2">
        <v>0</v>
      </c>
      <c r="CL899" s="2">
        <v>0</v>
      </c>
      <c r="CM899" s="2"/>
      <c r="CN899" s="2"/>
      <c r="CO899" s="2"/>
      <c r="CP899" s="2"/>
      <c r="CQ899" s="2"/>
      <c r="CR899" s="2"/>
      <c r="CS899" s="2"/>
      <c r="CT899" s="2"/>
      <c r="CU899" s="2"/>
      <c r="CV899" s="2">
        <v>0</v>
      </c>
      <c r="CW899" s="2">
        <v>0</v>
      </c>
      <c r="CX899" s="2">
        <v>0</v>
      </c>
      <c r="CY899" s="2">
        <v>0</v>
      </c>
      <c r="CZ899" s="2"/>
      <c r="DA899" s="2"/>
      <c r="DB899" s="2"/>
      <c r="DC899" s="2"/>
      <c r="DD899" s="2"/>
      <c r="DE899" s="2"/>
      <c r="DF899" s="2">
        <v>0</v>
      </c>
      <c r="DG899" s="2"/>
    </row>
    <row r="900" spans="1:111" ht="15" x14ac:dyDescent="0.25">
      <c r="A900" s="1" t="s">
        <v>909</v>
      </c>
      <c r="B900" s="1" t="str">
        <f t="shared" si="15"/>
        <v>Dargov</v>
      </c>
      <c r="C900" s="1" t="s">
        <v>914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>
        <v>0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>
        <v>0</v>
      </c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>
        <v>0</v>
      </c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>
        <v>0</v>
      </c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>
        <v>0</v>
      </c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>
        <v>0</v>
      </c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>
        <v>0</v>
      </c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>
        <v>0</v>
      </c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>
        <v>0</v>
      </c>
    </row>
    <row r="901" spans="1:111" ht="15" x14ac:dyDescent="0.25">
      <c r="A901" s="1" t="s">
        <v>909</v>
      </c>
      <c r="B901" s="1" t="str">
        <f t="shared" si="15"/>
        <v>Kráľovský Chlmec</v>
      </c>
      <c r="C901" s="1" t="s">
        <v>915</v>
      </c>
      <c r="D901" s="2"/>
      <c r="E901" s="2">
        <v>22</v>
      </c>
      <c r="F901" s="2">
        <v>21</v>
      </c>
      <c r="G901" s="2"/>
      <c r="H901" s="2">
        <v>36</v>
      </c>
      <c r="I901" s="2"/>
      <c r="J901" s="2">
        <v>74</v>
      </c>
      <c r="K901" s="2"/>
      <c r="L901" s="2">
        <v>31</v>
      </c>
      <c r="M901" s="2">
        <v>32</v>
      </c>
      <c r="N901" s="2">
        <v>41</v>
      </c>
      <c r="O901" s="2"/>
      <c r="P901" s="2"/>
      <c r="Q901" s="2">
        <v>22</v>
      </c>
      <c r="R901" s="2">
        <v>21</v>
      </c>
      <c r="S901" s="2"/>
      <c r="T901" s="2">
        <v>36</v>
      </c>
      <c r="U901" s="2"/>
      <c r="V901" s="2">
        <v>74</v>
      </c>
      <c r="W901" s="2"/>
      <c r="X901" s="2">
        <v>31</v>
      </c>
      <c r="Y901" s="2">
        <v>31</v>
      </c>
      <c r="Z901" s="2">
        <v>41</v>
      </c>
      <c r="AA901" s="2"/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1</v>
      </c>
      <c r="AL901" s="2">
        <v>0</v>
      </c>
      <c r="AM901" s="2">
        <v>0</v>
      </c>
      <c r="AN901" s="2"/>
      <c r="AO901" s="2">
        <v>53</v>
      </c>
      <c r="AP901" s="2">
        <v>61</v>
      </c>
      <c r="AQ901" s="2"/>
      <c r="AR901" s="2">
        <v>58</v>
      </c>
      <c r="AS901" s="2"/>
      <c r="AT901" s="2">
        <v>350</v>
      </c>
      <c r="AU901" s="2"/>
      <c r="AV901" s="2">
        <v>66</v>
      </c>
      <c r="AW901" s="2">
        <v>58</v>
      </c>
      <c r="AX901" s="2">
        <v>113</v>
      </c>
      <c r="AY901" s="2"/>
      <c r="AZ901" s="2"/>
      <c r="BA901" s="2">
        <v>53</v>
      </c>
      <c r="BB901" s="2">
        <v>61</v>
      </c>
      <c r="BC901" s="2"/>
      <c r="BD901" s="2">
        <v>58</v>
      </c>
      <c r="BE901" s="2"/>
      <c r="BF901" s="2">
        <v>350</v>
      </c>
      <c r="BG901" s="2"/>
      <c r="BH901" s="2">
        <v>66</v>
      </c>
      <c r="BI901" s="2">
        <v>57</v>
      </c>
      <c r="BJ901" s="2">
        <v>113</v>
      </c>
      <c r="BK901" s="2"/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0</v>
      </c>
      <c r="BW901" s="2">
        <v>0</v>
      </c>
      <c r="BX901" s="2"/>
      <c r="BY901" s="2">
        <v>2.4</v>
      </c>
      <c r="BZ901" s="2">
        <v>2.9</v>
      </c>
      <c r="CA901" s="2"/>
      <c r="CB901" s="2">
        <v>1.6</v>
      </c>
      <c r="CC901" s="2"/>
      <c r="CD901" s="2">
        <v>4.7</v>
      </c>
      <c r="CE901" s="2"/>
      <c r="CF901" s="2">
        <v>2.1</v>
      </c>
      <c r="CG901" s="2">
        <v>1.8</v>
      </c>
      <c r="CH901" s="2">
        <v>2.8</v>
      </c>
      <c r="CI901" s="2"/>
      <c r="CJ901" s="2"/>
      <c r="CK901" s="2">
        <v>2.4</v>
      </c>
      <c r="CL901" s="2">
        <v>2.9</v>
      </c>
      <c r="CM901" s="2"/>
      <c r="CN901" s="2">
        <v>1.6</v>
      </c>
      <c r="CO901" s="2"/>
      <c r="CP901" s="2">
        <v>4.7</v>
      </c>
      <c r="CQ901" s="2"/>
      <c r="CR901" s="2">
        <v>2.1</v>
      </c>
      <c r="CS901" s="2">
        <v>1.8</v>
      </c>
      <c r="CT901" s="2">
        <v>2.8</v>
      </c>
      <c r="CU901" s="2"/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1</v>
      </c>
      <c r="DF901" s="2">
        <v>0</v>
      </c>
      <c r="DG901" s="2">
        <v>0</v>
      </c>
    </row>
    <row r="902" spans="1:111" ht="15" x14ac:dyDescent="0.25">
      <c r="A902" s="1" t="s">
        <v>909</v>
      </c>
      <c r="B902" s="1" t="str">
        <f t="shared" si="15"/>
        <v>Malé Trakany</v>
      </c>
      <c r="C902" s="1" t="s">
        <v>916</v>
      </c>
      <c r="D902" s="2">
        <v>0</v>
      </c>
      <c r="E902" s="2"/>
      <c r="F902" s="2"/>
      <c r="G902" s="2"/>
      <c r="H902" s="2"/>
      <c r="I902" s="2">
        <v>0</v>
      </c>
      <c r="J902" s="2"/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/>
      <c r="R902" s="2"/>
      <c r="S902" s="2"/>
      <c r="T902" s="2"/>
      <c r="U902" s="2">
        <v>0</v>
      </c>
      <c r="V902" s="2"/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/>
      <c r="AP902" s="2"/>
      <c r="AQ902" s="2"/>
      <c r="AR902" s="2"/>
      <c r="AS902" s="2">
        <v>0</v>
      </c>
      <c r="AT902" s="2"/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/>
      <c r="BB902" s="2"/>
      <c r="BC902" s="2"/>
      <c r="BD902" s="2"/>
      <c r="BE902" s="2">
        <v>0</v>
      </c>
      <c r="BF902" s="2"/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/>
      <c r="BZ902" s="2"/>
      <c r="CA902" s="2"/>
      <c r="CB902" s="2"/>
      <c r="CC902" s="2">
        <v>0</v>
      </c>
      <c r="CD902" s="2"/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/>
      <c r="CL902" s="2"/>
      <c r="CM902" s="2"/>
      <c r="CN902" s="2"/>
      <c r="CO902" s="2">
        <v>0</v>
      </c>
      <c r="CP902" s="2"/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</row>
    <row r="903" spans="1:111" ht="15" x14ac:dyDescent="0.25">
      <c r="A903" s="1" t="s">
        <v>909</v>
      </c>
      <c r="B903" s="1" t="str">
        <f t="shared" si="15"/>
        <v>Nový Ruskov</v>
      </c>
      <c r="C903" s="1" t="s">
        <v>917</v>
      </c>
      <c r="D903" s="2">
        <v>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>
        <v>0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>
        <v>0</v>
      </c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>
        <v>0</v>
      </c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>
        <v>0</v>
      </c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>
        <v>0</v>
      </c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>
        <v>0</v>
      </c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>
        <v>0</v>
      </c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>
        <v>0</v>
      </c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</row>
    <row r="904" spans="1:111" ht="15" x14ac:dyDescent="0.25">
      <c r="A904" s="1" t="s">
        <v>909</v>
      </c>
      <c r="B904" s="1" t="str">
        <f t="shared" si="15"/>
        <v>Pribeník</v>
      </c>
      <c r="C904" s="1" t="s">
        <v>918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>
        <v>0</v>
      </c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/>
      <c r="AJ904" s="2"/>
      <c r="AK904" s="2">
        <v>0</v>
      </c>
      <c r="AL904" s="2">
        <v>0</v>
      </c>
      <c r="AM904" s="2">
        <v>0</v>
      </c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>
        <v>0</v>
      </c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/>
      <c r="BT904" s="2"/>
      <c r="BU904" s="2">
        <v>0</v>
      </c>
      <c r="BV904" s="2">
        <v>0</v>
      </c>
      <c r="BW904" s="2">
        <v>0</v>
      </c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>
        <v>0</v>
      </c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/>
      <c r="DD904" s="2"/>
      <c r="DE904" s="2">
        <v>0</v>
      </c>
      <c r="DF904" s="2">
        <v>0</v>
      </c>
      <c r="DG904" s="2">
        <v>0</v>
      </c>
    </row>
    <row r="905" spans="1:111" ht="15" x14ac:dyDescent="0.25">
      <c r="A905" s="1" t="s">
        <v>909</v>
      </c>
      <c r="B905" s="1" t="str">
        <f t="shared" si="15"/>
        <v>Sečovce</v>
      </c>
      <c r="C905" s="1" t="s">
        <v>919</v>
      </c>
      <c r="D905" s="2">
        <v>0</v>
      </c>
      <c r="E905" s="2">
        <v>0</v>
      </c>
      <c r="F905" s="2">
        <v>0</v>
      </c>
      <c r="G905" s="2">
        <v>0</v>
      </c>
      <c r="H905" s="2"/>
      <c r="I905" s="2"/>
      <c r="J905" s="2"/>
      <c r="K905" s="2"/>
      <c r="L905" s="2"/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/>
      <c r="U905" s="2"/>
      <c r="V905" s="2"/>
      <c r="W905" s="2"/>
      <c r="X905" s="2"/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/>
      <c r="AS905" s="2"/>
      <c r="AT905" s="2"/>
      <c r="AU905" s="2"/>
      <c r="AV905" s="2"/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/>
      <c r="BE905" s="2"/>
      <c r="BF905" s="2"/>
      <c r="BG905" s="2"/>
      <c r="BH905" s="2"/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/>
      <c r="CC905" s="2"/>
      <c r="CD905" s="2"/>
      <c r="CE905" s="2"/>
      <c r="CF905" s="2"/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/>
      <c r="CO905" s="2"/>
      <c r="CP905" s="2"/>
      <c r="CQ905" s="2"/>
      <c r="CR905" s="2"/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</row>
    <row r="906" spans="1:111" ht="15" x14ac:dyDescent="0.25">
      <c r="A906" s="1" t="s">
        <v>909</v>
      </c>
      <c r="B906" s="1" t="str">
        <f t="shared" si="15"/>
        <v>Somotor</v>
      </c>
      <c r="C906" s="1" t="s">
        <v>920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/>
      <c r="J906" s="2"/>
      <c r="K906" s="2"/>
      <c r="L906" s="2"/>
      <c r="M906" s="2"/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/>
      <c r="V906" s="2"/>
      <c r="W906" s="2"/>
      <c r="X906" s="2"/>
      <c r="Y906" s="2"/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/>
      <c r="AJ906" s="2"/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/>
      <c r="AT906" s="2"/>
      <c r="AU906" s="2"/>
      <c r="AV906" s="2"/>
      <c r="AW906" s="2"/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/>
      <c r="BF906" s="2"/>
      <c r="BG906" s="2"/>
      <c r="BH906" s="2"/>
      <c r="BI906" s="2"/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/>
      <c r="BT906" s="2"/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/>
      <c r="CD906" s="2"/>
      <c r="CE906" s="2"/>
      <c r="CF906" s="2"/>
      <c r="CG906" s="2"/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/>
      <c r="CP906" s="2"/>
      <c r="CQ906" s="2"/>
      <c r="CR906" s="2"/>
      <c r="CS906" s="2"/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/>
      <c r="DD906" s="2"/>
      <c r="DE906" s="2">
        <v>0</v>
      </c>
      <c r="DF906" s="2">
        <v>0</v>
      </c>
      <c r="DG906" s="2">
        <v>0</v>
      </c>
    </row>
    <row r="907" spans="1:111" ht="15" x14ac:dyDescent="0.25">
      <c r="A907" s="1" t="s">
        <v>909</v>
      </c>
      <c r="B907" s="1" t="str">
        <f t="shared" ref="B907:B910" si="16">C907</f>
        <v>Streda nad Bodrogom</v>
      </c>
      <c r="C907" s="1" t="s">
        <v>921</v>
      </c>
      <c r="D907" s="2">
        <v>0</v>
      </c>
      <c r="E907" s="2"/>
      <c r="F907" s="2">
        <v>0</v>
      </c>
      <c r="G907" s="2">
        <v>0</v>
      </c>
      <c r="H907" s="2"/>
      <c r="I907" s="2"/>
      <c r="J907" s="2"/>
      <c r="K907" s="2"/>
      <c r="L907" s="2"/>
      <c r="M907" s="2"/>
      <c r="N907" s="2"/>
      <c r="O907" s="2"/>
      <c r="P907" s="2">
        <v>0</v>
      </c>
      <c r="Q907" s="2"/>
      <c r="R907" s="2">
        <v>0</v>
      </c>
      <c r="S907" s="2">
        <v>0</v>
      </c>
      <c r="T907" s="2"/>
      <c r="U907" s="2"/>
      <c r="V907" s="2"/>
      <c r="W907" s="2"/>
      <c r="X907" s="2"/>
      <c r="Y907" s="2"/>
      <c r="Z907" s="2"/>
      <c r="AA907" s="2"/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/>
      <c r="AP907" s="2">
        <v>0</v>
      </c>
      <c r="AQ907" s="2">
        <v>0</v>
      </c>
      <c r="AR907" s="2"/>
      <c r="AS907" s="2"/>
      <c r="AT907" s="2"/>
      <c r="AU907" s="2"/>
      <c r="AV907" s="2"/>
      <c r="AW907" s="2"/>
      <c r="AX907" s="2"/>
      <c r="AY907" s="2"/>
      <c r="AZ907" s="2">
        <v>0</v>
      </c>
      <c r="BA907" s="2"/>
      <c r="BB907" s="2">
        <v>0</v>
      </c>
      <c r="BC907" s="2">
        <v>0</v>
      </c>
      <c r="BD907" s="2"/>
      <c r="BE907" s="2"/>
      <c r="BF907" s="2"/>
      <c r="BG907" s="2"/>
      <c r="BH907" s="2"/>
      <c r="BI907" s="2"/>
      <c r="BJ907" s="2"/>
      <c r="BK907" s="2"/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/>
      <c r="BZ907" s="2">
        <v>0</v>
      </c>
      <c r="CA907" s="2">
        <v>0</v>
      </c>
      <c r="CB907" s="2"/>
      <c r="CC907" s="2"/>
      <c r="CD907" s="2"/>
      <c r="CE907" s="2"/>
      <c r="CF907" s="2"/>
      <c r="CG907" s="2"/>
      <c r="CH907" s="2"/>
      <c r="CI907" s="2"/>
      <c r="CJ907" s="2">
        <v>0</v>
      </c>
      <c r="CK907" s="2"/>
      <c r="CL907" s="2">
        <v>0</v>
      </c>
      <c r="CM907" s="2">
        <v>0</v>
      </c>
      <c r="CN907" s="2"/>
      <c r="CO907" s="2"/>
      <c r="CP907" s="2"/>
      <c r="CQ907" s="2"/>
      <c r="CR907" s="2"/>
      <c r="CS907" s="2"/>
      <c r="CT907" s="2"/>
      <c r="CU907" s="2"/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</row>
    <row r="908" spans="1:111" ht="15" x14ac:dyDescent="0.25">
      <c r="A908" s="1" t="s">
        <v>909</v>
      </c>
      <c r="B908" s="1" t="str">
        <f t="shared" si="16"/>
        <v>Veľaty</v>
      </c>
      <c r="C908" s="1" t="s">
        <v>922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/>
      <c r="L908" s="2"/>
      <c r="M908" s="2"/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/>
      <c r="X908" s="2"/>
      <c r="Y908" s="2"/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/>
      <c r="AV908" s="2"/>
      <c r="AW908" s="2"/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/>
      <c r="BH908" s="2"/>
      <c r="BI908" s="2"/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/>
      <c r="CF908" s="2"/>
      <c r="CG908" s="2"/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/>
      <c r="CR908" s="2"/>
      <c r="CS908" s="2"/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</row>
    <row r="909" spans="1:111" ht="15" x14ac:dyDescent="0.25">
      <c r="A909" s="1" t="s">
        <v>909</v>
      </c>
      <c r="B909" s="1" t="str">
        <f t="shared" si="16"/>
        <v>Veľký Kamenec</v>
      </c>
      <c r="C909" s="1" t="s">
        <v>923</v>
      </c>
      <c r="D909" s="2">
        <v>0</v>
      </c>
      <c r="E909" s="2">
        <v>0</v>
      </c>
      <c r="F909" s="2">
        <v>0</v>
      </c>
      <c r="G909" s="2"/>
      <c r="H909" s="2"/>
      <c r="I909" s="2"/>
      <c r="J909" s="2"/>
      <c r="K909" s="2"/>
      <c r="L909" s="2"/>
      <c r="M909" s="2"/>
      <c r="N909" s="2"/>
      <c r="O909" s="2"/>
      <c r="P909" s="2">
        <v>0</v>
      </c>
      <c r="Q909" s="2">
        <v>0</v>
      </c>
      <c r="R909" s="2">
        <v>0</v>
      </c>
      <c r="S909" s="2"/>
      <c r="T909" s="2"/>
      <c r="U909" s="2"/>
      <c r="V909" s="2"/>
      <c r="W909" s="2"/>
      <c r="X909" s="2"/>
      <c r="Y909" s="2"/>
      <c r="Z909" s="2">
        <v>0</v>
      </c>
      <c r="AA909" s="2"/>
      <c r="AB909" s="2">
        <v>0</v>
      </c>
      <c r="AC909" s="2">
        <v>0</v>
      </c>
      <c r="AD909" s="2">
        <v>0</v>
      </c>
      <c r="AE909" s="2">
        <v>0</v>
      </c>
      <c r="AF909" s="2"/>
      <c r="AG909" s="2">
        <v>0</v>
      </c>
      <c r="AH909" s="2">
        <v>0</v>
      </c>
      <c r="AI909" s="2">
        <v>0</v>
      </c>
      <c r="AJ909" s="2"/>
      <c r="AK909" s="2"/>
      <c r="AL909" s="2"/>
      <c r="AM909" s="2"/>
      <c r="AN909" s="2">
        <v>0</v>
      </c>
      <c r="AO909" s="2">
        <v>0</v>
      </c>
      <c r="AP909" s="2">
        <v>0</v>
      </c>
      <c r="AQ909" s="2"/>
      <c r="AR909" s="2"/>
      <c r="AS909" s="2"/>
      <c r="AT909" s="2"/>
      <c r="AU909" s="2"/>
      <c r="AV909" s="2"/>
      <c r="AW909" s="2"/>
      <c r="AX909" s="2"/>
      <c r="AY909" s="2"/>
      <c r="AZ909" s="2">
        <v>0</v>
      </c>
      <c r="BA909" s="2">
        <v>0</v>
      </c>
      <c r="BB909" s="2">
        <v>0</v>
      </c>
      <c r="BC909" s="2"/>
      <c r="BD909" s="2"/>
      <c r="BE909" s="2"/>
      <c r="BF909" s="2"/>
      <c r="BG909" s="2"/>
      <c r="BH909" s="2"/>
      <c r="BI909" s="2"/>
      <c r="BJ909" s="2">
        <v>0</v>
      </c>
      <c r="BK909" s="2"/>
      <c r="BL909" s="2">
        <v>0</v>
      </c>
      <c r="BM909" s="2">
        <v>0</v>
      </c>
      <c r="BN909" s="2">
        <v>0</v>
      </c>
      <c r="BO909" s="2">
        <v>0</v>
      </c>
      <c r="BP909" s="2"/>
      <c r="BQ909" s="2">
        <v>0</v>
      </c>
      <c r="BR909" s="2">
        <v>0</v>
      </c>
      <c r="BS909" s="2">
        <v>0</v>
      </c>
      <c r="BT909" s="2"/>
      <c r="BU909" s="2"/>
      <c r="BV909" s="2"/>
      <c r="BW909" s="2"/>
      <c r="BX909" s="2">
        <v>0</v>
      </c>
      <c r="BY909" s="2">
        <v>0</v>
      </c>
      <c r="BZ909" s="2">
        <v>0</v>
      </c>
      <c r="CA909" s="2"/>
      <c r="CB909" s="2"/>
      <c r="CC909" s="2"/>
      <c r="CD909" s="2"/>
      <c r="CE909" s="2"/>
      <c r="CF909" s="2"/>
      <c r="CG909" s="2"/>
      <c r="CH909" s="2"/>
      <c r="CI909" s="2"/>
      <c r="CJ909" s="2">
        <v>0</v>
      </c>
      <c r="CK909" s="2">
        <v>0</v>
      </c>
      <c r="CL909" s="2">
        <v>0</v>
      </c>
      <c r="CM909" s="2"/>
      <c r="CN909" s="2"/>
      <c r="CO909" s="2"/>
      <c r="CP909" s="2"/>
      <c r="CQ909" s="2"/>
      <c r="CR909" s="2"/>
      <c r="CS909" s="2"/>
      <c r="CT909" s="2">
        <v>0</v>
      </c>
      <c r="CU909" s="2"/>
      <c r="CV909" s="2">
        <v>0</v>
      </c>
      <c r="CW909" s="2">
        <v>0</v>
      </c>
      <c r="CX909" s="2">
        <v>0</v>
      </c>
      <c r="CY909" s="2">
        <v>0</v>
      </c>
      <c r="CZ909" s="2"/>
      <c r="DA909" s="2">
        <v>0</v>
      </c>
      <c r="DB909" s="2">
        <v>0</v>
      </c>
      <c r="DC909" s="2">
        <v>0</v>
      </c>
      <c r="DD909" s="2"/>
      <c r="DE909" s="2"/>
      <c r="DF909" s="2"/>
      <c r="DG909" s="2"/>
    </row>
    <row r="910" spans="1:111" ht="15" x14ac:dyDescent="0.25">
      <c r="A910" s="1" t="s">
        <v>909</v>
      </c>
      <c r="B910" s="1" t="str">
        <f t="shared" si="16"/>
        <v>Viničky</v>
      </c>
      <c r="C910" s="1" t="s">
        <v>924</v>
      </c>
      <c r="D910" s="2"/>
      <c r="E910" s="2">
        <v>0</v>
      </c>
      <c r="F910" s="2"/>
      <c r="G910" s="2"/>
      <c r="H910" s="2"/>
      <c r="I910" s="2">
        <v>71</v>
      </c>
      <c r="J910" s="2"/>
      <c r="K910" s="2">
        <v>1230</v>
      </c>
      <c r="L910" s="2">
        <v>139</v>
      </c>
      <c r="M910" s="2"/>
      <c r="N910" s="2"/>
      <c r="O910" s="2"/>
      <c r="P910" s="2"/>
      <c r="Q910" s="2">
        <v>0</v>
      </c>
      <c r="R910" s="2"/>
      <c r="S910" s="2"/>
      <c r="T910" s="2"/>
      <c r="U910" s="2">
        <v>71</v>
      </c>
      <c r="V910" s="2"/>
      <c r="W910" s="2">
        <v>1209</v>
      </c>
      <c r="X910" s="2">
        <v>135</v>
      </c>
      <c r="Y910" s="2"/>
      <c r="Z910" s="2"/>
      <c r="AA910" s="2"/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21</v>
      </c>
      <c r="AJ910" s="2">
        <v>4</v>
      </c>
      <c r="AK910" s="2">
        <v>0</v>
      </c>
      <c r="AL910" s="2">
        <v>0</v>
      </c>
      <c r="AM910" s="2">
        <v>0</v>
      </c>
      <c r="AN910" s="2"/>
      <c r="AO910" s="2">
        <v>0</v>
      </c>
      <c r="AP910" s="2"/>
      <c r="AQ910" s="2"/>
      <c r="AR910" s="2"/>
      <c r="AS910" s="2">
        <v>114</v>
      </c>
      <c r="AT910" s="2"/>
      <c r="AU910" s="2">
        <v>2156</v>
      </c>
      <c r="AV910" s="2">
        <v>274</v>
      </c>
      <c r="AW910" s="2"/>
      <c r="AX910" s="2"/>
      <c r="AY910" s="2"/>
      <c r="AZ910" s="2"/>
      <c r="BA910" s="2">
        <v>0</v>
      </c>
      <c r="BB910" s="2"/>
      <c r="BC910" s="2"/>
      <c r="BD910" s="2"/>
      <c r="BE910" s="2">
        <v>114</v>
      </c>
      <c r="BF910" s="2"/>
      <c r="BG910" s="2">
        <v>2093</v>
      </c>
      <c r="BH910" s="2">
        <v>241</v>
      </c>
      <c r="BI910" s="2"/>
      <c r="BJ910" s="2"/>
      <c r="BK910" s="2"/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63</v>
      </c>
      <c r="BT910" s="2">
        <v>33</v>
      </c>
      <c r="BU910" s="2">
        <v>0</v>
      </c>
      <c r="BV910" s="2">
        <v>0</v>
      </c>
      <c r="BW910" s="2">
        <v>0</v>
      </c>
      <c r="BX910" s="2"/>
      <c r="BY910" s="2">
        <v>0</v>
      </c>
      <c r="BZ910" s="2"/>
      <c r="CA910" s="2"/>
      <c r="CB910" s="2"/>
      <c r="CC910" s="2">
        <v>1.6</v>
      </c>
      <c r="CD910" s="2"/>
      <c r="CE910" s="2">
        <v>1.8</v>
      </c>
      <c r="CF910" s="2">
        <v>2</v>
      </c>
      <c r="CG910" s="2"/>
      <c r="CH910" s="2"/>
      <c r="CI910" s="2"/>
      <c r="CJ910" s="2"/>
      <c r="CK910" s="2">
        <v>0</v>
      </c>
      <c r="CL910" s="2"/>
      <c r="CM910" s="2"/>
      <c r="CN910" s="2"/>
      <c r="CO910" s="2">
        <v>1.6</v>
      </c>
      <c r="CP910" s="2"/>
      <c r="CQ910" s="2">
        <v>1.7</v>
      </c>
      <c r="CR910" s="2">
        <v>1.8</v>
      </c>
      <c r="CS910" s="2"/>
      <c r="CT910" s="2"/>
      <c r="CU910" s="2"/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3</v>
      </c>
      <c r="DD910" s="2">
        <v>8.1999999999999993</v>
      </c>
      <c r="DE910" s="2">
        <v>0</v>
      </c>
      <c r="DF910" s="2">
        <v>0</v>
      </c>
      <c r="DG910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F3D3-D686-401A-9FD5-607FA6C6855A}">
  <dimension ref="A1:AB45"/>
  <sheetViews>
    <sheetView tabSelected="1" zoomScaleNormal="100" workbookViewId="0">
      <selection activeCell="T22" sqref="T22"/>
    </sheetView>
  </sheetViews>
  <sheetFormatPr defaultRowHeight="12.75" x14ac:dyDescent="0.2"/>
  <cols>
    <col min="1" max="1" width="21.7109375" bestFit="1" customWidth="1"/>
    <col min="2" max="2" width="16.140625" bestFit="1" customWidth="1"/>
    <col min="3" max="3" width="12.7109375" bestFit="1" customWidth="1"/>
    <col min="4" max="4" width="13.5703125" customWidth="1"/>
    <col min="5" max="7" width="13.5703125" bestFit="1" customWidth="1"/>
    <col min="8" max="8" width="12.7109375" bestFit="1" customWidth="1"/>
    <col min="9" max="10" width="13.5703125" bestFit="1" customWidth="1"/>
    <col min="11" max="11" width="13.5703125" customWidth="1"/>
    <col min="12" max="13" width="13.5703125" bestFit="1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76.5" x14ac:dyDescent="0.2">
      <c r="A4" s="3" t="s">
        <v>927</v>
      </c>
      <c r="B4" s="7" t="s">
        <v>938</v>
      </c>
      <c r="C4" s="7" t="s">
        <v>939</v>
      </c>
      <c r="D4" s="7" t="s">
        <v>940</v>
      </c>
      <c r="E4" s="7" t="s">
        <v>941</v>
      </c>
      <c r="F4" s="7" t="s">
        <v>942</v>
      </c>
      <c r="G4" s="7" t="s">
        <v>943</v>
      </c>
      <c r="H4" s="7" t="s">
        <v>944</v>
      </c>
      <c r="I4" s="7" t="s">
        <v>945</v>
      </c>
      <c r="J4" s="7" t="s">
        <v>946</v>
      </c>
      <c r="K4" s="7" t="s">
        <v>947</v>
      </c>
      <c r="L4" s="7" t="s">
        <v>948</v>
      </c>
      <c r="M4" s="7" t="s">
        <v>949</v>
      </c>
      <c r="O4" t="s">
        <v>932</v>
      </c>
      <c r="P4">
        <v>58</v>
      </c>
      <c r="Q4">
        <v>144</v>
      </c>
      <c r="R4">
        <v>301</v>
      </c>
      <c r="S4">
        <v>377</v>
      </c>
      <c r="T4">
        <v>912</v>
      </c>
      <c r="U4">
        <v>2828</v>
      </c>
      <c r="V4">
        <v>5529</v>
      </c>
      <c r="W4">
        <v>8156</v>
      </c>
      <c r="X4">
        <v>3127</v>
      </c>
      <c r="Y4">
        <v>1631</v>
      </c>
      <c r="Z4">
        <v>274</v>
      </c>
      <c r="AA4">
        <v>543</v>
      </c>
    </row>
    <row r="5" spans="1:27" x14ac:dyDescent="0.2">
      <c r="A5" s="4" t="s">
        <v>897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t="s">
        <v>933</v>
      </c>
      <c r="P5">
        <v>33</v>
      </c>
      <c r="Q5">
        <v>107</v>
      </c>
      <c r="R5">
        <v>255</v>
      </c>
      <c r="S5">
        <v>332</v>
      </c>
      <c r="T5">
        <v>721</v>
      </c>
      <c r="U5">
        <v>2224</v>
      </c>
      <c r="V5">
        <v>3761</v>
      </c>
      <c r="W5">
        <v>5727</v>
      </c>
      <c r="X5">
        <v>2526</v>
      </c>
      <c r="Y5">
        <v>1403</v>
      </c>
      <c r="Z5">
        <v>159</v>
      </c>
      <c r="AA5">
        <v>500</v>
      </c>
    </row>
    <row r="6" spans="1:27" x14ac:dyDescent="0.2">
      <c r="A6" s="4" t="s">
        <v>898</v>
      </c>
      <c r="B6" s="5">
        <v>0</v>
      </c>
      <c r="C6" s="5">
        <v>0</v>
      </c>
      <c r="D6" s="5">
        <v>0</v>
      </c>
      <c r="E6" s="5">
        <v>0</v>
      </c>
      <c r="F6" s="5"/>
      <c r="G6" s="5">
        <v>0</v>
      </c>
      <c r="H6" s="5">
        <v>73</v>
      </c>
      <c r="I6" s="5">
        <v>100</v>
      </c>
      <c r="J6" s="5"/>
      <c r="K6" s="5"/>
      <c r="L6" s="5">
        <v>0</v>
      </c>
      <c r="M6" s="5">
        <v>0</v>
      </c>
      <c r="O6" t="s">
        <v>934</v>
      </c>
      <c r="P6">
        <f>MEDIAN($P$5:$AA$5)</f>
        <v>610.5</v>
      </c>
      <c r="Q6">
        <f t="shared" ref="Q6:AA6" si="1">MEDIAN($P$5:$AA$5)</f>
        <v>610.5</v>
      </c>
      <c r="R6">
        <f t="shared" si="1"/>
        <v>610.5</v>
      </c>
      <c r="S6">
        <f t="shared" si="1"/>
        <v>610.5</v>
      </c>
      <c r="T6">
        <f t="shared" si="1"/>
        <v>610.5</v>
      </c>
      <c r="U6">
        <f t="shared" si="1"/>
        <v>610.5</v>
      </c>
      <c r="V6">
        <f t="shared" si="1"/>
        <v>610.5</v>
      </c>
      <c r="W6">
        <f t="shared" si="1"/>
        <v>610.5</v>
      </c>
      <c r="X6">
        <f t="shared" si="1"/>
        <v>610.5</v>
      </c>
      <c r="Y6">
        <f t="shared" si="1"/>
        <v>610.5</v>
      </c>
      <c r="Z6">
        <f t="shared" si="1"/>
        <v>610.5</v>
      </c>
      <c r="AA6">
        <f t="shared" si="1"/>
        <v>610.5</v>
      </c>
    </row>
    <row r="7" spans="1:27" x14ac:dyDescent="0.2">
      <c r="A7" s="4" t="s">
        <v>875</v>
      </c>
      <c r="B7" s="5"/>
      <c r="C7" s="5"/>
      <c r="D7" s="5">
        <v>0</v>
      </c>
      <c r="E7" s="5"/>
      <c r="F7" s="5">
        <v>36</v>
      </c>
      <c r="G7" s="5">
        <v>169</v>
      </c>
      <c r="H7" s="5">
        <v>471</v>
      </c>
      <c r="I7" s="5">
        <v>266</v>
      </c>
      <c r="J7" s="5">
        <v>103</v>
      </c>
      <c r="K7" s="5">
        <v>52</v>
      </c>
      <c r="L7" s="5">
        <v>67</v>
      </c>
      <c r="M7" s="5">
        <v>16</v>
      </c>
      <c r="O7" t="s">
        <v>935</v>
      </c>
      <c r="P7">
        <f>PERCENTILE($P$5:$AA$5, 0.25)</f>
        <v>231</v>
      </c>
      <c r="Q7">
        <f t="shared" ref="Q7:AA7" si="2">PERCENTILE($P$5:$AA$5, 0.25)</f>
        <v>231</v>
      </c>
      <c r="R7">
        <f t="shared" si="2"/>
        <v>231</v>
      </c>
      <c r="S7">
        <f t="shared" si="2"/>
        <v>231</v>
      </c>
      <c r="T7">
        <f t="shared" si="2"/>
        <v>231</v>
      </c>
      <c r="U7">
        <f t="shared" si="2"/>
        <v>231</v>
      </c>
      <c r="V7">
        <f t="shared" si="2"/>
        <v>231</v>
      </c>
      <c r="W7">
        <f t="shared" si="2"/>
        <v>231</v>
      </c>
      <c r="X7">
        <f t="shared" si="2"/>
        <v>231</v>
      </c>
      <c r="Y7">
        <f t="shared" si="2"/>
        <v>231</v>
      </c>
      <c r="Z7">
        <f t="shared" si="2"/>
        <v>231</v>
      </c>
      <c r="AA7">
        <f t="shared" si="2"/>
        <v>231</v>
      </c>
    </row>
    <row r="8" spans="1:27" x14ac:dyDescent="0.2">
      <c r="A8" s="4" t="s">
        <v>873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>
        <v>0</v>
      </c>
      <c r="K8" s="5">
        <v>0</v>
      </c>
      <c r="L8" s="5">
        <v>0</v>
      </c>
      <c r="M8" s="5">
        <v>0</v>
      </c>
      <c r="O8" t="s">
        <v>936</v>
      </c>
      <c r="P8">
        <f>PERCENTILE($P$5:$AA$5, 0.75)</f>
        <v>2299.5</v>
      </c>
      <c r="Q8">
        <f t="shared" ref="Q8:AA8" si="3">PERCENTILE($P$5:$AA$5, 0.75)</f>
        <v>2299.5</v>
      </c>
      <c r="R8">
        <f t="shared" si="3"/>
        <v>2299.5</v>
      </c>
      <c r="S8">
        <f t="shared" si="3"/>
        <v>2299.5</v>
      </c>
      <c r="T8">
        <f t="shared" si="3"/>
        <v>2299.5</v>
      </c>
      <c r="U8">
        <f t="shared" si="3"/>
        <v>2299.5</v>
      </c>
      <c r="V8">
        <f t="shared" si="3"/>
        <v>2299.5</v>
      </c>
      <c r="W8">
        <f t="shared" si="3"/>
        <v>2299.5</v>
      </c>
      <c r="X8">
        <f t="shared" si="3"/>
        <v>2299.5</v>
      </c>
      <c r="Y8">
        <f t="shared" si="3"/>
        <v>2299.5</v>
      </c>
      <c r="Z8">
        <f t="shared" si="3"/>
        <v>2299.5</v>
      </c>
      <c r="AA8">
        <f t="shared" si="3"/>
        <v>2299.5</v>
      </c>
    </row>
    <row r="9" spans="1:27" x14ac:dyDescent="0.2">
      <c r="A9" s="4" t="s">
        <v>890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>
        <v>0</v>
      </c>
      <c r="M9" s="5">
        <v>0</v>
      </c>
      <c r="O9" t="s">
        <v>937</v>
      </c>
      <c r="P9" s="6">
        <f>P5/P4</f>
        <v>0.56896551724137934</v>
      </c>
      <c r="Q9" s="6">
        <f t="shared" ref="Q9:AA9" si="4">Q5/Q4</f>
        <v>0.74305555555555558</v>
      </c>
      <c r="R9" s="6">
        <f t="shared" si="4"/>
        <v>0.84717607973421927</v>
      </c>
      <c r="S9" s="6">
        <f t="shared" si="4"/>
        <v>0.88063660477453576</v>
      </c>
      <c r="T9" s="6">
        <f t="shared" si="4"/>
        <v>0.79057017543859653</v>
      </c>
      <c r="U9" s="6">
        <f t="shared" si="4"/>
        <v>0.78642149929278637</v>
      </c>
      <c r="V9" s="6">
        <f t="shared" si="4"/>
        <v>0.6802315066015554</v>
      </c>
      <c r="W9" s="6">
        <f t="shared" si="4"/>
        <v>0.70218244237371263</v>
      </c>
      <c r="X9" s="6">
        <f t="shared" si="4"/>
        <v>0.80780300607611133</v>
      </c>
      <c r="Y9" s="6">
        <f t="shared" si="4"/>
        <v>0.86020846106683013</v>
      </c>
      <c r="Z9" s="6">
        <f t="shared" si="4"/>
        <v>0.58029197080291972</v>
      </c>
      <c r="AA9" s="6">
        <f t="shared" si="4"/>
        <v>0.92081031307550643</v>
      </c>
    </row>
    <row r="10" spans="1:27" x14ac:dyDescent="0.2">
      <c r="A10" s="4" t="s">
        <v>899</v>
      </c>
      <c r="B10" s="5">
        <v>0</v>
      </c>
      <c r="C10" s="5">
        <v>0</v>
      </c>
      <c r="D10" s="5"/>
      <c r="E10" s="5"/>
      <c r="F10" s="5"/>
      <c r="G10" s="5"/>
      <c r="H10" s="5"/>
      <c r="I10" s="5"/>
      <c r="J10" s="5"/>
      <c r="K10" s="5"/>
      <c r="L10" s="5">
        <v>0</v>
      </c>
      <c r="M10" s="5">
        <v>0</v>
      </c>
    </row>
    <row r="11" spans="1:27" x14ac:dyDescent="0.2">
      <c r="A11" s="4" t="s">
        <v>876</v>
      </c>
      <c r="B11" s="5"/>
      <c r="C11" s="5"/>
      <c r="D11" s="5">
        <v>0</v>
      </c>
      <c r="E11" s="5"/>
      <c r="F11" s="5">
        <v>150</v>
      </c>
      <c r="G11" s="5">
        <v>233</v>
      </c>
      <c r="H11" s="5">
        <v>496</v>
      </c>
      <c r="I11" s="5">
        <v>1248</v>
      </c>
      <c r="J11" s="5">
        <v>146</v>
      </c>
      <c r="K11" s="5">
        <v>84</v>
      </c>
      <c r="L11" s="5"/>
      <c r="M11" s="5">
        <v>52</v>
      </c>
    </row>
    <row r="12" spans="1:27" x14ac:dyDescent="0.2">
      <c r="A12" s="4" t="s">
        <v>877</v>
      </c>
      <c r="B12" s="5">
        <v>0</v>
      </c>
      <c r="C12" s="5">
        <v>0</v>
      </c>
      <c r="D12" s="5">
        <v>0</v>
      </c>
      <c r="E12" s="5">
        <v>0</v>
      </c>
      <c r="F12" s="5"/>
      <c r="G12" s="5"/>
      <c r="H12" s="5"/>
      <c r="I12" s="5"/>
      <c r="J12" s="5"/>
      <c r="K12" s="5"/>
      <c r="L12" s="5">
        <v>0</v>
      </c>
      <c r="M12" s="5">
        <v>0</v>
      </c>
    </row>
    <row r="13" spans="1:27" x14ac:dyDescent="0.2">
      <c r="A13" s="4" t="s">
        <v>878</v>
      </c>
      <c r="B13" s="5"/>
      <c r="C13" s="5"/>
      <c r="D13" s="5">
        <v>0</v>
      </c>
      <c r="E13" s="5"/>
      <c r="F13" s="5"/>
      <c r="G13" s="5">
        <v>88</v>
      </c>
      <c r="H13" s="5">
        <v>129</v>
      </c>
      <c r="I13" s="5">
        <v>122</v>
      </c>
      <c r="J13" s="5">
        <v>57</v>
      </c>
      <c r="K13" s="5">
        <v>50</v>
      </c>
      <c r="L13" s="5"/>
      <c r="M13" s="5">
        <v>35</v>
      </c>
    </row>
    <row r="14" spans="1:27" x14ac:dyDescent="0.2">
      <c r="A14" s="4" t="s">
        <v>879</v>
      </c>
      <c r="B14" s="5">
        <v>0</v>
      </c>
      <c r="C14" s="5">
        <v>0</v>
      </c>
      <c r="D14" s="5">
        <v>0</v>
      </c>
      <c r="E14" s="5">
        <v>0</v>
      </c>
      <c r="F14" s="5"/>
      <c r="G14" s="5"/>
      <c r="H14" s="5"/>
      <c r="I14" s="5"/>
      <c r="J14" s="5"/>
      <c r="K14" s="5"/>
      <c r="L14" s="5">
        <v>0</v>
      </c>
      <c r="M14" s="5">
        <v>0</v>
      </c>
    </row>
    <row r="15" spans="1:27" x14ac:dyDescent="0.2">
      <c r="A15" s="4" t="s">
        <v>819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/>
      <c r="I15" s="5"/>
      <c r="J15" s="5">
        <v>172</v>
      </c>
      <c r="K15" s="5">
        <v>0</v>
      </c>
      <c r="L15" s="5">
        <v>0</v>
      </c>
      <c r="M15" s="5"/>
    </row>
    <row r="16" spans="1:27" x14ac:dyDescent="0.2">
      <c r="A16" s="4" t="s">
        <v>880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4" t="s">
        <v>881</v>
      </c>
      <c r="B17" s="5">
        <v>0</v>
      </c>
      <c r="C17" s="5">
        <v>0</v>
      </c>
      <c r="D17" s="5">
        <v>0</v>
      </c>
      <c r="E17" s="5">
        <v>0</v>
      </c>
      <c r="F17" s="5"/>
      <c r="G17" s="5"/>
      <c r="H17" s="5"/>
      <c r="I17" s="5"/>
      <c r="J17" s="5"/>
      <c r="K17" s="5"/>
      <c r="L17" s="5"/>
      <c r="M17" s="5">
        <v>0</v>
      </c>
    </row>
    <row r="18" spans="1:13" x14ac:dyDescent="0.2">
      <c r="A18" s="4" t="s">
        <v>900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/>
      <c r="I18" s="5">
        <v>0</v>
      </c>
      <c r="J18" s="5"/>
      <c r="K18" s="5">
        <v>0</v>
      </c>
      <c r="L18" s="5">
        <v>0</v>
      </c>
      <c r="M18" s="5">
        <v>0</v>
      </c>
    </row>
    <row r="19" spans="1:13" x14ac:dyDescent="0.2">
      <c r="A19" s="4" t="s">
        <v>820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4" t="s">
        <v>901</v>
      </c>
      <c r="B20" s="5">
        <v>0</v>
      </c>
      <c r="C20" s="5">
        <v>0</v>
      </c>
      <c r="D20" s="5">
        <v>0</v>
      </c>
      <c r="E20" s="5"/>
      <c r="F20" s="5"/>
      <c r="G20" s="5"/>
      <c r="H20" s="5">
        <v>174</v>
      </c>
      <c r="I20" s="5">
        <v>245</v>
      </c>
      <c r="J20" s="5"/>
      <c r="K20" s="5"/>
      <c r="L20" s="5">
        <v>0</v>
      </c>
      <c r="M20" s="5"/>
    </row>
    <row r="21" spans="1:13" x14ac:dyDescent="0.2">
      <c r="A21" s="4" t="s">
        <v>902</v>
      </c>
      <c r="B21" s="5"/>
      <c r="C21" s="5">
        <v>0</v>
      </c>
      <c r="D21" s="5">
        <v>0</v>
      </c>
      <c r="E21" s="5"/>
      <c r="F21" s="5"/>
      <c r="G21" s="5"/>
      <c r="H21" s="5"/>
      <c r="I21" s="5"/>
      <c r="J21" s="5"/>
      <c r="K21" s="5"/>
      <c r="L21" s="5">
        <v>0</v>
      </c>
      <c r="M21" s="5"/>
    </row>
    <row r="22" spans="1:13" x14ac:dyDescent="0.2">
      <c r="A22" s="4" t="s">
        <v>882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/>
      <c r="I22" s="5"/>
      <c r="J22" s="5">
        <v>0</v>
      </c>
      <c r="K22" s="5">
        <v>0</v>
      </c>
      <c r="L22" s="5">
        <v>0</v>
      </c>
      <c r="M22" s="5"/>
    </row>
    <row r="23" spans="1:13" x14ac:dyDescent="0.2">
      <c r="A23" s="4" t="s">
        <v>883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/>
      <c r="I23" s="5"/>
      <c r="J23" s="5">
        <v>0</v>
      </c>
      <c r="K23" s="5">
        <v>0</v>
      </c>
      <c r="L23" s="5">
        <v>0</v>
      </c>
      <c r="M23" s="5">
        <v>0</v>
      </c>
    </row>
    <row r="24" spans="1:13" x14ac:dyDescent="0.2">
      <c r="A24" s="4" t="s">
        <v>822</v>
      </c>
      <c r="B24" s="5"/>
      <c r="C24" s="5"/>
      <c r="D24" s="5"/>
      <c r="E24" s="5">
        <v>0</v>
      </c>
      <c r="F24" s="5"/>
      <c r="G24" s="5">
        <v>0</v>
      </c>
      <c r="H24" s="5"/>
      <c r="I24" s="5"/>
      <c r="J24" s="5"/>
      <c r="K24" s="5"/>
      <c r="L24" s="5">
        <v>0</v>
      </c>
      <c r="M24" s="5"/>
    </row>
    <row r="25" spans="1:13" x14ac:dyDescent="0.2">
      <c r="A25" s="4" t="s">
        <v>884</v>
      </c>
      <c r="B25" s="5"/>
      <c r="C25" s="5">
        <v>0</v>
      </c>
      <c r="D25" s="5"/>
      <c r="E25" s="5"/>
      <c r="F25" s="5">
        <v>11</v>
      </c>
      <c r="G25" s="5">
        <v>24</v>
      </c>
      <c r="H25" s="5">
        <v>313</v>
      </c>
      <c r="I25" s="5">
        <v>325</v>
      </c>
      <c r="J25" s="5">
        <v>57</v>
      </c>
      <c r="K25" s="5">
        <v>33</v>
      </c>
      <c r="L25" s="5"/>
      <c r="M25" s="5"/>
    </row>
    <row r="26" spans="1:13" x14ac:dyDescent="0.2">
      <c r="A26" s="4" t="s">
        <v>885</v>
      </c>
      <c r="B26" s="5">
        <v>0</v>
      </c>
      <c r="C26" s="5">
        <v>0</v>
      </c>
      <c r="D26" s="5">
        <v>0</v>
      </c>
      <c r="E26" s="5"/>
      <c r="F26" s="5"/>
      <c r="G26" s="5"/>
      <c r="H26" s="5">
        <v>91</v>
      </c>
      <c r="I26" s="5"/>
      <c r="J26" s="5"/>
      <c r="K26" s="5"/>
      <c r="L26" s="5">
        <v>0</v>
      </c>
      <c r="M26" s="5"/>
    </row>
    <row r="27" spans="1:13" x14ac:dyDescent="0.2">
      <c r="A27" s="4" t="s">
        <v>903</v>
      </c>
      <c r="B27" s="5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/>
      <c r="I27" s="5"/>
      <c r="J27" s="5"/>
      <c r="K27" s="5"/>
      <c r="L27" s="5">
        <v>0</v>
      </c>
      <c r="M27" s="5"/>
    </row>
    <row r="28" spans="1:13" x14ac:dyDescent="0.2">
      <c r="A28" s="4" t="s">
        <v>904</v>
      </c>
      <c r="B28" s="5">
        <v>0</v>
      </c>
      <c r="C28" s="5"/>
      <c r="D28" s="5">
        <v>0</v>
      </c>
      <c r="E28" s="5">
        <v>0</v>
      </c>
      <c r="F28" s="5">
        <v>0</v>
      </c>
      <c r="G28" s="5"/>
      <c r="H28" s="5">
        <v>259</v>
      </c>
      <c r="I28" s="5">
        <v>598</v>
      </c>
      <c r="J28" s="5">
        <v>59</v>
      </c>
      <c r="K28" s="5"/>
      <c r="L28" s="5"/>
      <c r="M28" s="5"/>
    </row>
    <row r="29" spans="1:13" x14ac:dyDescent="0.2">
      <c r="A29" s="4" t="s">
        <v>823</v>
      </c>
      <c r="B29" s="5">
        <v>0</v>
      </c>
      <c r="C29" s="5">
        <v>0</v>
      </c>
      <c r="D29" s="5"/>
      <c r="E29" s="5"/>
      <c r="F29" s="5"/>
      <c r="G29" s="5"/>
      <c r="H29" s="5"/>
      <c r="I29" s="5"/>
      <c r="J29" s="5"/>
      <c r="K29" s="5"/>
      <c r="L29" s="5"/>
      <c r="M29" s="5">
        <v>0</v>
      </c>
    </row>
    <row r="30" spans="1:13" x14ac:dyDescent="0.2">
      <c r="A30" s="4" t="s">
        <v>824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/>
      <c r="H30" s="5"/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x14ac:dyDescent="0.2">
      <c r="A31" s="4" t="s">
        <v>905</v>
      </c>
      <c r="B31" s="5">
        <v>0</v>
      </c>
      <c r="C31" s="5">
        <v>0</v>
      </c>
      <c r="D31" s="5">
        <v>0</v>
      </c>
      <c r="E31" s="5">
        <v>0</v>
      </c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4" t="s">
        <v>886</v>
      </c>
      <c r="B32" s="5"/>
      <c r="C32" s="5">
        <v>0</v>
      </c>
      <c r="D32" s="5"/>
      <c r="E32" s="5">
        <v>0</v>
      </c>
      <c r="F32" s="5"/>
      <c r="G32" s="5">
        <v>0</v>
      </c>
      <c r="H32" s="5"/>
      <c r="I32" s="5"/>
      <c r="J32" s="5"/>
      <c r="K32" s="5"/>
      <c r="L32" s="5"/>
      <c r="M32" s="5"/>
    </row>
    <row r="33" spans="1:28" x14ac:dyDescent="0.2">
      <c r="A33" s="4" t="s">
        <v>874</v>
      </c>
      <c r="B33" s="5">
        <v>25</v>
      </c>
      <c r="C33" s="5">
        <v>37</v>
      </c>
      <c r="D33" s="5">
        <v>46</v>
      </c>
      <c r="E33" s="5">
        <v>45</v>
      </c>
      <c r="F33" s="5">
        <v>144</v>
      </c>
      <c r="G33" s="5">
        <v>329</v>
      </c>
      <c r="H33" s="5">
        <v>307</v>
      </c>
      <c r="I33" s="5">
        <v>802</v>
      </c>
      <c r="J33" s="5">
        <v>339</v>
      </c>
      <c r="K33" s="5">
        <v>130</v>
      </c>
      <c r="L33" s="5">
        <v>48</v>
      </c>
      <c r="M33" s="5">
        <v>27</v>
      </c>
    </row>
    <row r="34" spans="1:28" x14ac:dyDescent="0.2">
      <c r="A34" s="4" t="s">
        <v>908</v>
      </c>
      <c r="B34" s="5"/>
      <c r="C34" s="5"/>
      <c r="D34" s="5"/>
      <c r="E34" s="5">
        <v>49</v>
      </c>
      <c r="F34" s="5">
        <v>193</v>
      </c>
      <c r="G34" s="5">
        <v>629</v>
      </c>
      <c r="H34" s="5">
        <v>837</v>
      </c>
      <c r="I34" s="5">
        <v>983</v>
      </c>
      <c r="J34" s="5">
        <v>580</v>
      </c>
      <c r="K34" s="5">
        <v>426</v>
      </c>
      <c r="L34" s="5"/>
      <c r="M34" s="5">
        <v>81</v>
      </c>
      <c r="P34">
        <f t="shared" ref="P34:AA34" si="5">P3</f>
        <v>1</v>
      </c>
      <c r="Q34">
        <f t="shared" si="5"/>
        <v>2</v>
      </c>
      <c r="R34">
        <f t="shared" si="5"/>
        <v>3</v>
      </c>
      <c r="S34">
        <f t="shared" si="5"/>
        <v>4</v>
      </c>
      <c r="T34">
        <f t="shared" si="5"/>
        <v>5</v>
      </c>
      <c r="U34">
        <f t="shared" si="5"/>
        <v>6</v>
      </c>
      <c r="V34">
        <f t="shared" si="5"/>
        <v>7</v>
      </c>
      <c r="W34">
        <f t="shared" si="5"/>
        <v>8</v>
      </c>
      <c r="X34">
        <f t="shared" si="5"/>
        <v>9</v>
      </c>
      <c r="Y34">
        <f t="shared" si="5"/>
        <v>10</v>
      </c>
      <c r="Z34">
        <f t="shared" si="5"/>
        <v>11</v>
      </c>
      <c r="AA34">
        <f t="shared" si="5"/>
        <v>12</v>
      </c>
    </row>
    <row r="35" spans="1:28" x14ac:dyDescent="0.2">
      <c r="A35" s="4" t="s">
        <v>825</v>
      </c>
      <c r="B35" s="5"/>
      <c r="C35" s="5"/>
      <c r="D35" s="5"/>
      <c r="E35" s="5"/>
      <c r="F35" s="5"/>
      <c r="G35" s="5">
        <v>82</v>
      </c>
      <c r="H35" s="5">
        <v>80</v>
      </c>
      <c r="I35" s="5">
        <v>93</v>
      </c>
      <c r="J35" s="5">
        <v>43</v>
      </c>
      <c r="K35" s="5">
        <v>13</v>
      </c>
      <c r="L35" s="5"/>
      <c r="M35" s="5"/>
      <c r="O35" t="s">
        <v>974</v>
      </c>
      <c r="P35">
        <f>DomáciNávštevníci!P5</f>
        <v>0</v>
      </c>
      <c r="Q35">
        <f>DomáciNávštevníci!Q5</f>
        <v>95</v>
      </c>
      <c r="R35">
        <f>DomáciNávštevníci!R5</f>
        <v>0</v>
      </c>
      <c r="S35">
        <f>DomáciNávštevníci!S5</f>
        <v>317</v>
      </c>
      <c r="T35">
        <f>DomáciNávštevníci!T5</f>
        <v>501</v>
      </c>
      <c r="U35">
        <f>DomáciNávštevníci!U5</f>
        <v>1480</v>
      </c>
      <c r="V35">
        <f>DomáciNávštevníci!V5</f>
        <v>3338</v>
      </c>
      <c r="W35">
        <f>DomáciNávštevníci!W5</f>
        <v>4993</v>
      </c>
      <c r="X35">
        <f>DomáciNávštevníci!X5</f>
        <v>1851</v>
      </c>
      <c r="Y35">
        <f>DomáciNávštevníci!Y5</f>
        <v>1206</v>
      </c>
      <c r="Z35">
        <f>DomáciNávštevníci!Z5</f>
        <v>0</v>
      </c>
      <c r="AA35">
        <f>DomáciNávštevníci!AA5</f>
        <v>280</v>
      </c>
      <c r="AB35">
        <f>SUM(P35:AA35)</f>
        <v>14061</v>
      </c>
    </row>
    <row r="36" spans="1:28" x14ac:dyDescent="0.2">
      <c r="A36" s="4" t="s">
        <v>896</v>
      </c>
      <c r="B36" s="5">
        <v>33</v>
      </c>
      <c r="C36" s="5">
        <v>107</v>
      </c>
      <c r="D36" s="5">
        <v>255</v>
      </c>
      <c r="E36" s="5">
        <v>283</v>
      </c>
      <c r="F36" s="5">
        <v>378</v>
      </c>
      <c r="G36" s="5">
        <v>1035</v>
      </c>
      <c r="H36" s="5">
        <v>1869</v>
      </c>
      <c r="I36" s="5">
        <v>2861</v>
      </c>
      <c r="J36" s="5">
        <v>1354</v>
      </c>
      <c r="K36" s="5">
        <v>771</v>
      </c>
      <c r="L36" s="5">
        <v>159</v>
      </c>
      <c r="M36" s="5">
        <v>332</v>
      </c>
      <c r="O36" t="s">
        <v>975</v>
      </c>
      <c r="P36">
        <f>ZahraničníNávštevníci!P5</f>
        <v>0</v>
      </c>
      <c r="Q36">
        <f>ZahraničníNávštevníci!Q5</f>
        <v>12</v>
      </c>
      <c r="R36">
        <f>ZahraničníNávštevníci!R5</f>
        <v>0</v>
      </c>
      <c r="S36">
        <f>ZahraničníNávštevníci!S5</f>
        <v>15</v>
      </c>
      <c r="T36">
        <f>ZahraničníNávštevníci!T5</f>
        <v>27</v>
      </c>
      <c r="U36">
        <f>ZahraničníNávštevníci!U5</f>
        <v>115</v>
      </c>
      <c r="V36">
        <f>ZahraničníNávštevníci!V5</f>
        <v>423</v>
      </c>
      <c r="W36">
        <f>ZahraničníNávštevníci!W5</f>
        <v>734</v>
      </c>
      <c r="X36">
        <f>ZahraničníNávštevníci!X5</f>
        <v>503</v>
      </c>
      <c r="Y36">
        <f>ZahraničníNávštevníci!Y5</f>
        <v>197</v>
      </c>
      <c r="Z36">
        <f>ZahraničníNávštevníci!Z5</f>
        <v>0</v>
      </c>
      <c r="AA36">
        <f>ZahraničníNávštevníci!AA5</f>
        <v>139</v>
      </c>
      <c r="AB36">
        <f>SUM(P36:AA36)</f>
        <v>2165</v>
      </c>
    </row>
    <row r="37" spans="1:28" x14ac:dyDescent="0.2">
      <c r="A37" s="4" t="s">
        <v>906</v>
      </c>
      <c r="B37" s="5"/>
      <c r="C37" s="5">
        <v>0</v>
      </c>
      <c r="D37" s="5">
        <v>0</v>
      </c>
      <c r="E37" s="5">
        <v>0</v>
      </c>
      <c r="F37" s="5"/>
      <c r="G37" s="5">
        <v>239</v>
      </c>
      <c r="H37" s="5">
        <v>430</v>
      </c>
      <c r="I37" s="5">
        <v>513</v>
      </c>
      <c r="J37" s="5">
        <v>217</v>
      </c>
      <c r="K37" s="5">
        <v>72</v>
      </c>
      <c r="L37" s="5">
        <v>0</v>
      </c>
      <c r="M37" s="5">
        <v>0</v>
      </c>
      <c r="O37" t="s">
        <v>976</v>
      </c>
      <c r="P37">
        <f>P35+P36</f>
        <v>0</v>
      </c>
      <c r="Q37">
        <f t="shared" ref="Q37:AA37" si="6">Q35+Q36</f>
        <v>107</v>
      </c>
      <c r="R37">
        <f t="shared" si="6"/>
        <v>0</v>
      </c>
      <c r="S37">
        <f t="shared" si="6"/>
        <v>332</v>
      </c>
      <c r="T37">
        <f t="shared" si="6"/>
        <v>528</v>
      </c>
      <c r="U37">
        <f t="shared" si="6"/>
        <v>1595</v>
      </c>
      <c r="V37">
        <f t="shared" si="6"/>
        <v>3761</v>
      </c>
      <c r="W37">
        <f t="shared" si="6"/>
        <v>5727</v>
      </c>
      <c r="X37">
        <f t="shared" si="6"/>
        <v>2354</v>
      </c>
      <c r="Y37">
        <f t="shared" si="6"/>
        <v>1403</v>
      </c>
      <c r="Z37">
        <f t="shared" si="6"/>
        <v>0</v>
      </c>
      <c r="AA37">
        <f t="shared" si="6"/>
        <v>419</v>
      </c>
    </row>
    <row r="38" spans="1:28" x14ac:dyDescent="0.2">
      <c r="A38" s="4" t="s">
        <v>907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/>
      <c r="J38" s="5"/>
      <c r="K38" s="5"/>
      <c r="L38" s="5"/>
      <c r="M38" s="5"/>
    </row>
    <row r="39" spans="1:28" x14ac:dyDescent="0.2">
      <c r="A39" s="4" t="s">
        <v>826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>
        <v>0</v>
      </c>
      <c r="L39" s="5">
        <v>0</v>
      </c>
      <c r="M39" s="5">
        <v>0</v>
      </c>
    </row>
    <row r="40" spans="1:28" x14ac:dyDescent="0.2">
      <c r="A40" s="4" t="s">
        <v>888</v>
      </c>
      <c r="B40" s="5"/>
      <c r="C40" s="5"/>
      <c r="D40" s="5">
        <v>0</v>
      </c>
      <c r="E40" s="5">
        <v>0</v>
      </c>
      <c r="F40" s="5"/>
      <c r="G40" s="5"/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28" x14ac:dyDescent="0.2">
      <c r="A41" s="4" t="s">
        <v>887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/>
      <c r="I41" s="5"/>
      <c r="J41" s="5"/>
      <c r="K41" s="5">
        <v>0</v>
      </c>
      <c r="L41" s="5">
        <v>0</v>
      </c>
      <c r="M41" s="5">
        <v>0</v>
      </c>
    </row>
    <row r="42" spans="1:28" x14ac:dyDescent="0.2">
      <c r="A42" s="4" t="s">
        <v>827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/>
      <c r="K42" s="5">
        <v>0</v>
      </c>
      <c r="L42" s="5">
        <v>0</v>
      </c>
      <c r="M42" s="5">
        <v>0</v>
      </c>
    </row>
    <row r="43" spans="1:28" x14ac:dyDescent="0.2">
      <c r="A43" s="4" t="s">
        <v>889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/>
      <c r="H43" s="5"/>
      <c r="I43" s="5"/>
      <c r="J43" s="5">
        <v>0</v>
      </c>
      <c r="K43" s="5"/>
      <c r="L43" s="5">
        <v>0</v>
      </c>
      <c r="M43" s="5">
        <v>0</v>
      </c>
    </row>
    <row r="44" spans="1:28" x14ac:dyDescent="0.2">
      <c r="A44" s="4" t="s">
        <v>821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/>
      <c r="H44" s="5"/>
      <c r="I44" s="5"/>
      <c r="J44" s="5"/>
      <c r="K44" s="5"/>
      <c r="L44" s="5">
        <v>0</v>
      </c>
      <c r="M44" s="5">
        <v>0</v>
      </c>
    </row>
    <row r="45" spans="1:28" x14ac:dyDescent="0.2">
      <c r="A45" s="4" t="s">
        <v>928</v>
      </c>
      <c r="B45" s="5">
        <v>58</v>
      </c>
      <c r="C45" s="5">
        <v>144</v>
      </c>
      <c r="D45" s="5">
        <v>301</v>
      </c>
      <c r="E45" s="5">
        <v>377</v>
      </c>
      <c r="F45" s="5">
        <v>912</v>
      </c>
      <c r="G45" s="5">
        <v>2828</v>
      </c>
      <c r="H45" s="5">
        <v>5529</v>
      </c>
      <c r="I45" s="5">
        <v>8156</v>
      </c>
      <c r="J45" s="5">
        <v>3127</v>
      </c>
      <c r="K45" s="5">
        <v>1631</v>
      </c>
      <c r="L45" s="5">
        <v>274</v>
      </c>
      <c r="M45" s="5">
        <v>543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9875-43A6-42CC-813D-BD1E92B48B6C}">
  <dimension ref="A1:AA45"/>
  <sheetViews>
    <sheetView zoomScale="70" zoomScaleNormal="70" workbookViewId="0">
      <selection activeCell="S39" sqref="A1:XFD1048576"/>
    </sheetView>
  </sheetViews>
  <sheetFormatPr defaultRowHeight="12.75" x14ac:dyDescent="0.2"/>
  <cols>
    <col min="1" max="1" width="21.7109375" bestFit="1" customWidth="1"/>
    <col min="2" max="2" width="16.140625" bestFit="1" customWidth="1"/>
    <col min="3" max="3" width="11.7109375" bestFit="1" customWidth="1"/>
    <col min="4" max="4" width="11.7109375" customWidth="1"/>
    <col min="5" max="6" width="11.7109375" bestFit="1" customWidth="1"/>
    <col min="7" max="7" width="12.7109375" bestFit="1" customWidth="1"/>
    <col min="8" max="8" width="12.7109375" customWidth="1"/>
    <col min="9" max="9" width="11.7109375" bestFit="1" customWidth="1"/>
    <col min="10" max="11" width="11.140625" bestFit="1" customWidth="1"/>
    <col min="12" max="13" width="11.7109375" bestFit="1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89.25" x14ac:dyDescent="0.2">
      <c r="A4" s="3" t="s">
        <v>927</v>
      </c>
      <c r="B4" s="7" t="s">
        <v>950</v>
      </c>
      <c r="C4" s="7" t="s">
        <v>951</v>
      </c>
      <c r="D4" s="7" t="s">
        <v>952</v>
      </c>
      <c r="E4" s="7" t="s">
        <v>953</v>
      </c>
      <c r="F4" s="7" t="s">
        <v>954</v>
      </c>
      <c r="G4" s="7" t="s">
        <v>955</v>
      </c>
      <c r="H4" s="7" t="s">
        <v>956</v>
      </c>
      <c r="I4" s="7" t="s">
        <v>957</v>
      </c>
      <c r="J4" s="7" t="s">
        <v>958</v>
      </c>
      <c r="K4" s="7" t="s">
        <v>959</v>
      </c>
      <c r="L4" s="7" t="s">
        <v>960</v>
      </c>
      <c r="M4" s="7" t="s">
        <v>961</v>
      </c>
      <c r="O4" t="s">
        <v>932</v>
      </c>
      <c r="P4">
        <v>15</v>
      </c>
      <c r="Q4">
        <v>95</v>
      </c>
      <c r="R4">
        <v>41</v>
      </c>
      <c r="S4">
        <v>354</v>
      </c>
      <c r="T4">
        <v>660</v>
      </c>
      <c r="U4">
        <v>2041</v>
      </c>
      <c r="V4">
        <v>4934</v>
      </c>
      <c r="W4">
        <v>7132</v>
      </c>
      <c r="X4">
        <v>2340</v>
      </c>
      <c r="Y4">
        <v>1369</v>
      </c>
      <c r="Z4">
        <v>36</v>
      </c>
      <c r="AA4">
        <v>296</v>
      </c>
    </row>
    <row r="5" spans="1:27" x14ac:dyDescent="0.2">
      <c r="A5" s="4" t="s">
        <v>897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t="s">
        <v>933</v>
      </c>
      <c r="P5">
        <v>0</v>
      </c>
      <c r="Q5">
        <v>95</v>
      </c>
      <c r="R5">
        <v>0</v>
      </c>
      <c r="S5">
        <v>317</v>
      </c>
      <c r="T5">
        <v>501</v>
      </c>
      <c r="U5">
        <v>1480</v>
      </c>
      <c r="V5">
        <v>3338</v>
      </c>
      <c r="W5">
        <v>4993</v>
      </c>
      <c r="X5">
        <v>1851</v>
      </c>
      <c r="Y5">
        <v>1206</v>
      </c>
      <c r="Z5">
        <v>0</v>
      </c>
      <c r="AA5">
        <v>280</v>
      </c>
    </row>
    <row r="6" spans="1:27" x14ac:dyDescent="0.2">
      <c r="A6" s="4" t="s">
        <v>898</v>
      </c>
      <c r="B6" s="5">
        <v>0</v>
      </c>
      <c r="C6" s="5">
        <v>0</v>
      </c>
      <c r="D6" s="5">
        <v>0</v>
      </c>
      <c r="E6" s="5">
        <v>0</v>
      </c>
      <c r="F6" s="5"/>
      <c r="G6" s="5">
        <v>0</v>
      </c>
      <c r="H6" s="5">
        <v>53</v>
      </c>
      <c r="I6" s="5">
        <v>67</v>
      </c>
      <c r="J6" s="5"/>
      <c r="K6" s="5"/>
      <c r="L6" s="5">
        <v>0</v>
      </c>
      <c r="M6" s="5">
        <v>0</v>
      </c>
      <c r="O6" t="s">
        <v>934</v>
      </c>
      <c r="P6">
        <f>MEDIAN($P$5:$AA$5)</f>
        <v>409</v>
      </c>
      <c r="Q6">
        <f t="shared" ref="Q6:AA6" si="1">MEDIAN($P$5:$AA$5)</f>
        <v>409</v>
      </c>
      <c r="R6">
        <f t="shared" si="1"/>
        <v>409</v>
      </c>
      <c r="S6">
        <f t="shared" si="1"/>
        <v>409</v>
      </c>
      <c r="T6">
        <f t="shared" si="1"/>
        <v>409</v>
      </c>
      <c r="U6">
        <f t="shared" si="1"/>
        <v>409</v>
      </c>
      <c r="V6">
        <f t="shared" si="1"/>
        <v>409</v>
      </c>
      <c r="W6">
        <f t="shared" si="1"/>
        <v>409</v>
      </c>
      <c r="X6">
        <f t="shared" si="1"/>
        <v>409</v>
      </c>
      <c r="Y6">
        <f t="shared" si="1"/>
        <v>409</v>
      </c>
      <c r="Z6">
        <f t="shared" si="1"/>
        <v>409</v>
      </c>
      <c r="AA6">
        <f t="shared" si="1"/>
        <v>409</v>
      </c>
    </row>
    <row r="7" spans="1:27" x14ac:dyDescent="0.2">
      <c r="A7" s="4" t="s">
        <v>875</v>
      </c>
      <c r="B7" s="5"/>
      <c r="C7" s="5"/>
      <c r="D7" s="5">
        <v>0</v>
      </c>
      <c r="E7" s="5"/>
      <c r="F7" s="5">
        <v>34</v>
      </c>
      <c r="G7" s="5">
        <v>161</v>
      </c>
      <c r="H7" s="5">
        <v>448</v>
      </c>
      <c r="I7" s="5">
        <v>251</v>
      </c>
      <c r="J7" s="5">
        <v>97</v>
      </c>
      <c r="K7" s="5">
        <v>51</v>
      </c>
      <c r="L7" s="5"/>
      <c r="M7" s="5">
        <v>16</v>
      </c>
      <c r="O7" t="s">
        <v>935</v>
      </c>
      <c r="P7">
        <f>PERCENTILE($P$5:$AA$5, 0.25)</f>
        <v>71.25</v>
      </c>
      <c r="Q7">
        <f t="shared" ref="Q7:AA7" si="2">PERCENTILE($P$5:$AA$5, 0.25)</f>
        <v>71.25</v>
      </c>
      <c r="R7">
        <f t="shared" si="2"/>
        <v>71.25</v>
      </c>
      <c r="S7">
        <f t="shared" si="2"/>
        <v>71.25</v>
      </c>
      <c r="T7">
        <f t="shared" si="2"/>
        <v>71.25</v>
      </c>
      <c r="U7">
        <f t="shared" si="2"/>
        <v>71.25</v>
      </c>
      <c r="V7">
        <f t="shared" si="2"/>
        <v>71.25</v>
      </c>
      <c r="W7">
        <f t="shared" si="2"/>
        <v>71.25</v>
      </c>
      <c r="X7">
        <f t="shared" si="2"/>
        <v>71.25</v>
      </c>
      <c r="Y7">
        <f t="shared" si="2"/>
        <v>71.25</v>
      </c>
      <c r="Z7">
        <f t="shared" si="2"/>
        <v>71.25</v>
      </c>
      <c r="AA7">
        <f t="shared" si="2"/>
        <v>71.25</v>
      </c>
    </row>
    <row r="8" spans="1:27" x14ac:dyDescent="0.2">
      <c r="A8" s="4" t="s">
        <v>873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>
        <v>0</v>
      </c>
      <c r="K8" s="5">
        <v>0</v>
      </c>
      <c r="L8" s="5">
        <v>0</v>
      </c>
      <c r="M8" s="5">
        <v>0</v>
      </c>
      <c r="O8" t="s">
        <v>936</v>
      </c>
      <c r="P8">
        <f>PERCENTILE($P$5:$AA$5, 0.75)</f>
        <v>1572.75</v>
      </c>
      <c r="Q8">
        <f t="shared" ref="Q8:AA8" si="3">PERCENTILE($P$5:$AA$5, 0.75)</f>
        <v>1572.75</v>
      </c>
      <c r="R8">
        <f t="shared" si="3"/>
        <v>1572.75</v>
      </c>
      <c r="S8">
        <f t="shared" si="3"/>
        <v>1572.75</v>
      </c>
      <c r="T8">
        <f t="shared" si="3"/>
        <v>1572.75</v>
      </c>
      <c r="U8">
        <f t="shared" si="3"/>
        <v>1572.75</v>
      </c>
      <c r="V8">
        <f t="shared" si="3"/>
        <v>1572.75</v>
      </c>
      <c r="W8">
        <f t="shared" si="3"/>
        <v>1572.75</v>
      </c>
      <c r="X8">
        <f t="shared" si="3"/>
        <v>1572.75</v>
      </c>
      <c r="Y8">
        <f t="shared" si="3"/>
        <v>1572.75</v>
      </c>
      <c r="Z8">
        <f t="shared" si="3"/>
        <v>1572.75</v>
      </c>
      <c r="AA8">
        <f t="shared" si="3"/>
        <v>1572.75</v>
      </c>
    </row>
    <row r="9" spans="1:27" x14ac:dyDescent="0.2">
      <c r="A9" s="4" t="s">
        <v>890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>
        <v>0</v>
      </c>
      <c r="M9" s="5">
        <v>0</v>
      </c>
      <c r="O9" t="s">
        <v>937</v>
      </c>
      <c r="P9" s="6">
        <f>P5/P4</f>
        <v>0</v>
      </c>
      <c r="Q9" s="6">
        <f t="shared" ref="Q9:AA9" si="4">Q5/Q4</f>
        <v>1</v>
      </c>
      <c r="R9" s="6">
        <f t="shared" si="4"/>
        <v>0</v>
      </c>
      <c r="S9" s="6">
        <f t="shared" si="4"/>
        <v>0.89548022598870058</v>
      </c>
      <c r="T9" s="6">
        <f t="shared" si="4"/>
        <v>0.75909090909090904</v>
      </c>
      <c r="U9" s="6">
        <f t="shared" si="4"/>
        <v>0.7251347378735914</v>
      </c>
      <c r="V9" s="6">
        <f t="shared" si="4"/>
        <v>0.67653019862180785</v>
      </c>
      <c r="W9" s="6">
        <f t="shared" si="4"/>
        <v>0.70008412787436902</v>
      </c>
      <c r="X9" s="6">
        <f t="shared" si="4"/>
        <v>0.79102564102564099</v>
      </c>
      <c r="Y9" s="6">
        <f t="shared" si="4"/>
        <v>0.88093498904309719</v>
      </c>
      <c r="Z9" s="6">
        <f t="shared" si="4"/>
        <v>0</v>
      </c>
      <c r="AA9" s="6">
        <f t="shared" si="4"/>
        <v>0.94594594594594594</v>
      </c>
    </row>
    <row r="10" spans="1:27" x14ac:dyDescent="0.2">
      <c r="A10" s="4" t="s">
        <v>899</v>
      </c>
      <c r="B10" s="5">
        <v>0</v>
      </c>
      <c r="C10" s="5">
        <v>0</v>
      </c>
      <c r="D10" s="5"/>
      <c r="E10" s="5"/>
      <c r="F10" s="5"/>
      <c r="G10" s="5"/>
      <c r="H10" s="5"/>
      <c r="I10" s="5"/>
      <c r="J10" s="5"/>
      <c r="K10" s="5"/>
      <c r="L10" s="5">
        <v>0</v>
      </c>
      <c r="M10" s="5">
        <v>0</v>
      </c>
    </row>
    <row r="11" spans="1:27" x14ac:dyDescent="0.2">
      <c r="A11" s="4" t="s">
        <v>876</v>
      </c>
      <c r="B11" s="5"/>
      <c r="C11" s="5"/>
      <c r="D11" s="5">
        <v>0</v>
      </c>
      <c r="E11" s="5"/>
      <c r="F11" s="5">
        <v>146</v>
      </c>
      <c r="G11" s="5">
        <v>233</v>
      </c>
      <c r="H11" s="5">
        <v>479</v>
      </c>
      <c r="I11" s="5">
        <v>1093</v>
      </c>
      <c r="J11" s="5">
        <v>146</v>
      </c>
      <c r="K11" s="5">
        <v>84</v>
      </c>
      <c r="L11" s="5"/>
      <c r="M11" s="5">
        <v>52</v>
      </c>
    </row>
    <row r="12" spans="1:27" x14ac:dyDescent="0.2">
      <c r="A12" s="4" t="s">
        <v>877</v>
      </c>
      <c r="B12" s="5">
        <v>0</v>
      </c>
      <c r="C12" s="5">
        <v>0</v>
      </c>
      <c r="D12" s="5">
        <v>0</v>
      </c>
      <c r="E12" s="5">
        <v>0</v>
      </c>
      <c r="F12" s="5"/>
      <c r="G12" s="5"/>
      <c r="H12" s="5"/>
      <c r="I12" s="5"/>
      <c r="J12" s="5"/>
      <c r="K12" s="5"/>
      <c r="L12" s="5">
        <v>0</v>
      </c>
      <c r="M12" s="5">
        <v>0</v>
      </c>
    </row>
    <row r="13" spans="1:27" x14ac:dyDescent="0.2">
      <c r="A13" s="4" t="s">
        <v>878</v>
      </c>
      <c r="B13" s="5"/>
      <c r="C13" s="5"/>
      <c r="D13" s="5">
        <v>0</v>
      </c>
      <c r="E13" s="5"/>
      <c r="F13" s="5"/>
      <c r="G13" s="5">
        <v>85</v>
      </c>
      <c r="H13" s="5">
        <v>126</v>
      </c>
      <c r="I13" s="5">
        <v>116</v>
      </c>
      <c r="J13" s="5">
        <v>45</v>
      </c>
      <c r="K13" s="5">
        <v>44</v>
      </c>
      <c r="L13" s="5"/>
      <c r="M13" s="5">
        <v>35</v>
      </c>
    </row>
    <row r="14" spans="1:27" x14ac:dyDescent="0.2">
      <c r="A14" s="4" t="s">
        <v>879</v>
      </c>
      <c r="B14" s="5">
        <v>0</v>
      </c>
      <c r="C14" s="5">
        <v>0</v>
      </c>
      <c r="D14" s="5">
        <v>0</v>
      </c>
      <c r="E14" s="5">
        <v>0</v>
      </c>
      <c r="F14" s="5"/>
      <c r="G14" s="5"/>
      <c r="H14" s="5"/>
      <c r="I14" s="5"/>
      <c r="J14" s="5"/>
      <c r="K14" s="5"/>
      <c r="L14" s="5">
        <v>0</v>
      </c>
      <c r="M14" s="5">
        <v>0</v>
      </c>
    </row>
    <row r="15" spans="1:27" x14ac:dyDescent="0.2">
      <c r="A15" s="4" t="s">
        <v>819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/>
      <c r="I15" s="5"/>
      <c r="J15" s="5"/>
      <c r="K15" s="5">
        <v>0</v>
      </c>
      <c r="L15" s="5">
        <v>0</v>
      </c>
      <c r="M15" s="5"/>
    </row>
    <row r="16" spans="1:27" x14ac:dyDescent="0.2">
      <c r="A16" s="4" t="s">
        <v>880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4" t="s">
        <v>881</v>
      </c>
      <c r="B17" s="5">
        <v>0</v>
      </c>
      <c r="C17" s="5">
        <v>0</v>
      </c>
      <c r="D17" s="5">
        <v>0</v>
      </c>
      <c r="E17" s="5">
        <v>0</v>
      </c>
      <c r="F17" s="5"/>
      <c r="G17" s="5"/>
      <c r="H17" s="5"/>
      <c r="I17" s="5"/>
      <c r="J17" s="5"/>
      <c r="K17" s="5"/>
      <c r="L17" s="5"/>
      <c r="M17" s="5">
        <v>0</v>
      </c>
    </row>
    <row r="18" spans="1:13" x14ac:dyDescent="0.2">
      <c r="A18" s="4" t="s">
        <v>900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/>
      <c r="I18" s="5">
        <v>0</v>
      </c>
      <c r="J18" s="5"/>
      <c r="K18" s="5">
        <v>0</v>
      </c>
      <c r="L18" s="5">
        <v>0</v>
      </c>
      <c r="M18" s="5">
        <v>0</v>
      </c>
    </row>
    <row r="19" spans="1:13" x14ac:dyDescent="0.2">
      <c r="A19" s="4" t="s">
        <v>820</v>
      </c>
      <c r="B19" s="5"/>
      <c r="C19" s="5"/>
      <c r="D19" s="5">
        <v>0</v>
      </c>
      <c r="E19" s="5"/>
      <c r="F19" s="5"/>
      <c r="G19" s="5"/>
      <c r="H19" s="5"/>
      <c r="I19" s="5"/>
      <c r="J19" s="5"/>
      <c r="K19" s="5"/>
      <c r="L19" s="5"/>
      <c r="M19" s="5">
        <v>0</v>
      </c>
    </row>
    <row r="20" spans="1:13" x14ac:dyDescent="0.2">
      <c r="A20" s="4" t="s">
        <v>901</v>
      </c>
      <c r="B20" s="5">
        <v>0</v>
      </c>
      <c r="C20" s="5">
        <v>0</v>
      </c>
      <c r="D20" s="5">
        <v>0</v>
      </c>
      <c r="E20" s="5"/>
      <c r="F20" s="5"/>
      <c r="G20" s="5"/>
      <c r="H20" s="5">
        <v>121</v>
      </c>
      <c r="I20" s="5">
        <v>194</v>
      </c>
      <c r="J20" s="5"/>
      <c r="K20" s="5"/>
      <c r="L20" s="5">
        <v>0</v>
      </c>
      <c r="M20" s="5"/>
    </row>
    <row r="21" spans="1:13" x14ac:dyDescent="0.2">
      <c r="A21" s="4" t="s">
        <v>902</v>
      </c>
      <c r="B21" s="5"/>
      <c r="C21" s="5">
        <v>0</v>
      </c>
      <c r="D21" s="5">
        <v>0</v>
      </c>
      <c r="E21" s="5"/>
      <c r="F21" s="5">
        <v>0</v>
      </c>
      <c r="G21" s="5"/>
      <c r="H21" s="5"/>
      <c r="I21" s="5"/>
      <c r="J21" s="5"/>
      <c r="K21" s="5"/>
      <c r="L21" s="5">
        <v>0</v>
      </c>
      <c r="M21" s="5"/>
    </row>
    <row r="22" spans="1:13" x14ac:dyDescent="0.2">
      <c r="A22" s="4" t="s">
        <v>882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/>
      <c r="I22" s="5"/>
      <c r="J22" s="5">
        <v>0</v>
      </c>
      <c r="K22" s="5">
        <v>0</v>
      </c>
      <c r="L22" s="5">
        <v>0</v>
      </c>
      <c r="M22" s="5"/>
    </row>
    <row r="23" spans="1:13" x14ac:dyDescent="0.2">
      <c r="A23" s="4" t="s">
        <v>883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/>
      <c r="I23" s="5"/>
      <c r="J23" s="5">
        <v>0</v>
      </c>
      <c r="K23" s="5">
        <v>0</v>
      </c>
      <c r="L23" s="5">
        <v>0</v>
      </c>
      <c r="M23" s="5">
        <v>0</v>
      </c>
    </row>
    <row r="24" spans="1:13" x14ac:dyDescent="0.2">
      <c r="A24" s="4" t="s">
        <v>822</v>
      </c>
      <c r="B24" s="5">
        <v>0</v>
      </c>
      <c r="C24" s="5">
        <v>0</v>
      </c>
      <c r="D24" s="5">
        <v>0</v>
      </c>
      <c r="E24" s="5">
        <v>0</v>
      </c>
      <c r="F24" s="5"/>
      <c r="G24" s="5">
        <v>0</v>
      </c>
      <c r="H24" s="5"/>
      <c r="I24" s="5"/>
      <c r="J24" s="5"/>
      <c r="K24" s="5"/>
      <c r="L24" s="5">
        <v>0</v>
      </c>
      <c r="M24" s="5"/>
    </row>
    <row r="25" spans="1:13" x14ac:dyDescent="0.2">
      <c r="A25" s="4" t="s">
        <v>884</v>
      </c>
      <c r="B25" s="5"/>
      <c r="C25" s="5">
        <v>0</v>
      </c>
      <c r="D25" s="5"/>
      <c r="E25" s="5"/>
      <c r="F25" s="5">
        <v>11</v>
      </c>
      <c r="G25" s="5">
        <v>24</v>
      </c>
      <c r="H25" s="5">
        <v>294</v>
      </c>
      <c r="I25" s="5">
        <v>302</v>
      </c>
      <c r="J25" s="5">
        <v>55</v>
      </c>
      <c r="K25" s="5">
        <v>29</v>
      </c>
      <c r="L25" s="5"/>
      <c r="M25" s="5"/>
    </row>
    <row r="26" spans="1:13" x14ac:dyDescent="0.2">
      <c r="A26" s="4" t="s">
        <v>885</v>
      </c>
      <c r="B26" s="5">
        <v>0</v>
      </c>
      <c r="C26" s="5">
        <v>0</v>
      </c>
      <c r="D26" s="5">
        <v>0</v>
      </c>
      <c r="E26" s="5"/>
      <c r="F26" s="5"/>
      <c r="G26" s="5"/>
      <c r="H26" s="5">
        <v>68</v>
      </c>
      <c r="I26" s="5"/>
      <c r="J26" s="5"/>
      <c r="K26" s="5"/>
      <c r="L26" s="5">
        <v>0</v>
      </c>
      <c r="M26" s="5">
        <v>0</v>
      </c>
    </row>
    <row r="27" spans="1:13" x14ac:dyDescent="0.2">
      <c r="A27" s="4" t="s">
        <v>903</v>
      </c>
      <c r="B27" s="5"/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/>
      <c r="I27" s="5"/>
      <c r="J27" s="5"/>
      <c r="K27" s="5"/>
      <c r="L27" s="5">
        <v>0</v>
      </c>
      <c r="M27" s="5"/>
    </row>
    <row r="28" spans="1:13" x14ac:dyDescent="0.2">
      <c r="A28" s="4" t="s">
        <v>904</v>
      </c>
      <c r="B28" s="5">
        <v>0</v>
      </c>
      <c r="C28" s="5"/>
      <c r="D28" s="5">
        <v>0</v>
      </c>
      <c r="E28" s="5">
        <v>0</v>
      </c>
      <c r="F28" s="5">
        <v>0</v>
      </c>
      <c r="G28" s="5"/>
      <c r="H28" s="5">
        <v>259</v>
      </c>
      <c r="I28" s="5">
        <v>589</v>
      </c>
      <c r="J28" s="5">
        <v>59</v>
      </c>
      <c r="K28" s="5"/>
      <c r="L28" s="5"/>
      <c r="M28" s="5"/>
    </row>
    <row r="29" spans="1:13" x14ac:dyDescent="0.2">
      <c r="A29" s="4" t="s">
        <v>823</v>
      </c>
      <c r="B29" s="5">
        <v>0</v>
      </c>
      <c r="C29" s="5">
        <v>0</v>
      </c>
      <c r="D29" s="5"/>
      <c r="E29" s="5"/>
      <c r="F29" s="5"/>
      <c r="G29" s="5"/>
      <c r="H29" s="5"/>
      <c r="I29" s="5"/>
      <c r="J29" s="5"/>
      <c r="K29" s="5"/>
      <c r="L29" s="5"/>
      <c r="M29" s="5">
        <v>0</v>
      </c>
    </row>
    <row r="30" spans="1:13" x14ac:dyDescent="0.2">
      <c r="A30" s="4" t="s">
        <v>824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/>
      <c r="H30" s="5"/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x14ac:dyDescent="0.2">
      <c r="A31" s="4" t="s">
        <v>905</v>
      </c>
      <c r="B31" s="5">
        <v>0</v>
      </c>
      <c r="C31" s="5">
        <v>0</v>
      </c>
      <c r="D31" s="5">
        <v>0</v>
      </c>
      <c r="E31" s="5">
        <v>0</v>
      </c>
      <c r="F31" s="5"/>
      <c r="G31" s="5"/>
      <c r="H31" s="5"/>
      <c r="I31" s="5"/>
      <c r="J31" s="5"/>
      <c r="K31" s="5"/>
      <c r="L31" s="5"/>
      <c r="M31" s="5"/>
    </row>
    <row r="32" spans="1:13" x14ac:dyDescent="0.2">
      <c r="A32" s="4" t="s">
        <v>886</v>
      </c>
      <c r="B32" s="5"/>
      <c r="C32" s="5">
        <v>0</v>
      </c>
      <c r="D32" s="5"/>
      <c r="E32" s="5">
        <v>0</v>
      </c>
      <c r="F32" s="5"/>
      <c r="G32" s="5">
        <v>0</v>
      </c>
      <c r="H32" s="5"/>
      <c r="I32" s="5"/>
      <c r="J32" s="5"/>
      <c r="K32" s="5"/>
      <c r="L32" s="5"/>
      <c r="M32" s="5"/>
    </row>
    <row r="33" spans="1:13" x14ac:dyDescent="0.2">
      <c r="A33" s="4" t="s">
        <v>874</v>
      </c>
      <c r="B33" s="5">
        <v>15</v>
      </c>
      <c r="C33" s="5"/>
      <c r="D33" s="5">
        <v>41</v>
      </c>
      <c r="E33" s="5">
        <v>37</v>
      </c>
      <c r="F33" s="5">
        <v>114</v>
      </c>
      <c r="G33" s="5">
        <v>294</v>
      </c>
      <c r="H33" s="5">
        <v>273</v>
      </c>
      <c r="I33" s="5">
        <v>643</v>
      </c>
      <c r="J33" s="5">
        <v>235</v>
      </c>
      <c r="K33" s="5">
        <v>70</v>
      </c>
      <c r="L33" s="5">
        <v>36</v>
      </c>
      <c r="M33" s="5"/>
    </row>
    <row r="34" spans="1:13" x14ac:dyDescent="0.2">
      <c r="A34" s="4" t="s">
        <v>908</v>
      </c>
      <c r="B34" s="5"/>
      <c r="C34" s="5"/>
      <c r="D34" s="5"/>
      <c r="E34" s="5">
        <v>47</v>
      </c>
      <c r="F34" s="5"/>
      <c r="G34" s="5"/>
      <c r="H34" s="5">
        <v>782</v>
      </c>
      <c r="I34" s="5">
        <v>949</v>
      </c>
      <c r="J34" s="5">
        <v>526</v>
      </c>
      <c r="K34" s="5">
        <v>406</v>
      </c>
      <c r="L34" s="5"/>
      <c r="M34" s="5"/>
    </row>
    <row r="35" spans="1:13" x14ac:dyDescent="0.2">
      <c r="A35" s="4" t="s">
        <v>825</v>
      </c>
      <c r="B35" s="5"/>
      <c r="C35" s="5"/>
      <c r="D35" s="5"/>
      <c r="E35" s="5"/>
      <c r="F35" s="5"/>
      <c r="G35" s="5">
        <v>82</v>
      </c>
      <c r="H35" s="5">
        <v>80</v>
      </c>
      <c r="I35" s="5">
        <v>93</v>
      </c>
      <c r="J35" s="5">
        <v>43</v>
      </c>
      <c r="K35" s="5">
        <v>13</v>
      </c>
      <c r="L35" s="5"/>
      <c r="M35" s="5"/>
    </row>
    <row r="36" spans="1:13" x14ac:dyDescent="0.2">
      <c r="A36" s="4" t="s">
        <v>896</v>
      </c>
      <c r="B36" s="5"/>
      <c r="C36" s="5">
        <v>95</v>
      </c>
      <c r="D36" s="5"/>
      <c r="E36" s="5">
        <v>270</v>
      </c>
      <c r="F36" s="5">
        <v>355</v>
      </c>
      <c r="G36" s="5">
        <v>932</v>
      </c>
      <c r="H36" s="5">
        <v>1595</v>
      </c>
      <c r="I36" s="5">
        <v>2438</v>
      </c>
      <c r="J36" s="5">
        <v>948</v>
      </c>
      <c r="K36" s="5">
        <v>611</v>
      </c>
      <c r="L36" s="5"/>
      <c r="M36" s="5">
        <v>193</v>
      </c>
    </row>
    <row r="37" spans="1:13" x14ac:dyDescent="0.2">
      <c r="A37" s="4" t="s">
        <v>906</v>
      </c>
      <c r="B37" s="5"/>
      <c r="C37" s="5">
        <v>0</v>
      </c>
      <c r="D37" s="5">
        <v>0</v>
      </c>
      <c r="E37" s="5">
        <v>0</v>
      </c>
      <c r="F37" s="5"/>
      <c r="G37" s="5">
        <v>230</v>
      </c>
      <c r="H37" s="5">
        <v>356</v>
      </c>
      <c r="I37" s="5">
        <v>397</v>
      </c>
      <c r="J37" s="5">
        <v>186</v>
      </c>
      <c r="K37" s="5">
        <v>61</v>
      </c>
      <c r="L37" s="5">
        <v>0</v>
      </c>
      <c r="M37" s="5">
        <v>0</v>
      </c>
    </row>
    <row r="38" spans="1:13" x14ac:dyDescent="0.2">
      <c r="A38" s="4" t="s">
        <v>907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/>
      <c r="J38" s="5"/>
      <c r="K38" s="5"/>
      <c r="L38" s="5"/>
      <c r="M38" s="5"/>
    </row>
    <row r="39" spans="1:13" x14ac:dyDescent="0.2">
      <c r="A39" s="4" t="s">
        <v>826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>
        <v>0</v>
      </c>
      <c r="L39" s="5">
        <v>0</v>
      </c>
      <c r="M39" s="5">
        <v>0</v>
      </c>
    </row>
    <row r="40" spans="1:13" x14ac:dyDescent="0.2">
      <c r="A40" s="4" t="s">
        <v>888</v>
      </c>
      <c r="B40" s="5"/>
      <c r="C40" s="5"/>
      <c r="D40" s="5">
        <v>0</v>
      </c>
      <c r="E40" s="5">
        <v>0</v>
      </c>
      <c r="F40" s="5"/>
      <c r="G40" s="5"/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">
      <c r="A41" s="4" t="s">
        <v>887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/>
      <c r="I41" s="5"/>
      <c r="J41" s="5"/>
      <c r="K41" s="5">
        <v>0</v>
      </c>
      <c r="L41" s="5">
        <v>0</v>
      </c>
      <c r="M41" s="5">
        <v>0</v>
      </c>
    </row>
    <row r="42" spans="1:13" x14ac:dyDescent="0.2">
      <c r="A42" s="4" t="s">
        <v>827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/>
      <c r="K42" s="5">
        <v>0</v>
      </c>
      <c r="L42" s="5">
        <v>0</v>
      </c>
      <c r="M42" s="5">
        <v>0</v>
      </c>
    </row>
    <row r="43" spans="1:13" x14ac:dyDescent="0.2">
      <c r="A43" s="4" t="s">
        <v>889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/>
      <c r="H43" s="5"/>
      <c r="I43" s="5"/>
      <c r="J43" s="5">
        <v>0</v>
      </c>
      <c r="K43" s="5"/>
      <c r="L43" s="5">
        <v>0</v>
      </c>
      <c r="M43" s="5">
        <v>0</v>
      </c>
    </row>
    <row r="44" spans="1:13" x14ac:dyDescent="0.2">
      <c r="A44" s="4" t="s">
        <v>821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/>
      <c r="H44" s="5"/>
      <c r="I44" s="5"/>
      <c r="J44" s="5"/>
      <c r="K44" s="5"/>
      <c r="L44" s="5">
        <v>0</v>
      </c>
      <c r="M44" s="5">
        <v>0</v>
      </c>
    </row>
    <row r="45" spans="1:13" x14ac:dyDescent="0.2">
      <c r="A45" s="4" t="s">
        <v>928</v>
      </c>
      <c r="B45" s="5">
        <v>15</v>
      </c>
      <c r="C45" s="5">
        <v>95</v>
      </c>
      <c r="D45" s="5">
        <v>41</v>
      </c>
      <c r="E45" s="5">
        <v>354</v>
      </c>
      <c r="F45" s="5">
        <v>660</v>
      </c>
      <c r="G45" s="5">
        <v>2041</v>
      </c>
      <c r="H45" s="5">
        <v>4934</v>
      </c>
      <c r="I45" s="5">
        <v>7132</v>
      </c>
      <c r="J45" s="5">
        <v>2340</v>
      </c>
      <c r="K45" s="5">
        <v>1369</v>
      </c>
      <c r="L45" s="5">
        <v>36</v>
      </c>
      <c r="M45" s="5">
        <v>296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843D-A26E-4858-92C4-099B9B27C768}">
  <dimension ref="A1:AA14"/>
  <sheetViews>
    <sheetView topLeftCell="B3" workbookViewId="0">
      <selection activeCell="H29" sqref="A1:XFD1048576"/>
    </sheetView>
  </sheetViews>
  <sheetFormatPr defaultRowHeight="12.75" x14ac:dyDescent="0.2"/>
  <cols>
    <col min="1" max="1" width="17.85546875" bestFit="1" customWidth="1"/>
    <col min="2" max="2" width="16.140625" bestFit="1" customWidth="1"/>
    <col min="3" max="3" width="11.7109375" bestFit="1" customWidth="1"/>
    <col min="4" max="8" width="12.7109375" bestFit="1" customWidth="1"/>
    <col min="9" max="9" width="11.7109375" bestFit="1" customWidth="1"/>
    <col min="10" max="10" width="12.7109375" bestFit="1" customWidth="1"/>
    <col min="11" max="11" width="12.7109375" customWidth="1"/>
    <col min="12" max="13" width="12.7109375" bestFit="1" customWidth="1"/>
    <col min="15" max="15" width="30.7109375" bestFit="1" customWidth="1"/>
    <col min="16" max="27" width="6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76.5" x14ac:dyDescent="0.2">
      <c r="A4" s="3" t="s">
        <v>927</v>
      </c>
      <c r="B4" s="7" t="s">
        <v>962</v>
      </c>
      <c r="C4" s="7" t="s">
        <v>963</v>
      </c>
      <c r="D4" s="7" t="s">
        <v>964</v>
      </c>
      <c r="E4" s="7" t="s">
        <v>965</v>
      </c>
      <c r="F4" s="7" t="s">
        <v>966</v>
      </c>
      <c r="G4" s="7" t="s">
        <v>967</v>
      </c>
      <c r="H4" s="7" t="s">
        <v>968</v>
      </c>
      <c r="I4" s="7" t="s">
        <v>969</v>
      </c>
      <c r="J4" s="7" t="s">
        <v>970</v>
      </c>
      <c r="K4" s="7" t="s">
        <v>971</v>
      </c>
      <c r="L4" s="7" t="s">
        <v>972</v>
      </c>
      <c r="M4" s="7" t="s">
        <v>973</v>
      </c>
      <c r="O4" t="s">
        <v>932</v>
      </c>
      <c r="P4">
        <v>10</v>
      </c>
      <c r="Q4">
        <v>12</v>
      </c>
      <c r="R4">
        <v>5</v>
      </c>
      <c r="S4">
        <v>23</v>
      </c>
      <c r="T4">
        <v>59</v>
      </c>
      <c r="U4">
        <v>158</v>
      </c>
      <c r="V4">
        <v>595</v>
      </c>
      <c r="W4">
        <v>1024</v>
      </c>
      <c r="X4">
        <v>615</v>
      </c>
      <c r="Y4">
        <v>262</v>
      </c>
      <c r="Z4">
        <v>12</v>
      </c>
      <c r="AA4">
        <v>139</v>
      </c>
    </row>
    <row r="5" spans="1:27" x14ac:dyDescent="0.2">
      <c r="A5" s="4" t="s">
        <v>876</v>
      </c>
      <c r="B5" s="5">
        <v>0</v>
      </c>
      <c r="C5" s="5">
        <v>0</v>
      </c>
      <c r="D5" s="5">
        <v>0</v>
      </c>
      <c r="E5" s="5">
        <v>0</v>
      </c>
      <c r="F5" s="5">
        <v>4</v>
      </c>
      <c r="G5" s="5">
        <v>0</v>
      </c>
      <c r="H5" s="5">
        <v>17</v>
      </c>
      <c r="I5" s="5">
        <v>155</v>
      </c>
      <c r="J5" s="5">
        <v>0</v>
      </c>
      <c r="K5" s="5">
        <v>0</v>
      </c>
      <c r="L5" s="5">
        <v>0</v>
      </c>
      <c r="M5" s="5">
        <v>0</v>
      </c>
      <c r="O5" t="s">
        <v>933</v>
      </c>
      <c r="P5">
        <v>0</v>
      </c>
      <c r="Q5">
        <v>12</v>
      </c>
      <c r="R5">
        <v>0</v>
      </c>
      <c r="S5">
        <v>15</v>
      </c>
      <c r="T5">
        <v>27</v>
      </c>
      <c r="U5">
        <v>115</v>
      </c>
      <c r="V5">
        <v>423</v>
      </c>
      <c r="W5">
        <v>734</v>
      </c>
      <c r="X5">
        <v>503</v>
      </c>
      <c r="Y5">
        <v>197</v>
      </c>
      <c r="Z5">
        <v>0</v>
      </c>
      <c r="AA5">
        <v>139</v>
      </c>
    </row>
    <row r="6" spans="1:27" x14ac:dyDescent="0.2">
      <c r="A6" s="4" t="s">
        <v>878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3</v>
      </c>
      <c r="H6" s="5">
        <v>3</v>
      </c>
      <c r="I6" s="5">
        <v>6</v>
      </c>
      <c r="J6" s="5">
        <v>12</v>
      </c>
      <c r="K6" s="5">
        <v>6</v>
      </c>
      <c r="L6" s="5">
        <v>0</v>
      </c>
      <c r="M6" s="5">
        <v>0</v>
      </c>
      <c r="O6" t="s">
        <v>934</v>
      </c>
      <c r="P6">
        <f>MEDIAN($P$5:$AA$5)</f>
        <v>71</v>
      </c>
      <c r="Q6">
        <f t="shared" ref="Q6:AA6" si="1">MEDIAN($P$5:$AA$5)</f>
        <v>71</v>
      </c>
      <c r="R6">
        <f t="shared" si="1"/>
        <v>71</v>
      </c>
      <c r="S6">
        <f t="shared" si="1"/>
        <v>71</v>
      </c>
      <c r="T6">
        <f t="shared" si="1"/>
        <v>71</v>
      </c>
      <c r="U6">
        <f t="shared" si="1"/>
        <v>71</v>
      </c>
      <c r="V6">
        <f t="shared" si="1"/>
        <v>71</v>
      </c>
      <c r="W6">
        <f t="shared" si="1"/>
        <v>71</v>
      </c>
      <c r="X6">
        <f t="shared" si="1"/>
        <v>71</v>
      </c>
      <c r="Y6">
        <f t="shared" si="1"/>
        <v>71</v>
      </c>
      <c r="Z6">
        <f t="shared" si="1"/>
        <v>71</v>
      </c>
      <c r="AA6">
        <f t="shared" si="1"/>
        <v>71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/>
      <c r="K7" s="5">
        <v>0</v>
      </c>
      <c r="L7" s="5">
        <v>0</v>
      </c>
      <c r="M7" s="5">
        <v>0</v>
      </c>
      <c r="O7" t="s">
        <v>935</v>
      </c>
      <c r="P7">
        <f>PERCENTILE($P$5:$AA$5, 0.25)</f>
        <v>9</v>
      </c>
      <c r="Q7">
        <f t="shared" ref="Q7:AA7" si="2">PERCENTILE($P$5:$AA$5, 0.25)</f>
        <v>9</v>
      </c>
      <c r="R7">
        <f t="shared" si="2"/>
        <v>9</v>
      </c>
      <c r="S7">
        <f t="shared" si="2"/>
        <v>9</v>
      </c>
      <c r="T7">
        <f t="shared" si="2"/>
        <v>9</v>
      </c>
      <c r="U7">
        <f t="shared" si="2"/>
        <v>9</v>
      </c>
      <c r="V7">
        <f t="shared" si="2"/>
        <v>9</v>
      </c>
      <c r="W7">
        <f t="shared" si="2"/>
        <v>9</v>
      </c>
      <c r="X7">
        <f t="shared" si="2"/>
        <v>9</v>
      </c>
      <c r="Y7">
        <f t="shared" si="2"/>
        <v>9</v>
      </c>
      <c r="Z7">
        <f t="shared" si="2"/>
        <v>9</v>
      </c>
      <c r="AA7">
        <f t="shared" si="2"/>
        <v>9</v>
      </c>
    </row>
    <row r="8" spans="1:27" x14ac:dyDescent="0.2">
      <c r="A8" s="4" t="s">
        <v>902</v>
      </c>
      <c r="B8" s="5">
        <v>0</v>
      </c>
      <c r="C8" s="5">
        <v>0</v>
      </c>
      <c r="D8" s="5">
        <v>0</v>
      </c>
      <c r="E8" s="5">
        <v>0</v>
      </c>
      <c r="F8" s="5"/>
      <c r="G8" s="5"/>
      <c r="H8" s="5"/>
      <c r="I8" s="5"/>
      <c r="J8" s="5"/>
      <c r="K8" s="5"/>
      <c r="L8" s="5">
        <v>0</v>
      </c>
      <c r="M8" s="5">
        <v>0</v>
      </c>
      <c r="O8" t="s">
        <v>936</v>
      </c>
      <c r="P8">
        <f>PERCENTILE($P$5:$AA$5, 0.75)</f>
        <v>253.5</v>
      </c>
      <c r="Q8">
        <f t="shared" ref="Q8:AA8" si="3">PERCENTILE($P$5:$AA$5, 0.75)</f>
        <v>253.5</v>
      </c>
      <c r="R8">
        <f t="shared" si="3"/>
        <v>253.5</v>
      </c>
      <c r="S8">
        <f t="shared" si="3"/>
        <v>253.5</v>
      </c>
      <c r="T8">
        <f t="shared" si="3"/>
        <v>253.5</v>
      </c>
      <c r="U8">
        <f t="shared" si="3"/>
        <v>253.5</v>
      </c>
      <c r="V8">
        <f t="shared" si="3"/>
        <v>253.5</v>
      </c>
      <c r="W8">
        <f t="shared" si="3"/>
        <v>253.5</v>
      </c>
      <c r="X8">
        <f t="shared" si="3"/>
        <v>253.5</v>
      </c>
      <c r="Y8">
        <f t="shared" si="3"/>
        <v>253.5</v>
      </c>
      <c r="Z8">
        <f t="shared" si="3"/>
        <v>253.5</v>
      </c>
      <c r="AA8">
        <f t="shared" si="3"/>
        <v>253.5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>
        <v>0</v>
      </c>
      <c r="L9" s="5">
        <v>0</v>
      </c>
      <c r="M9" s="5">
        <v>0</v>
      </c>
      <c r="O9" t="s">
        <v>937</v>
      </c>
      <c r="P9" s="6">
        <f>P5/P4</f>
        <v>0</v>
      </c>
      <c r="Q9" s="6">
        <f t="shared" ref="Q9:AA9" si="4">Q5/Q4</f>
        <v>1</v>
      </c>
      <c r="R9" s="6">
        <f t="shared" si="4"/>
        <v>0</v>
      </c>
      <c r="S9" s="6">
        <f t="shared" si="4"/>
        <v>0.65217391304347827</v>
      </c>
      <c r="T9" s="6">
        <f t="shared" si="4"/>
        <v>0.4576271186440678</v>
      </c>
      <c r="U9" s="6">
        <f t="shared" si="4"/>
        <v>0.72784810126582278</v>
      </c>
      <c r="V9" s="6">
        <f t="shared" si="4"/>
        <v>0.71092436974789919</v>
      </c>
      <c r="W9" s="6">
        <f t="shared" si="4"/>
        <v>0.716796875</v>
      </c>
      <c r="X9" s="6">
        <f t="shared" si="4"/>
        <v>0.8178861788617886</v>
      </c>
      <c r="Y9" s="6">
        <f t="shared" si="4"/>
        <v>0.75190839694656486</v>
      </c>
      <c r="Z9" s="6">
        <f t="shared" si="4"/>
        <v>0</v>
      </c>
      <c r="AA9" s="6">
        <f t="shared" si="4"/>
        <v>1</v>
      </c>
    </row>
    <row r="10" spans="1:27" x14ac:dyDescent="0.2">
      <c r="A10" s="4" t="s">
        <v>908</v>
      </c>
      <c r="B10" s="5">
        <v>0</v>
      </c>
      <c r="C10" s="5">
        <v>0</v>
      </c>
      <c r="D10" s="5"/>
      <c r="E10" s="5">
        <v>2</v>
      </c>
      <c r="F10" s="5"/>
      <c r="G10" s="5"/>
      <c r="H10" s="5">
        <v>55</v>
      </c>
      <c r="I10" s="5">
        <v>34</v>
      </c>
      <c r="J10" s="5">
        <v>54</v>
      </c>
      <c r="K10" s="5">
        <v>20</v>
      </c>
      <c r="L10" s="5"/>
      <c r="M10" s="5"/>
    </row>
    <row r="11" spans="1:27" x14ac:dyDescent="0.2">
      <c r="A11" s="4" t="s">
        <v>896</v>
      </c>
      <c r="B11" s="5"/>
      <c r="C11" s="5">
        <v>12</v>
      </c>
      <c r="D11" s="5"/>
      <c r="E11" s="5">
        <v>13</v>
      </c>
      <c r="F11" s="5">
        <v>23</v>
      </c>
      <c r="G11" s="5">
        <v>103</v>
      </c>
      <c r="H11" s="5">
        <v>274</v>
      </c>
      <c r="I11" s="5">
        <v>423</v>
      </c>
      <c r="J11" s="5">
        <v>406</v>
      </c>
      <c r="K11" s="5">
        <v>160</v>
      </c>
      <c r="L11" s="5"/>
      <c r="M11" s="5">
        <v>139</v>
      </c>
    </row>
    <row r="12" spans="1:27" x14ac:dyDescent="0.2">
      <c r="A12" s="4" t="s">
        <v>906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9</v>
      </c>
      <c r="H12" s="5">
        <v>74</v>
      </c>
      <c r="I12" s="5">
        <v>116</v>
      </c>
      <c r="J12" s="5">
        <v>31</v>
      </c>
      <c r="K12" s="5">
        <v>11</v>
      </c>
      <c r="L12" s="5">
        <v>0</v>
      </c>
      <c r="M12" s="5">
        <v>0</v>
      </c>
    </row>
    <row r="13" spans="1:27" x14ac:dyDescent="0.2">
      <c r="A13" s="4" t="s">
        <v>887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/>
      <c r="J13" s="5">
        <v>0</v>
      </c>
      <c r="K13" s="5">
        <v>0</v>
      </c>
      <c r="L13" s="5">
        <v>0</v>
      </c>
      <c r="M13" s="5">
        <v>0</v>
      </c>
    </row>
    <row r="14" spans="1:27" x14ac:dyDescent="0.2">
      <c r="A14" s="4" t="s">
        <v>928</v>
      </c>
      <c r="B14" s="5">
        <v>0</v>
      </c>
      <c r="C14" s="5">
        <v>12</v>
      </c>
      <c r="D14" s="5">
        <v>0</v>
      </c>
      <c r="E14" s="5">
        <v>15</v>
      </c>
      <c r="F14" s="5">
        <v>27</v>
      </c>
      <c r="G14" s="5">
        <v>115</v>
      </c>
      <c r="H14" s="5">
        <v>423</v>
      </c>
      <c r="I14" s="5">
        <v>734</v>
      </c>
      <c r="J14" s="5">
        <v>503</v>
      </c>
      <c r="K14" s="5">
        <v>197</v>
      </c>
      <c r="L14" s="5">
        <v>0</v>
      </c>
      <c r="M14" s="5">
        <v>139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E451-E6B9-4B09-8F87-0B92FDDCDE1D}">
  <dimension ref="A1:AB37"/>
  <sheetViews>
    <sheetView topLeftCell="C3" zoomScale="70" zoomScaleNormal="70" workbookViewId="0">
      <selection activeCell="P7" sqref="P7"/>
    </sheetView>
  </sheetViews>
  <sheetFormatPr defaultRowHeight="12.75" x14ac:dyDescent="0.2"/>
  <cols>
    <col min="1" max="1" width="17.140625" bestFit="1" customWidth="1"/>
    <col min="2" max="13" width="22.5703125" bestFit="1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51" x14ac:dyDescent="0.2">
      <c r="A4" s="3" t="s">
        <v>927</v>
      </c>
      <c r="B4" s="7" t="s">
        <v>977</v>
      </c>
      <c r="C4" s="7" t="s">
        <v>978</v>
      </c>
      <c r="D4" s="7" t="s">
        <v>979</v>
      </c>
      <c r="E4" s="7" t="s">
        <v>980</v>
      </c>
      <c r="F4" s="7" t="s">
        <v>981</v>
      </c>
      <c r="G4" s="7" t="s">
        <v>982</v>
      </c>
      <c r="H4" s="7" t="s">
        <v>983</v>
      </c>
      <c r="I4" s="7" t="s">
        <v>984</v>
      </c>
      <c r="J4" s="7" t="s">
        <v>985</v>
      </c>
      <c r="K4" s="7" t="s">
        <v>986</v>
      </c>
      <c r="L4" s="7" t="s">
        <v>987</v>
      </c>
      <c r="M4" s="7" t="s">
        <v>988</v>
      </c>
      <c r="O4" t="s">
        <v>932</v>
      </c>
      <c r="P4">
        <v>183</v>
      </c>
      <c r="Q4">
        <v>584</v>
      </c>
      <c r="R4">
        <v>1146</v>
      </c>
      <c r="S4">
        <v>1383</v>
      </c>
      <c r="T4">
        <v>2160</v>
      </c>
      <c r="U4">
        <v>5412</v>
      </c>
      <c r="V4">
        <v>16921</v>
      </c>
      <c r="W4">
        <v>23013</v>
      </c>
      <c r="X4">
        <v>7171</v>
      </c>
      <c r="Y4">
        <v>3402</v>
      </c>
      <c r="Z4">
        <v>536</v>
      </c>
      <c r="AA4">
        <v>1282</v>
      </c>
    </row>
    <row r="5" spans="1:27" x14ac:dyDescent="0.2">
      <c r="A5" s="4" t="s">
        <v>876</v>
      </c>
      <c r="B5" s="5"/>
      <c r="C5" s="5"/>
      <c r="D5" s="5">
        <v>0</v>
      </c>
      <c r="E5" s="5"/>
      <c r="F5" s="5">
        <v>502</v>
      </c>
      <c r="G5" s="5">
        <v>597</v>
      </c>
      <c r="H5" s="5">
        <v>1630</v>
      </c>
      <c r="I5" s="5">
        <v>3076</v>
      </c>
      <c r="J5" s="5">
        <v>444</v>
      </c>
      <c r="K5" s="5">
        <v>260</v>
      </c>
      <c r="L5" s="5"/>
      <c r="M5" s="5">
        <v>106</v>
      </c>
      <c r="O5" t="s">
        <v>933</v>
      </c>
      <c r="P5">
        <v>101</v>
      </c>
      <c r="Q5">
        <v>501</v>
      </c>
      <c r="R5">
        <v>1062</v>
      </c>
      <c r="S5">
        <v>1301</v>
      </c>
      <c r="T5">
        <v>1770</v>
      </c>
      <c r="U5">
        <v>3999</v>
      </c>
      <c r="V5">
        <v>10204</v>
      </c>
      <c r="W5">
        <v>13775</v>
      </c>
      <c r="X5">
        <v>5492</v>
      </c>
      <c r="Y5">
        <v>2816</v>
      </c>
      <c r="Z5">
        <v>388</v>
      </c>
      <c r="AA5">
        <v>1225</v>
      </c>
    </row>
    <row r="6" spans="1:27" x14ac:dyDescent="0.2">
      <c r="A6" s="4" t="s">
        <v>878</v>
      </c>
      <c r="B6" s="5"/>
      <c r="C6" s="5"/>
      <c r="D6" s="5">
        <v>0</v>
      </c>
      <c r="E6" s="5"/>
      <c r="F6" s="5"/>
      <c r="G6" s="5">
        <v>241</v>
      </c>
      <c r="H6" s="5">
        <v>497</v>
      </c>
      <c r="I6" s="5">
        <v>506</v>
      </c>
      <c r="J6" s="5">
        <v>158</v>
      </c>
      <c r="K6" s="5">
        <v>125</v>
      </c>
      <c r="L6" s="5"/>
      <c r="M6" s="5">
        <v>136</v>
      </c>
      <c r="O6" t="s">
        <v>934</v>
      </c>
      <c r="P6">
        <f>MEDIAN($P$5:$AA$5)</f>
        <v>1535.5</v>
      </c>
      <c r="Q6">
        <f t="shared" ref="Q6:AA6" si="1">MEDIAN($P$5:$AA$5)</f>
        <v>1535.5</v>
      </c>
      <c r="R6">
        <f t="shared" si="1"/>
        <v>1535.5</v>
      </c>
      <c r="S6">
        <f t="shared" si="1"/>
        <v>1535.5</v>
      </c>
      <c r="T6">
        <f t="shared" si="1"/>
        <v>1535.5</v>
      </c>
      <c r="U6">
        <f t="shared" si="1"/>
        <v>1535.5</v>
      </c>
      <c r="V6">
        <f t="shared" si="1"/>
        <v>1535.5</v>
      </c>
      <c r="W6">
        <f t="shared" si="1"/>
        <v>1535.5</v>
      </c>
      <c r="X6">
        <f t="shared" si="1"/>
        <v>1535.5</v>
      </c>
      <c r="Y6">
        <f t="shared" si="1"/>
        <v>1535.5</v>
      </c>
      <c r="Z6">
        <f t="shared" si="1"/>
        <v>1535.5</v>
      </c>
      <c r="AA6">
        <f t="shared" si="1"/>
        <v>1535.5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>
        <v>307</v>
      </c>
      <c r="K7" s="5">
        <v>0</v>
      </c>
      <c r="L7" s="5">
        <v>0</v>
      </c>
      <c r="M7" s="5"/>
      <c r="O7" t="s">
        <v>935</v>
      </c>
      <c r="P7">
        <f>PERCENTILE($P$5:$AA$5, 0.25)</f>
        <v>921.75</v>
      </c>
      <c r="Q7">
        <f t="shared" ref="Q7:AA7" si="2">PERCENTILE($P$5:$AA$5, 0.25)</f>
        <v>921.75</v>
      </c>
      <c r="R7">
        <f t="shared" si="2"/>
        <v>921.75</v>
      </c>
      <c r="S7">
        <f t="shared" si="2"/>
        <v>921.75</v>
      </c>
      <c r="T7">
        <f t="shared" si="2"/>
        <v>921.75</v>
      </c>
      <c r="U7">
        <f t="shared" si="2"/>
        <v>921.75</v>
      </c>
      <c r="V7">
        <f t="shared" si="2"/>
        <v>921.75</v>
      </c>
      <c r="W7">
        <f t="shared" si="2"/>
        <v>921.75</v>
      </c>
      <c r="X7">
        <f t="shared" si="2"/>
        <v>921.75</v>
      </c>
      <c r="Y7">
        <f t="shared" si="2"/>
        <v>921.75</v>
      </c>
      <c r="Z7">
        <f t="shared" si="2"/>
        <v>921.75</v>
      </c>
      <c r="AA7">
        <f t="shared" si="2"/>
        <v>921.75</v>
      </c>
    </row>
    <row r="8" spans="1:27" x14ac:dyDescent="0.2">
      <c r="A8" s="4" t="s">
        <v>902</v>
      </c>
      <c r="B8" s="5"/>
      <c r="C8" s="5">
        <v>0</v>
      </c>
      <c r="D8" s="5">
        <v>0</v>
      </c>
      <c r="E8" s="5"/>
      <c r="F8" s="5"/>
      <c r="G8" s="5"/>
      <c r="H8" s="5"/>
      <c r="I8" s="5"/>
      <c r="J8" s="5"/>
      <c r="K8" s="5"/>
      <c r="L8" s="5">
        <v>0</v>
      </c>
      <c r="M8" s="5"/>
      <c r="O8" t="s">
        <v>936</v>
      </c>
      <c r="P8">
        <f>PERCENTILE($P$5:$AA$5, 0.75)</f>
        <v>4372.25</v>
      </c>
      <c r="Q8">
        <f t="shared" ref="Q8:AA8" si="3">PERCENTILE($P$5:$AA$5, 0.75)</f>
        <v>4372.25</v>
      </c>
      <c r="R8">
        <f t="shared" si="3"/>
        <v>4372.25</v>
      </c>
      <c r="S8">
        <f t="shared" si="3"/>
        <v>4372.25</v>
      </c>
      <c r="T8">
        <f t="shared" si="3"/>
        <v>4372.25</v>
      </c>
      <c r="U8">
        <f t="shared" si="3"/>
        <v>4372.25</v>
      </c>
      <c r="V8">
        <f t="shared" si="3"/>
        <v>4372.25</v>
      </c>
      <c r="W8">
        <f t="shared" si="3"/>
        <v>4372.25</v>
      </c>
      <c r="X8">
        <f t="shared" si="3"/>
        <v>4372.25</v>
      </c>
      <c r="Y8">
        <f t="shared" si="3"/>
        <v>4372.25</v>
      </c>
      <c r="Z8">
        <f t="shared" si="3"/>
        <v>4372.25</v>
      </c>
      <c r="AA8">
        <f t="shared" si="3"/>
        <v>4372.25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/>
      <c r="M9" s="5"/>
      <c r="O9" t="s">
        <v>937</v>
      </c>
      <c r="P9" s="6">
        <f>P5/P4</f>
        <v>0.55191256830601088</v>
      </c>
      <c r="Q9" s="6">
        <f t="shared" ref="Q9:AA9" si="4">Q5/Q4</f>
        <v>0.85787671232876717</v>
      </c>
      <c r="R9" s="6">
        <f t="shared" si="4"/>
        <v>0.92670157068062831</v>
      </c>
      <c r="S9" s="6">
        <f t="shared" si="4"/>
        <v>0.94070860448300797</v>
      </c>
      <c r="T9" s="6">
        <f t="shared" si="4"/>
        <v>0.81944444444444442</v>
      </c>
      <c r="U9" s="6">
        <f t="shared" si="4"/>
        <v>0.73891352549889133</v>
      </c>
      <c r="V9" s="6">
        <f t="shared" si="4"/>
        <v>0.60303764552922401</v>
      </c>
      <c r="W9" s="6">
        <f t="shared" si="4"/>
        <v>0.59857471863729195</v>
      </c>
      <c r="X9" s="6">
        <f t="shared" si="4"/>
        <v>0.76586250174313208</v>
      </c>
      <c r="Y9" s="6">
        <f t="shared" si="4"/>
        <v>0.82774838330393885</v>
      </c>
      <c r="Z9" s="6">
        <f t="shared" si="4"/>
        <v>0.72388059701492535</v>
      </c>
      <c r="AA9" s="6">
        <f t="shared" si="4"/>
        <v>0.95553822152886114</v>
      </c>
    </row>
    <row r="10" spans="1:27" x14ac:dyDescent="0.2">
      <c r="A10" s="4" t="s">
        <v>908</v>
      </c>
      <c r="B10" s="5"/>
      <c r="C10" s="5"/>
      <c r="D10" s="5"/>
      <c r="E10" s="5">
        <v>118</v>
      </c>
      <c r="F10" s="5">
        <v>433</v>
      </c>
      <c r="G10" s="5">
        <v>1507</v>
      </c>
      <c r="H10" s="5">
        <v>3055</v>
      </c>
      <c r="I10" s="5">
        <v>3835</v>
      </c>
      <c r="J10" s="5">
        <v>1459</v>
      </c>
      <c r="K10" s="5">
        <v>932</v>
      </c>
      <c r="L10" s="5"/>
      <c r="M10" s="5">
        <v>198</v>
      </c>
    </row>
    <row r="11" spans="1:27" x14ac:dyDescent="0.2">
      <c r="A11" s="4" t="s">
        <v>896</v>
      </c>
      <c r="B11" s="5">
        <v>101</v>
      </c>
      <c r="C11" s="5">
        <v>501</v>
      </c>
      <c r="D11" s="5">
        <v>1062</v>
      </c>
      <c r="E11" s="5">
        <v>1183</v>
      </c>
      <c r="F11" s="5">
        <v>835</v>
      </c>
      <c r="G11" s="5">
        <v>1654</v>
      </c>
      <c r="H11" s="5">
        <v>5022</v>
      </c>
      <c r="I11" s="5">
        <v>6358</v>
      </c>
      <c r="J11" s="5">
        <v>3124</v>
      </c>
      <c r="K11" s="5">
        <v>1499</v>
      </c>
      <c r="L11" s="5">
        <v>388</v>
      </c>
      <c r="M11" s="5">
        <v>785</v>
      </c>
    </row>
    <row r="12" spans="1:27" x14ac:dyDescent="0.2">
      <c r="A12" s="4" t="s">
        <v>887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/>
      <c r="I12" s="5"/>
      <c r="J12" s="5"/>
      <c r="K12" s="5">
        <v>0</v>
      </c>
      <c r="L12" s="5">
        <v>0</v>
      </c>
      <c r="M12" s="5">
        <v>0</v>
      </c>
    </row>
    <row r="13" spans="1:27" x14ac:dyDescent="0.2">
      <c r="A13" s="4" t="s">
        <v>928</v>
      </c>
      <c r="B13" s="5">
        <v>101</v>
      </c>
      <c r="C13" s="5">
        <v>501</v>
      </c>
      <c r="D13" s="5">
        <v>1062</v>
      </c>
      <c r="E13" s="5">
        <v>1301</v>
      </c>
      <c r="F13" s="5">
        <v>1770</v>
      </c>
      <c r="G13" s="5">
        <v>3999</v>
      </c>
      <c r="H13" s="5">
        <v>10204</v>
      </c>
      <c r="I13" s="5">
        <v>13775</v>
      </c>
      <c r="J13" s="5">
        <v>5492</v>
      </c>
      <c r="K13" s="5">
        <v>2816</v>
      </c>
      <c r="L13" s="5">
        <v>388</v>
      </c>
      <c r="M13" s="5">
        <v>1225</v>
      </c>
    </row>
    <row r="34" spans="15:28" x14ac:dyDescent="0.2">
      <c r="P34">
        <f t="shared" ref="P34:AA34" si="5">P3</f>
        <v>1</v>
      </c>
      <c r="Q34">
        <f t="shared" si="5"/>
        <v>2</v>
      </c>
      <c r="R34">
        <f t="shared" si="5"/>
        <v>3</v>
      </c>
      <c r="S34">
        <f t="shared" si="5"/>
        <v>4</v>
      </c>
      <c r="T34">
        <f t="shared" si="5"/>
        <v>5</v>
      </c>
      <c r="U34">
        <f t="shared" si="5"/>
        <v>6</v>
      </c>
      <c r="V34">
        <f t="shared" si="5"/>
        <v>7</v>
      </c>
      <c r="W34">
        <f t="shared" si="5"/>
        <v>8</v>
      </c>
      <c r="X34">
        <f t="shared" si="5"/>
        <v>9</v>
      </c>
      <c r="Y34">
        <f t="shared" si="5"/>
        <v>10</v>
      </c>
      <c r="Z34">
        <f t="shared" si="5"/>
        <v>11</v>
      </c>
      <c r="AA34">
        <f t="shared" si="5"/>
        <v>12</v>
      </c>
    </row>
    <row r="35" spans="15:28" x14ac:dyDescent="0.2">
      <c r="O35" t="s">
        <v>974</v>
      </c>
      <c r="P35">
        <v>0</v>
      </c>
      <c r="Q35">
        <v>464</v>
      </c>
      <c r="R35">
        <v>0</v>
      </c>
      <c r="S35">
        <v>1244</v>
      </c>
      <c r="T35">
        <v>1257</v>
      </c>
      <c r="U35">
        <v>2672</v>
      </c>
      <c r="V35">
        <v>10288</v>
      </c>
      <c r="W35">
        <v>13426</v>
      </c>
      <c r="X35">
        <v>4211</v>
      </c>
      <c r="Y35">
        <v>2509</v>
      </c>
      <c r="Z35">
        <v>0</v>
      </c>
      <c r="AA35">
        <v>591</v>
      </c>
      <c r="AB35">
        <f>SUM(P35:AA35)</f>
        <v>36662</v>
      </c>
    </row>
    <row r="36" spans="15:28" x14ac:dyDescent="0.2">
      <c r="O36" t="s">
        <v>975</v>
      </c>
      <c r="P36">
        <v>0</v>
      </c>
      <c r="Q36">
        <v>37</v>
      </c>
      <c r="R36">
        <v>0</v>
      </c>
      <c r="S36">
        <v>57</v>
      </c>
      <c r="T36">
        <v>80</v>
      </c>
      <c r="U36">
        <v>272</v>
      </c>
      <c r="V36">
        <v>1613</v>
      </c>
      <c r="W36">
        <v>2199</v>
      </c>
      <c r="X36">
        <v>1518</v>
      </c>
      <c r="Y36">
        <v>430</v>
      </c>
      <c r="Z36">
        <v>0</v>
      </c>
      <c r="AA36">
        <v>436</v>
      </c>
      <c r="AB36">
        <f>SUM(P36:AA36)</f>
        <v>6642</v>
      </c>
    </row>
    <row r="37" spans="15:28" x14ac:dyDescent="0.2">
      <c r="O37" t="s">
        <v>976</v>
      </c>
      <c r="P37">
        <f>P35+P36</f>
        <v>0</v>
      </c>
      <c r="Q37">
        <f t="shared" ref="Q37:AA37" si="6">Q35+Q36</f>
        <v>501</v>
      </c>
      <c r="R37">
        <f t="shared" si="6"/>
        <v>0</v>
      </c>
      <c r="S37">
        <f t="shared" si="6"/>
        <v>1301</v>
      </c>
      <c r="T37">
        <f t="shared" si="6"/>
        <v>1337</v>
      </c>
      <c r="U37">
        <f t="shared" si="6"/>
        <v>2944</v>
      </c>
      <c r="V37">
        <f t="shared" si="6"/>
        <v>11901</v>
      </c>
      <c r="W37">
        <f t="shared" si="6"/>
        <v>15625</v>
      </c>
      <c r="X37">
        <f t="shared" si="6"/>
        <v>5729</v>
      </c>
      <c r="Y37">
        <f t="shared" si="6"/>
        <v>2939</v>
      </c>
      <c r="Z37">
        <f t="shared" si="6"/>
        <v>0</v>
      </c>
      <c r="AA37">
        <f t="shared" si="6"/>
        <v>1027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C0AD-D147-4CFD-B522-86E2BA61B54D}">
  <dimension ref="A1:AA14"/>
  <sheetViews>
    <sheetView zoomScale="85" zoomScaleNormal="85" workbookViewId="0">
      <selection activeCell="I38" sqref="I38"/>
    </sheetView>
  </sheetViews>
  <sheetFormatPr defaultRowHeight="12.75" x14ac:dyDescent="0.2"/>
  <cols>
    <col min="1" max="1" width="17.85546875" bestFit="1" customWidth="1"/>
    <col min="2" max="2" width="16.140625" bestFit="1" customWidth="1"/>
    <col min="3" max="3" width="11.7109375" bestFit="1" customWidth="1"/>
    <col min="4" max="4" width="10.28515625" customWidth="1"/>
    <col min="5" max="5" width="11.7109375" customWidth="1"/>
    <col min="6" max="6" width="10.28515625" bestFit="1" customWidth="1"/>
    <col min="7" max="7" width="10.85546875" bestFit="1" customWidth="1"/>
    <col min="8" max="8" width="10.28515625" bestFit="1" customWidth="1"/>
    <col min="9" max="9" width="12.140625" customWidth="1"/>
    <col min="10" max="10" width="11.5703125" customWidth="1"/>
    <col min="11" max="12" width="10.28515625" bestFit="1" customWidth="1"/>
    <col min="13" max="13" width="11.7109375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114.75" x14ac:dyDescent="0.2">
      <c r="A4" s="3" t="s">
        <v>927</v>
      </c>
      <c r="B4" s="7" t="s">
        <v>989</v>
      </c>
      <c r="C4" s="7" t="s">
        <v>990</v>
      </c>
      <c r="D4" s="7" t="s">
        <v>991</v>
      </c>
      <c r="E4" s="7" t="s">
        <v>992</v>
      </c>
      <c r="F4" s="7" t="s">
        <v>993</v>
      </c>
      <c r="G4" s="7" t="s">
        <v>994</v>
      </c>
      <c r="H4" s="7" t="s">
        <v>995</v>
      </c>
      <c r="I4" s="7" t="s">
        <v>996</v>
      </c>
      <c r="J4" s="7" t="s">
        <v>997</v>
      </c>
      <c r="K4" s="7" t="s">
        <v>998</v>
      </c>
      <c r="L4" s="7" t="s">
        <v>999</v>
      </c>
      <c r="M4" s="7" t="s">
        <v>1000</v>
      </c>
      <c r="O4" t="s">
        <v>932</v>
      </c>
      <c r="P4">
        <v>35</v>
      </c>
      <c r="Q4">
        <v>464</v>
      </c>
      <c r="R4">
        <v>78</v>
      </c>
      <c r="S4">
        <v>1315</v>
      </c>
      <c r="T4">
        <v>1569</v>
      </c>
      <c r="U4">
        <v>3563</v>
      </c>
      <c r="V4">
        <v>14737</v>
      </c>
      <c r="W4">
        <v>20306</v>
      </c>
      <c r="X4">
        <v>5148</v>
      </c>
      <c r="Y4">
        <v>2844</v>
      </c>
      <c r="Z4">
        <v>45</v>
      </c>
      <c r="AA4">
        <v>608</v>
      </c>
    </row>
    <row r="5" spans="1:27" x14ac:dyDescent="0.2">
      <c r="A5" s="4" t="s">
        <v>876</v>
      </c>
      <c r="B5" s="5"/>
      <c r="C5" s="5"/>
      <c r="D5" s="5">
        <v>0</v>
      </c>
      <c r="E5" s="5"/>
      <c r="F5" s="5">
        <v>490</v>
      </c>
      <c r="G5" s="5">
        <v>597</v>
      </c>
      <c r="H5" s="5">
        <v>1556</v>
      </c>
      <c r="I5" s="5">
        <v>2697</v>
      </c>
      <c r="J5" s="5">
        <v>444</v>
      </c>
      <c r="K5" s="5">
        <v>260</v>
      </c>
      <c r="L5" s="5"/>
      <c r="M5" s="5">
        <v>106</v>
      </c>
      <c r="O5" t="s">
        <v>933</v>
      </c>
      <c r="P5">
        <v>0</v>
      </c>
      <c r="Q5">
        <v>464</v>
      </c>
      <c r="R5">
        <v>0</v>
      </c>
      <c r="S5">
        <v>1244</v>
      </c>
      <c r="T5">
        <v>1257</v>
      </c>
      <c r="U5">
        <v>2672</v>
      </c>
      <c r="V5">
        <v>10288</v>
      </c>
      <c r="W5">
        <v>13426</v>
      </c>
      <c r="X5">
        <v>4211</v>
      </c>
      <c r="Y5">
        <v>2509</v>
      </c>
      <c r="Z5">
        <v>0</v>
      </c>
      <c r="AA5">
        <v>591</v>
      </c>
    </row>
    <row r="6" spans="1:27" x14ac:dyDescent="0.2">
      <c r="A6" s="4" t="s">
        <v>878</v>
      </c>
      <c r="B6" s="5"/>
      <c r="C6" s="5"/>
      <c r="D6" s="5">
        <v>0</v>
      </c>
      <c r="E6" s="5"/>
      <c r="F6" s="5"/>
      <c r="G6" s="5">
        <v>229</v>
      </c>
      <c r="H6" s="5">
        <v>492</v>
      </c>
      <c r="I6" s="5">
        <v>473</v>
      </c>
      <c r="J6" s="5">
        <v>116</v>
      </c>
      <c r="K6" s="5">
        <v>111</v>
      </c>
      <c r="L6" s="5"/>
      <c r="M6" s="5">
        <v>136</v>
      </c>
      <c r="O6" t="s">
        <v>934</v>
      </c>
      <c r="P6">
        <f>MEDIAN($P$5:$AA$5)</f>
        <v>1250.5</v>
      </c>
      <c r="Q6">
        <f t="shared" ref="Q6:AA6" si="1">MEDIAN($P$5:$AA$5)</f>
        <v>1250.5</v>
      </c>
      <c r="R6">
        <f t="shared" si="1"/>
        <v>1250.5</v>
      </c>
      <c r="S6">
        <f t="shared" si="1"/>
        <v>1250.5</v>
      </c>
      <c r="T6">
        <f t="shared" si="1"/>
        <v>1250.5</v>
      </c>
      <c r="U6">
        <f t="shared" si="1"/>
        <v>1250.5</v>
      </c>
      <c r="V6">
        <f t="shared" si="1"/>
        <v>1250.5</v>
      </c>
      <c r="W6">
        <f t="shared" si="1"/>
        <v>1250.5</v>
      </c>
      <c r="X6">
        <f t="shared" si="1"/>
        <v>1250.5</v>
      </c>
      <c r="Y6">
        <f t="shared" si="1"/>
        <v>1250.5</v>
      </c>
      <c r="Z6">
        <f t="shared" si="1"/>
        <v>1250.5</v>
      </c>
      <c r="AA6">
        <f t="shared" si="1"/>
        <v>1250.5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/>
      <c r="K7" s="5">
        <v>0</v>
      </c>
      <c r="L7" s="5">
        <v>0</v>
      </c>
      <c r="M7" s="5"/>
      <c r="O7" t="s">
        <v>935</v>
      </c>
      <c r="P7">
        <f>PERCENTILE($P$5:$AA$5, 0.25)</f>
        <v>348</v>
      </c>
      <c r="Q7">
        <f t="shared" ref="Q7:AA7" si="2">PERCENTILE($P$5:$AA$5, 0.25)</f>
        <v>348</v>
      </c>
      <c r="R7">
        <f t="shared" si="2"/>
        <v>348</v>
      </c>
      <c r="S7">
        <f t="shared" si="2"/>
        <v>348</v>
      </c>
      <c r="T7">
        <f t="shared" si="2"/>
        <v>348</v>
      </c>
      <c r="U7">
        <f t="shared" si="2"/>
        <v>348</v>
      </c>
      <c r="V7">
        <f t="shared" si="2"/>
        <v>348</v>
      </c>
      <c r="W7">
        <f t="shared" si="2"/>
        <v>348</v>
      </c>
      <c r="X7">
        <f t="shared" si="2"/>
        <v>348</v>
      </c>
      <c r="Y7">
        <f t="shared" si="2"/>
        <v>348</v>
      </c>
      <c r="Z7">
        <f t="shared" si="2"/>
        <v>348</v>
      </c>
      <c r="AA7">
        <f t="shared" si="2"/>
        <v>348</v>
      </c>
    </row>
    <row r="8" spans="1:27" x14ac:dyDescent="0.2">
      <c r="A8" s="4" t="s">
        <v>902</v>
      </c>
      <c r="B8" s="5"/>
      <c r="C8" s="5">
        <v>0</v>
      </c>
      <c r="D8" s="5">
        <v>0</v>
      </c>
      <c r="E8" s="5"/>
      <c r="F8" s="5">
        <v>0</v>
      </c>
      <c r="G8" s="5"/>
      <c r="H8" s="5"/>
      <c r="I8" s="5"/>
      <c r="J8" s="5"/>
      <c r="K8" s="5"/>
      <c r="L8" s="5">
        <v>0</v>
      </c>
      <c r="M8" s="5"/>
      <c r="O8" t="s">
        <v>936</v>
      </c>
      <c r="P8">
        <f>PERCENTILE($P$5:$AA$5, 0.75)</f>
        <v>3056.75</v>
      </c>
      <c r="Q8">
        <f t="shared" ref="Q8:AA8" si="3">PERCENTILE($P$5:$AA$5, 0.75)</f>
        <v>3056.75</v>
      </c>
      <c r="R8">
        <f t="shared" si="3"/>
        <v>3056.75</v>
      </c>
      <c r="S8">
        <f t="shared" si="3"/>
        <v>3056.75</v>
      </c>
      <c r="T8">
        <f t="shared" si="3"/>
        <v>3056.75</v>
      </c>
      <c r="U8">
        <f t="shared" si="3"/>
        <v>3056.75</v>
      </c>
      <c r="V8">
        <f t="shared" si="3"/>
        <v>3056.75</v>
      </c>
      <c r="W8">
        <f t="shared" si="3"/>
        <v>3056.75</v>
      </c>
      <c r="X8">
        <f t="shared" si="3"/>
        <v>3056.75</v>
      </c>
      <c r="Y8">
        <f t="shared" si="3"/>
        <v>3056.75</v>
      </c>
      <c r="Z8">
        <f t="shared" si="3"/>
        <v>3056.75</v>
      </c>
      <c r="AA8">
        <f t="shared" si="3"/>
        <v>3056.75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/>
      <c r="M9" s="5"/>
      <c r="O9" t="s">
        <v>937</v>
      </c>
      <c r="P9" s="6">
        <f>P5/P4</f>
        <v>0</v>
      </c>
      <c r="Q9" s="6">
        <f t="shared" ref="Q9:AA9" si="4">Q5/Q4</f>
        <v>1</v>
      </c>
      <c r="R9" s="6">
        <f t="shared" si="4"/>
        <v>0</v>
      </c>
      <c r="S9" s="6">
        <f t="shared" si="4"/>
        <v>0.94600760456273769</v>
      </c>
      <c r="T9" s="6">
        <f t="shared" si="4"/>
        <v>0.80114722753346079</v>
      </c>
      <c r="U9" s="6">
        <f t="shared" si="4"/>
        <v>0.74992983440920569</v>
      </c>
      <c r="V9" s="6">
        <f t="shared" si="4"/>
        <v>0.69810680599850716</v>
      </c>
      <c r="W9" s="6">
        <f t="shared" si="4"/>
        <v>0.66118388653599924</v>
      </c>
      <c r="X9" s="6">
        <f t="shared" si="4"/>
        <v>0.817987567987568</v>
      </c>
      <c r="Y9" s="6">
        <f t="shared" si="4"/>
        <v>0.88220815752461323</v>
      </c>
      <c r="Z9" s="6">
        <f t="shared" si="4"/>
        <v>0</v>
      </c>
      <c r="AA9" s="6">
        <f t="shared" si="4"/>
        <v>0.97203947368421051</v>
      </c>
    </row>
    <row r="10" spans="1:27" x14ac:dyDescent="0.2">
      <c r="A10" s="4" t="s">
        <v>908</v>
      </c>
      <c r="B10" s="5"/>
      <c r="C10" s="5"/>
      <c r="D10" s="5"/>
      <c r="E10" s="5">
        <v>101</v>
      </c>
      <c r="F10" s="5"/>
      <c r="G10" s="5"/>
      <c r="H10" s="5">
        <v>2822</v>
      </c>
      <c r="I10" s="5">
        <v>3698</v>
      </c>
      <c r="J10" s="5">
        <v>1259</v>
      </c>
      <c r="K10" s="5">
        <v>882</v>
      </c>
      <c r="L10" s="5"/>
      <c r="M10" s="5"/>
    </row>
    <row r="11" spans="1:27" x14ac:dyDescent="0.2">
      <c r="A11" s="4" t="s">
        <v>896</v>
      </c>
      <c r="B11" s="5"/>
      <c r="C11" s="5">
        <v>464</v>
      </c>
      <c r="D11" s="5"/>
      <c r="E11" s="5">
        <v>1143</v>
      </c>
      <c r="F11" s="5">
        <v>767</v>
      </c>
      <c r="G11" s="5">
        <v>1418</v>
      </c>
      <c r="H11" s="5">
        <v>3939</v>
      </c>
      <c r="I11" s="5">
        <v>5059</v>
      </c>
      <c r="J11" s="5">
        <v>1936</v>
      </c>
      <c r="K11" s="5">
        <v>1152</v>
      </c>
      <c r="L11" s="5"/>
      <c r="M11" s="5">
        <v>349</v>
      </c>
    </row>
    <row r="12" spans="1:27" x14ac:dyDescent="0.2">
      <c r="A12" s="4" t="s">
        <v>906</v>
      </c>
      <c r="B12" s="5"/>
      <c r="C12" s="5">
        <v>0</v>
      </c>
      <c r="D12" s="5">
        <v>0</v>
      </c>
      <c r="E12" s="5">
        <v>0</v>
      </c>
      <c r="F12" s="5"/>
      <c r="G12" s="5">
        <v>428</v>
      </c>
      <c r="H12" s="5">
        <v>1479</v>
      </c>
      <c r="I12" s="5">
        <v>1499</v>
      </c>
      <c r="J12" s="5">
        <v>456</v>
      </c>
      <c r="K12" s="5">
        <v>104</v>
      </c>
      <c r="L12" s="5">
        <v>0</v>
      </c>
      <c r="M12" s="5">
        <v>0</v>
      </c>
    </row>
    <row r="13" spans="1:27" x14ac:dyDescent="0.2">
      <c r="A13" s="4" t="s">
        <v>887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/>
      <c r="I13" s="5"/>
      <c r="J13" s="5"/>
      <c r="K13" s="5">
        <v>0</v>
      </c>
      <c r="L13" s="5">
        <v>0</v>
      </c>
      <c r="M13" s="5">
        <v>0</v>
      </c>
    </row>
    <row r="14" spans="1:27" x14ac:dyDescent="0.2">
      <c r="A14" s="4" t="s">
        <v>928</v>
      </c>
      <c r="B14" s="5">
        <v>0</v>
      </c>
      <c r="C14" s="5">
        <v>464</v>
      </c>
      <c r="D14" s="5">
        <v>0</v>
      </c>
      <c r="E14" s="5">
        <v>1244</v>
      </c>
      <c r="F14" s="5">
        <v>1257</v>
      </c>
      <c r="G14" s="5">
        <v>2672</v>
      </c>
      <c r="H14" s="5">
        <v>10288</v>
      </c>
      <c r="I14" s="5">
        <v>13426</v>
      </c>
      <c r="J14" s="5">
        <v>4211</v>
      </c>
      <c r="K14" s="5">
        <v>2509</v>
      </c>
      <c r="L14" s="5">
        <v>0</v>
      </c>
      <c r="M14" s="5">
        <v>591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1453-F7CC-4EBF-BDE9-B9BE7E856865}">
  <dimension ref="A1:AA45"/>
  <sheetViews>
    <sheetView topLeftCell="J4" zoomScale="85" zoomScaleNormal="85" workbookViewId="0">
      <selection activeCell="P5" sqref="P5:AA5"/>
    </sheetView>
  </sheetViews>
  <sheetFormatPr defaultRowHeight="12.75" x14ac:dyDescent="0.2"/>
  <cols>
    <col min="1" max="1" width="21.7109375" bestFit="1" customWidth="1"/>
    <col min="2" max="2" width="16.140625" bestFit="1" customWidth="1"/>
    <col min="3" max="3" width="11.140625" customWidth="1"/>
    <col min="4" max="5" width="11.42578125" customWidth="1"/>
    <col min="6" max="6" width="11.140625" customWidth="1"/>
    <col min="7" max="7" width="11.7109375" customWidth="1"/>
    <col min="8" max="9" width="11.140625" customWidth="1"/>
    <col min="10" max="11" width="11.42578125" customWidth="1"/>
    <col min="12" max="12" width="11.7109375" customWidth="1"/>
    <col min="13" max="13" width="10.85546875" customWidth="1"/>
    <col min="15" max="15" width="30.7109375" bestFit="1" customWidth="1"/>
    <col min="16" max="27" width="6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127.5" x14ac:dyDescent="0.2">
      <c r="A4" s="3" t="s">
        <v>927</v>
      </c>
      <c r="B4" s="7" t="s">
        <v>1001</v>
      </c>
      <c r="C4" s="7" t="s">
        <v>1002</v>
      </c>
      <c r="D4" s="7" t="s">
        <v>1003</v>
      </c>
      <c r="E4" s="7" t="s">
        <v>1004</v>
      </c>
      <c r="F4" s="7" t="s">
        <v>1005</v>
      </c>
      <c r="G4" s="7" t="s">
        <v>1006</v>
      </c>
      <c r="H4" s="7" t="s">
        <v>1007</v>
      </c>
      <c r="I4" s="7" t="s">
        <v>1008</v>
      </c>
      <c r="J4" s="7" t="s">
        <v>1009</v>
      </c>
      <c r="K4" s="7" t="s">
        <v>1010</v>
      </c>
      <c r="L4" s="7" t="s">
        <v>1011</v>
      </c>
      <c r="M4" s="7" t="s">
        <v>1012</v>
      </c>
      <c r="O4" t="s">
        <v>932</v>
      </c>
      <c r="P4">
        <v>47</v>
      </c>
      <c r="Q4">
        <v>37</v>
      </c>
      <c r="R4">
        <v>6</v>
      </c>
      <c r="S4">
        <v>68</v>
      </c>
      <c r="T4">
        <v>158</v>
      </c>
      <c r="U4">
        <v>342</v>
      </c>
      <c r="V4">
        <v>2184</v>
      </c>
      <c r="W4">
        <v>2707</v>
      </c>
      <c r="X4">
        <v>1716</v>
      </c>
      <c r="Y4">
        <v>558</v>
      </c>
      <c r="Z4">
        <v>14</v>
      </c>
      <c r="AA4">
        <v>436</v>
      </c>
    </row>
    <row r="5" spans="1:27" x14ac:dyDescent="0.2">
      <c r="A5" s="4" t="s">
        <v>897</v>
      </c>
      <c r="B5" s="5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/>
      <c r="J5" s="5"/>
      <c r="K5" s="5">
        <v>0</v>
      </c>
      <c r="L5" s="5">
        <v>0</v>
      </c>
      <c r="M5" s="5">
        <v>0</v>
      </c>
      <c r="O5" t="s">
        <v>933</v>
      </c>
      <c r="P5">
        <v>0</v>
      </c>
      <c r="Q5">
        <v>37</v>
      </c>
      <c r="R5">
        <v>0</v>
      </c>
      <c r="S5">
        <v>57</v>
      </c>
      <c r="T5">
        <v>80</v>
      </c>
      <c r="U5">
        <v>272</v>
      </c>
      <c r="V5">
        <v>1613</v>
      </c>
      <c r="W5">
        <v>2199</v>
      </c>
      <c r="X5">
        <v>1518</v>
      </c>
      <c r="Y5">
        <v>430</v>
      </c>
      <c r="Z5">
        <v>0</v>
      </c>
      <c r="AA5">
        <v>436</v>
      </c>
    </row>
    <row r="6" spans="1:27" x14ac:dyDescent="0.2">
      <c r="A6" s="4" t="s">
        <v>898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26</v>
      </c>
      <c r="I6" s="5">
        <v>51</v>
      </c>
      <c r="J6" s="5">
        <v>0</v>
      </c>
      <c r="K6" s="5">
        <v>0</v>
      </c>
      <c r="L6" s="5">
        <v>0</v>
      </c>
      <c r="M6" s="5">
        <v>0</v>
      </c>
      <c r="O6" t="s">
        <v>934</v>
      </c>
      <c r="P6">
        <f>MEDIAN($P$5:$AA$5)</f>
        <v>176</v>
      </c>
      <c r="Q6">
        <f t="shared" ref="Q6:AA6" si="1">MEDIAN($P$5:$AA$5)</f>
        <v>176</v>
      </c>
      <c r="R6">
        <f t="shared" si="1"/>
        <v>176</v>
      </c>
      <c r="S6">
        <f t="shared" si="1"/>
        <v>176</v>
      </c>
      <c r="T6">
        <f t="shared" si="1"/>
        <v>176</v>
      </c>
      <c r="U6">
        <f t="shared" si="1"/>
        <v>176</v>
      </c>
      <c r="V6">
        <f t="shared" si="1"/>
        <v>176</v>
      </c>
      <c r="W6">
        <f t="shared" si="1"/>
        <v>176</v>
      </c>
      <c r="X6">
        <f t="shared" si="1"/>
        <v>176</v>
      </c>
      <c r="Y6">
        <f t="shared" si="1"/>
        <v>176</v>
      </c>
      <c r="Z6">
        <f t="shared" si="1"/>
        <v>176</v>
      </c>
      <c r="AA6">
        <f t="shared" si="1"/>
        <v>176</v>
      </c>
    </row>
    <row r="7" spans="1:27" x14ac:dyDescent="0.2">
      <c r="A7" s="4" t="s">
        <v>875</v>
      </c>
      <c r="B7" s="5"/>
      <c r="C7" s="5"/>
      <c r="D7" s="5">
        <v>0</v>
      </c>
      <c r="E7" s="5"/>
      <c r="F7" s="5">
        <v>2</v>
      </c>
      <c r="G7" s="5">
        <v>9</v>
      </c>
      <c r="H7" s="5">
        <v>44</v>
      </c>
      <c r="I7" s="5">
        <v>16</v>
      </c>
      <c r="J7" s="5">
        <v>13</v>
      </c>
      <c r="K7" s="5">
        <v>2</v>
      </c>
      <c r="L7" s="5"/>
      <c r="M7" s="5">
        <v>0</v>
      </c>
      <c r="O7" t="s">
        <v>935</v>
      </c>
      <c r="P7">
        <f>PERCENTILE($P$5:$AA$5, 0.25)</f>
        <v>27.75</v>
      </c>
      <c r="Q7">
        <f t="shared" ref="Q7:AA7" si="2">PERCENTILE($P$5:$AA$5, 0.25)</f>
        <v>27.75</v>
      </c>
      <c r="R7">
        <f t="shared" si="2"/>
        <v>27.75</v>
      </c>
      <c r="S7">
        <f t="shared" si="2"/>
        <v>27.75</v>
      </c>
      <c r="T7">
        <f t="shared" si="2"/>
        <v>27.75</v>
      </c>
      <c r="U7">
        <f t="shared" si="2"/>
        <v>27.75</v>
      </c>
      <c r="V7">
        <f t="shared" si="2"/>
        <v>27.75</v>
      </c>
      <c r="W7">
        <f t="shared" si="2"/>
        <v>27.75</v>
      </c>
      <c r="X7">
        <f t="shared" si="2"/>
        <v>27.75</v>
      </c>
      <c r="Y7">
        <f t="shared" si="2"/>
        <v>27.75</v>
      </c>
      <c r="Z7">
        <f t="shared" si="2"/>
        <v>27.75</v>
      </c>
      <c r="AA7">
        <f t="shared" si="2"/>
        <v>27.75</v>
      </c>
    </row>
    <row r="8" spans="1:27" x14ac:dyDescent="0.2">
      <c r="A8" s="4" t="s">
        <v>873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O8" t="s">
        <v>936</v>
      </c>
      <c r="P8">
        <f>PERCENTILE($P$5:$AA$5, 0.75)</f>
        <v>706.5</v>
      </c>
      <c r="Q8">
        <f t="shared" ref="Q8:AA8" si="3">PERCENTILE($P$5:$AA$5, 0.75)</f>
        <v>706.5</v>
      </c>
      <c r="R8">
        <f t="shared" si="3"/>
        <v>706.5</v>
      </c>
      <c r="S8">
        <f t="shared" si="3"/>
        <v>706.5</v>
      </c>
      <c r="T8">
        <f t="shared" si="3"/>
        <v>706.5</v>
      </c>
      <c r="U8">
        <f t="shared" si="3"/>
        <v>706.5</v>
      </c>
      <c r="V8">
        <f t="shared" si="3"/>
        <v>706.5</v>
      </c>
      <c r="W8">
        <f t="shared" si="3"/>
        <v>706.5</v>
      </c>
      <c r="X8">
        <f t="shared" si="3"/>
        <v>706.5</v>
      </c>
      <c r="Y8">
        <f t="shared" si="3"/>
        <v>706.5</v>
      </c>
      <c r="Z8">
        <f t="shared" si="3"/>
        <v>706.5</v>
      </c>
      <c r="AA8">
        <f t="shared" si="3"/>
        <v>706.5</v>
      </c>
    </row>
    <row r="9" spans="1:27" x14ac:dyDescent="0.2">
      <c r="A9" s="4" t="s">
        <v>890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/>
      <c r="H9" s="5"/>
      <c r="I9" s="5"/>
      <c r="J9" s="5">
        <v>0</v>
      </c>
      <c r="K9" s="5"/>
      <c r="L9" s="5">
        <v>0</v>
      </c>
      <c r="M9" s="5">
        <v>0</v>
      </c>
      <c r="O9" t="s">
        <v>937</v>
      </c>
      <c r="P9" s="6">
        <f>P5/P4</f>
        <v>0</v>
      </c>
      <c r="Q9" s="6">
        <f t="shared" ref="Q9:AA9" si="4">Q5/Q4</f>
        <v>1</v>
      </c>
      <c r="R9" s="6">
        <f t="shared" si="4"/>
        <v>0</v>
      </c>
      <c r="S9" s="6">
        <f t="shared" si="4"/>
        <v>0.83823529411764708</v>
      </c>
      <c r="T9" s="6">
        <f t="shared" si="4"/>
        <v>0.50632911392405067</v>
      </c>
      <c r="U9" s="6">
        <f t="shared" si="4"/>
        <v>0.79532163742690054</v>
      </c>
      <c r="V9" s="6">
        <f t="shared" si="4"/>
        <v>0.73855311355311359</v>
      </c>
      <c r="W9" s="6">
        <f t="shared" si="4"/>
        <v>0.8123383819726635</v>
      </c>
      <c r="X9" s="6">
        <f t="shared" si="4"/>
        <v>0.88461538461538458</v>
      </c>
      <c r="Y9" s="6">
        <f t="shared" si="4"/>
        <v>0.77060931899641572</v>
      </c>
      <c r="Z9" s="6">
        <f t="shared" si="4"/>
        <v>0</v>
      </c>
      <c r="AA9" s="6">
        <f t="shared" si="4"/>
        <v>1</v>
      </c>
    </row>
    <row r="10" spans="1:27" x14ac:dyDescent="0.2">
      <c r="A10" s="4" t="s">
        <v>899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/>
      <c r="I10" s="5"/>
      <c r="J10" s="5"/>
      <c r="K10" s="5"/>
      <c r="L10" s="5">
        <v>0</v>
      </c>
      <c r="M10" s="5">
        <v>0</v>
      </c>
    </row>
    <row r="11" spans="1:27" x14ac:dyDescent="0.2">
      <c r="A11" s="4" t="s">
        <v>876</v>
      </c>
      <c r="B11" s="5">
        <v>0</v>
      </c>
      <c r="C11" s="5">
        <v>0</v>
      </c>
      <c r="D11" s="5">
        <v>0</v>
      </c>
      <c r="E11" s="5">
        <v>0</v>
      </c>
      <c r="F11" s="5">
        <v>12</v>
      </c>
      <c r="G11" s="5">
        <v>0</v>
      </c>
      <c r="H11" s="5">
        <v>74</v>
      </c>
      <c r="I11" s="5">
        <v>379</v>
      </c>
      <c r="J11" s="5">
        <v>0</v>
      </c>
      <c r="K11" s="5">
        <v>0</v>
      </c>
      <c r="L11" s="5">
        <v>0</v>
      </c>
      <c r="M11" s="5">
        <v>0</v>
      </c>
    </row>
    <row r="12" spans="1:27" x14ac:dyDescent="0.2">
      <c r="A12" s="4" t="s">
        <v>877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27" x14ac:dyDescent="0.2">
      <c r="A13" s="4" t="s">
        <v>878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12</v>
      </c>
      <c r="H13" s="5">
        <v>5</v>
      </c>
      <c r="I13" s="5">
        <v>33</v>
      </c>
      <c r="J13" s="5">
        <v>42</v>
      </c>
      <c r="K13" s="5">
        <v>14</v>
      </c>
      <c r="L13" s="5">
        <v>0</v>
      </c>
      <c r="M13" s="5">
        <v>0</v>
      </c>
    </row>
    <row r="14" spans="1:27" x14ac:dyDescent="0.2">
      <c r="A14" s="4" t="s">
        <v>879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27" x14ac:dyDescent="0.2">
      <c r="A15" s="4" t="s">
        <v>819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/>
      <c r="I15" s="5"/>
      <c r="J15" s="5"/>
      <c r="K15" s="5">
        <v>0</v>
      </c>
      <c r="L15" s="5">
        <v>0</v>
      </c>
      <c r="M15" s="5">
        <v>0</v>
      </c>
    </row>
    <row r="16" spans="1:27" x14ac:dyDescent="0.2">
      <c r="A16" s="4" t="s">
        <v>880</v>
      </c>
      <c r="B16" s="5"/>
      <c r="C16" s="5">
        <v>0</v>
      </c>
      <c r="D16" s="5">
        <v>0</v>
      </c>
      <c r="E16" s="5"/>
      <c r="F16" s="5">
        <v>0</v>
      </c>
      <c r="G16" s="5"/>
      <c r="H16" s="5"/>
      <c r="I16" s="5"/>
      <c r="J16" s="5"/>
      <c r="K16" s="5"/>
      <c r="L16" s="5"/>
      <c r="M16" s="5"/>
    </row>
    <row r="17" spans="1:13" x14ac:dyDescent="0.2">
      <c r="A17" s="4" t="s">
        <v>881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2">
      <c r="A18" s="4" t="s">
        <v>900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/>
      <c r="K18" s="5">
        <v>0</v>
      </c>
      <c r="L18" s="5">
        <v>0</v>
      </c>
      <c r="M18" s="5">
        <v>0</v>
      </c>
    </row>
    <row r="19" spans="1:13" x14ac:dyDescent="0.2">
      <c r="A19" s="4" t="s">
        <v>820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4" t="s">
        <v>901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369</v>
      </c>
      <c r="I20" s="5">
        <v>115</v>
      </c>
      <c r="J20" s="5"/>
      <c r="K20" s="5">
        <v>0</v>
      </c>
      <c r="L20" s="5">
        <v>0</v>
      </c>
      <c r="M20" s="5">
        <v>0</v>
      </c>
    </row>
    <row r="21" spans="1:13" x14ac:dyDescent="0.2">
      <c r="A21" s="4" t="s">
        <v>902</v>
      </c>
      <c r="B21" s="5">
        <v>0</v>
      </c>
      <c r="C21" s="5">
        <v>0</v>
      </c>
      <c r="D21" s="5">
        <v>0</v>
      </c>
      <c r="E21" s="5">
        <v>0</v>
      </c>
      <c r="F21" s="5"/>
      <c r="G21" s="5"/>
      <c r="H21" s="5"/>
      <c r="I21" s="5"/>
      <c r="J21" s="5"/>
      <c r="K21" s="5"/>
      <c r="L21" s="5">
        <v>0</v>
      </c>
      <c r="M21" s="5">
        <v>0</v>
      </c>
    </row>
    <row r="22" spans="1:13" x14ac:dyDescent="0.2">
      <c r="A22" s="4" t="s">
        <v>882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2">
      <c r="A23" s="4" t="s">
        <v>883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x14ac:dyDescent="0.2">
      <c r="A24" s="4" t="s">
        <v>822</v>
      </c>
      <c r="B24" s="5"/>
      <c r="C24" s="5"/>
      <c r="D24" s="5"/>
      <c r="E24" s="5">
        <v>0</v>
      </c>
      <c r="F24" s="5"/>
      <c r="G24" s="5">
        <v>0</v>
      </c>
      <c r="H24" s="5"/>
      <c r="I24" s="5">
        <v>0</v>
      </c>
      <c r="J24" s="5">
        <v>0</v>
      </c>
      <c r="K24" s="5"/>
      <c r="L24" s="5">
        <v>0</v>
      </c>
      <c r="M24" s="5">
        <v>0</v>
      </c>
    </row>
    <row r="25" spans="1:13" x14ac:dyDescent="0.2">
      <c r="A25" s="4" t="s">
        <v>884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26</v>
      </c>
      <c r="I25" s="5">
        <v>34</v>
      </c>
      <c r="J25" s="5">
        <v>4</v>
      </c>
      <c r="K25" s="5">
        <v>9</v>
      </c>
      <c r="L25" s="5">
        <v>0</v>
      </c>
      <c r="M25" s="5">
        <v>0</v>
      </c>
    </row>
    <row r="26" spans="1:13" x14ac:dyDescent="0.2">
      <c r="A26" s="4" t="s">
        <v>885</v>
      </c>
      <c r="B26" s="5">
        <v>0</v>
      </c>
      <c r="C26" s="5">
        <v>0</v>
      </c>
      <c r="D26" s="5">
        <v>0</v>
      </c>
      <c r="E26" s="5"/>
      <c r="F26" s="5">
        <v>0</v>
      </c>
      <c r="G26" s="5">
        <v>0</v>
      </c>
      <c r="H26" s="5">
        <v>47</v>
      </c>
      <c r="I26" s="5"/>
      <c r="J26" s="5"/>
      <c r="K26" s="5"/>
      <c r="L26" s="5">
        <v>0</v>
      </c>
      <c r="M26" s="5"/>
    </row>
    <row r="27" spans="1:13" x14ac:dyDescent="0.2">
      <c r="A27" s="4" t="s">
        <v>903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/>
      <c r="I27" s="5"/>
      <c r="J27" s="5"/>
      <c r="K27" s="5"/>
      <c r="L27" s="5">
        <v>0</v>
      </c>
      <c r="M27" s="5"/>
    </row>
    <row r="28" spans="1:13" x14ac:dyDescent="0.2">
      <c r="A28" s="4" t="s">
        <v>904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44</v>
      </c>
      <c r="J28" s="5">
        <v>0</v>
      </c>
      <c r="K28" s="5">
        <v>0</v>
      </c>
      <c r="L28" s="5">
        <v>0</v>
      </c>
      <c r="M28" s="5">
        <v>0</v>
      </c>
    </row>
    <row r="29" spans="1:13" x14ac:dyDescent="0.2">
      <c r="A29" s="4" t="s">
        <v>823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">
      <c r="A30" s="4" t="s">
        <v>824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</row>
    <row r="31" spans="1:13" x14ac:dyDescent="0.2">
      <c r="A31" s="4" t="s">
        <v>905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/>
      <c r="K31" s="5">
        <v>0</v>
      </c>
      <c r="L31" s="5">
        <v>0</v>
      </c>
      <c r="M31" s="5">
        <v>0</v>
      </c>
    </row>
    <row r="32" spans="1:13" x14ac:dyDescent="0.2">
      <c r="A32" s="4" t="s">
        <v>886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x14ac:dyDescent="0.2">
      <c r="A33" s="4" t="s">
        <v>874</v>
      </c>
      <c r="B33" s="5">
        <v>47</v>
      </c>
      <c r="C33" s="5"/>
      <c r="D33" s="5">
        <v>6</v>
      </c>
      <c r="E33" s="5">
        <v>11</v>
      </c>
      <c r="F33" s="5">
        <v>76</v>
      </c>
      <c r="G33" s="5">
        <v>61</v>
      </c>
      <c r="H33" s="5">
        <v>59</v>
      </c>
      <c r="I33" s="5">
        <v>248</v>
      </c>
      <c r="J33" s="5">
        <v>181</v>
      </c>
      <c r="K33" s="5">
        <v>117</v>
      </c>
      <c r="L33" s="5">
        <v>14</v>
      </c>
      <c r="M33" s="5"/>
    </row>
    <row r="34" spans="1:13" x14ac:dyDescent="0.2">
      <c r="A34" s="4" t="s">
        <v>908</v>
      </c>
      <c r="B34" s="5">
        <v>0</v>
      </c>
      <c r="C34" s="5">
        <v>0</v>
      </c>
      <c r="D34" s="5"/>
      <c r="E34" s="5">
        <v>17</v>
      </c>
      <c r="F34" s="5"/>
      <c r="G34" s="5"/>
      <c r="H34" s="5">
        <v>233</v>
      </c>
      <c r="I34" s="5">
        <v>137</v>
      </c>
      <c r="J34" s="5">
        <v>200</v>
      </c>
      <c r="K34" s="5">
        <v>50</v>
      </c>
      <c r="L34" s="5"/>
      <c r="M34" s="5"/>
    </row>
    <row r="35" spans="1:13" x14ac:dyDescent="0.2">
      <c r="A35" s="4" t="s">
        <v>825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</row>
    <row r="36" spans="1:13" x14ac:dyDescent="0.2">
      <c r="A36" s="4" t="s">
        <v>896</v>
      </c>
      <c r="B36" s="5"/>
      <c r="C36" s="5">
        <v>37</v>
      </c>
      <c r="D36" s="5"/>
      <c r="E36" s="5">
        <v>40</v>
      </c>
      <c r="F36" s="5">
        <v>68</v>
      </c>
      <c r="G36" s="5">
        <v>236</v>
      </c>
      <c r="H36" s="5">
        <v>1083</v>
      </c>
      <c r="I36" s="5">
        <v>1299</v>
      </c>
      <c r="J36" s="5">
        <v>1188</v>
      </c>
      <c r="K36" s="5">
        <v>347</v>
      </c>
      <c r="L36" s="5"/>
      <c r="M36" s="5">
        <v>436</v>
      </c>
    </row>
    <row r="37" spans="1:13" x14ac:dyDescent="0.2">
      <c r="A37" s="4" t="s">
        <v>906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24</v>
      </c>
      <c r="H37" s="5">
        <v>218</v>
      </c>
      <c r="I37" s="5">
        <v>351</v>
      </c>
      <c r="J37" s="5">
        <v>88</v>
      </c>
      <c r="K37" s="5">
        <v>19</v>
      </c>
      <c r="L37" s="5">
        <v>0</v>
      </c>
      <c r="M37" s="5">
        <v>0</v>
      </c>
    </row>
    <row r="38" spans="1:13" x14ac:dyDescent="0.2">
      <c r="A38" s="4" t="s">
        <v>907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</row>
    <row r="39" spans="1:13" x14ac:dyDescent="0.2">
      <c r="A39" s="4" t="s">
        <v>826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2">
      <c r="A40" s="4" t="s">
        <v>888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</row>
    <row r="41" spans="1:13" x14ac:dyDescent="0.2">
      <c r="A41" s="4" t="s">
        <v>887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/>
      <c r="J41" s="5">
        <v>0</v>
      </c>
      <c r="K41" s="5">
        <v>0</v>
      </c>
      <c r="L41" s="5">
        <v>0</v>
      </c>
      <c r="M41" s="5">
        <v>0</v>
      </c>
    </row>
    <row r="42" spans="1:13" x14ac:dyDescent="0.2">
      <c r="A42" s="4" t="s">
        <v>827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</row>
    <row r="43" spans="1:13" x14ac:dyDescent="0.2">
      <c r="A43" s="4" t="s">
        <v>889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</row>
    <row r="44" spans="1:13" x14ac:dyDescent="0.2">
      <c r="A44" s="4" t="s">
        <v>821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</row>
    <row r="45" spans="1:13" x14ac:dyDescent="0.2">
      <c r="A45" s="4" t="s">
        <v>928</v>
      </c>
      <c r="B45" s="5">
        <v>47</v>
      </c>
      <c r="C45" s="5">
        <v>37</v>
      </c>
      <c r="D45" s="5">
        <v>6</v>
      </c>
      <c r="E45" s="5">
        <v>68</v>
      </c>
      <c r="F45" s="5">
        <v>158</v>
      </c>
      <c r="G45" s="5">
        <v>342</v>
      </c>
      <c r="H45" s="5">
        <v>2184</v>
      </c>
      <c r="I45" s="5">
        <v>2707</v>
      </c>
      <c r="J45" s="5">
        <v>1716</v>
      </c>
      <c r="K45" s="5">
        <v>558</v>
      </c>
      <c r="L45" s="5">
        <v>14</v>
      </c>
      <c r="M45" s="5">
        <v>436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0900-FA09-4ADC-97D7-D449E9697FC8}">
  <dimension ref="A1:AB37"/>
  <sheetViews>
    <sheetView topLeftCell="F3" workbookViewId="0">
      <selection activeCell="P7" sqref="P7"/>
    </sheetView>
  </sheetViews>
  <sheetFormatPr defaultRowHeight="12.75" x14ac:dyDescent="0.2"/>
  <cols>
    <col min="1" max="1" width="16.28515625" bestFit="1" customWidth="1"/>
    <col min="2" max="2" width="8.28515625" customWidth="1"/>
    <col min="3" max="3" width="9" customWidth="1"/>
    <col min="4" max="4" width="9.140625" customWidth="1"/>
    <col min="5" max="5" width="8.5703125" customWidth="1"/>
    <col min="6" max="6" width="8.28515625" customWidth="1"/>
    <col min="7" max="7" width="8.7109375" customWidth="1"/>
    <col min="8" max="8" width="8.28515625" customWidth="1"/>
    <col min="9" max="9" width="8.42578125" customWidth="1"/>
    <col min="10" max="10" width="9" customWidth="1"/>
    <col min="11" max="11" width="7.5703125" customWidth="1"/>
    <col min="12" max="12" width="9" customWidth="1"/>
    <col min="13" max="13" width="9.140625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140.25" x14ac:dyDescent="0.2">
      <c r="A4" s="3" t="s">
        <v>927</v>
      </c>
      <c r="B4" s="7" t="s">
        <v>1013</v>
      </c>
      <c r="C4" s="7" t="s">
        <v>1014</v>
      </c>
      <c r="D4" s="7" t="s">
        <v>1015</v>
      </c>
      <c r="E4" s="7" t="s">
        <v>1016</v>
      </c>
      <c r="F4" s="7" t="s">
        <v>1017</v>
      </c>
      <c r="G4" s="7" t="s">
        <v>1018</v>
      </c>
      <c r="H4" s="7" t="s">
        <v>1019</v>
      </c>
      <c r="I4" s="7" t="s">
        <v>1020</v>
      </c>
      <c r="J4" s="7" t="s">
        <v>1021</v>
      </c>
      <c r="K4" s="7" t="s">
        <v>1022</v>
      </c>
      <c r="L4" s="7" t="s">
        <v>1023</v>
      </c>
      <c r="M4" s="7" t="s">
        <v>1024</v>
      </c>
      <c r="O4" t="s">
        <v>932</v>
      </c>
    </row>
    <row r="5" spans="1:27" x14ac:dyDescent="0.2">
      <c r="A5" s="4" t="s">
        <v>876</v>
      </c>
      <c r="B5" s="5"/>
      <c r="C5" s="5"/>
      <c r="D5" s="5">
        <v>0</v>
      </c>
      <c r="E5" s="5"/>
      <c r="F5" s="5">
        <v>3.3</v>
      </c>
      <c r="G5" s="5">
        <v>2.6</v>
      </c>
      <c r="H5" s="5">
        <v>3.3</v>
      </c>
      <c r="I5" s="5">
        <v>2.5</v>
      </c>
      <c r="J5" s="5">
        <v>3</v>
      </c>
      <c r="K5" s="5">
        <v>3.1</v>
      </c>
      <c r="L5" s="5"/>
      <c r="M5" s="5">
        <v>2</v>
      </c>
      <c r="O5" t="s">
        <v>933</v>
      </c>
      <c r="P5">
        <f>P21</f>
        <v>3.1</v>
      </c>
      <c r="Q5">
        <f t="shared" ref="Q5:AA5" si="1">Q21</f>
        <v>4.7</v>
      </c>
      <c r="R5">
        <f t="shared" si="1"/>
        <v>4.2</v>
      </c>
      <c r="S5">
        <f t="shared" si="1"/>
        <v>3.3</v>
      </c>
      <c r="T5">
        <f t="shared" si="1"/>
        <v>2.5666666666666669</v>
      </c>
      <c r="U5">
        <f t="shared" si="1"/>
        <v>2.3250000000000002</v>
      </c>
      <c r="V5">
        <f t="shared" si="1"/>
        <v>3.375</v>
      </c>
      <c r="W5">
        <f t="shared" si="1"/>
        <v>3.1749999999999998</v>
      </c>
      <c r="X5">
        <f t="shared" si="1"/>
        <v>2.4799999999999995</v>
      </c>
      <c r="Y5">
        <f t="shared" si="1"/>
        <v>2.4249999999999998</v>
      </c>
      <c r="Z5">
        <f t="shared" si="1"/>
        <v>2.4</v>
      </c>
      <c r="AA5">
        <f t="shared" si="1"/>
        <v>2.6750000000000003</v>
      </c>
    </row>
    <row r="6" spans="1:27" x14ac:dyDescent="0.2">
      <c r="A6" s="4" t="s">
        <v>878</v>
      </c>
      <c r="B6" s="5"/>
      <c r="C6" s="5"/>
      <c r="D6" s="5">
        <v>0</v>
      </c>
      <c r="E6" s="5"/>
      <c r="F6" s="5"/>
      <c r="G6" s="5">
        <v>2.7</v>
      </c>
      <c r="H6" s="5">
        <v>3.9</v>
      </c>
      <c r="I6" s="5">
        <v>4.0999999999999996</v>
      </c>
      <c r="J6" s="5">
        <v>2.8</v>
      </c>
      <c r="K6" s="5">
        <v>2.5</v>
      </c>
      <c r="L6" s="5"/>
      <c r="M6" s="5">
        <v>3.9</v>
      </c>
      <c r="O6" t="s">
        <v>934</v>
      </c>
      <c r="P6">
        <f>MEDIAN($P$5:$AA$5)</f>
        <v>2.8875000000000002</v>
      </c>
      <c r="Q6">
        <f t="shared" ref="Q6:AA6" si="2">MEDIAN($P$5:$AA$5)</f>
        <v>2.8875000000000002</v>
      </c>
      <c r="R6">
        <f t="shared" si="2"/>
        <v>2.8875000000000002</v>
      </c>
      <c r="S6">
        <f t="shared" si="2"/>
        <v>2.8875000000000002</v>
      </c>
      <c r="T6">
        <f t="shared" si="2"/>
        <v>2.8875000000000002</v>
      </c>
      <c r="U6">
        <f t="shared" si="2"/>
        <v>2.8875000000000002</v>
      </c>
      <c r="V6">
        <f t="shared" si="2"/>
        <v>2.8875000000000002</v>
      </c>
      <c r="W6">
        <f t="shared" si="2"/>
        <v>2.8875000000000002</v>
      </c>
      <c r="X6">
        <f t="shared" si="2"/>
        <v>2.8875000000000002</v>
      </c>
      <c r="Y6">
        <f t="shared" si="2"/>
        <v>2.8875000000000002</v>
      </c>
      <c r="Z6">
        <f t="shared" si="2"/>
        <v>2.8875000000000002</v>
      </c>
      <c r="AA6">
        <f t="shared" si="2"/>
        <v>2.8875000000000002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>
        <v>1.8</v>
      </c>
      <c r="K7" s="5">
        <v>0</v>
      </c>
      <c r="L7" s="5">
        <v>0</v>
      </c>
      <c r="M7" s="5"/>
      <c r="O7" t="s">
        <v>935</v>
      </c>
      <c r="P7">
        <f>PERCENTILE($P$5:$AA$5, 0.25)</f>
        <v>2.4662499999999996</v>
      </c>
      <c r="Q7">
        <f t="shared" ref="Q7:AA7" si="3">PERCENTILE($P$5:$AA$5, 0.25)</f>
        <v>2.4662499999999996</v>
      </c>
      <c r="R7">
        <f t="shared" si="3"/>
        <v>2.4662499999999996</v>
      </c>
      <c r="S7">
        <f t="shared" si="3"/>
        <v>2.4662499999999996</v>
      </c>
      <c r="T7">
        <f t="shared" si="3"/>
        <v>2.4662499999999996</v>
      </c>
      <c r="U7">
        <f t="shared" si="3"/>
        <v>2.4662499999999996</v>
      </c>
      <c r="V7">
        <f t="shared" si="3"/>
        <v>2.4662499999999996</v>
      </c>
      <c r="W7">
        <f t="shared" si="3"/>
        <v>2.4662499999999996</v>
      </c>
      <c r="X7">
        <f t="shared" si="3"/>
        <v>2.4662499999999996</v>
      </c>
      <c r="Y7">
        <f t="shared" si="3"/>
        <v>2.4662499999999996</v>
      </c>
      <c r="Z7">
        <f t="shared" si="3"/>
        <v>2.4662499999999996</v>
      </c>
      <c r="AA7">
        <f t="shared" si="3"/>
        <v>2.4662499999999996</v>
      </c>
    </row>
    <row r="8" spans="1:27" x14ac:dyDescent="0.2">
      <c r="A8" s="4" t="s">
        <v>902</v>
      </c>
      <c r="B8" s="5"/>
      <c r="C8" s="5">
        <v>0</v>
      </c>
      <c r="D8" s="5">
        <v>0</v>
      </c>
      <c r="E8" s="5"/>
      <c r="F8" s="5"/>
      <c r="G8" s="5"/>
      <c r="H8" s="5"/>
      <c r="I8" s="5"/>
      <c r="J8" s="5"/>
      <c r="K8" s="5"/>
      <c r="L8" s="5">
        <v>0</v>
      </c>
      <c r="M8" s="5"/>
      <c r="O8" t="s">
        <v>936</v>
      </c>
      <c r="P8">
        <f>PERCENTILE($P$5:$AA$5, 0.75)</f>
        <v>3.3187499999999996</v>
      </c>
      <c r="Q8">
        <f t="shared" ref="Q8:AA8" si="4">PERCENTILE($P$5:$AA$5, 0.75)</f>
        <v>3.3187499999999996</v>
      </c>
      <c r="R8">
        <f t="shared" si="4"/>
        <v>3.3187499999999996</v>
      </c>
      <c r="S8">
        <f t="shared" si="4"/>
        <v>3.3187499999999996</v>
      </c>
      <c r="T8">
        <f t="shared" si="4"/>
        <v>3.3187499999999996</v>
      </c>
      <c r="U8">
        <f t="shared" si="4"/>
        <v>3.3187499999999996</v>
      </c>
      <c r="V8">
        <f t="shared" si="4"/>
        <v>3.3187499999999996</v>
      </c>
      <c r="W8">
        <f t="shared" si="4"/>
        <v>3.3187499999999996</v>
      </c>
      <c r="X8">
        <f t="shared" si="4"/>
        <v>3.3187499999999996</v>
      </c>
      <c r="Y8">
        <f t="shared" si="4"/>
        <v>3.3187499999999996</v>
      </c>
      <c r="Z8">
        <f t="shared" si="4"/>
        <v>3.3187499999999996</v>
      </c>
      <c r="AA8">
        <f t="shared" si="4"/>
        <v>3.3187499999999996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/>
      <c r="M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4" t="s">
        <v>908</v>
      </c>
      <c r="B10" s="5"/>
      <c r="C10" s="5"/>
      <c r="D10" s="5"/>
      <c r="E10" s="5">
        <v>2.4</v>
      </c>
      <c r="F10" s="5">
        <v>2.2000000000000002</v>
      </c>
      <c r="G10" s="5">
        <v>2.4</v>
      </c>
      <c r="H10" s="5">
        <v>3.6</v>
      </c>
      <c r="I10" s="5">
        <v>3.9</v>
      </c>
      <c r="J10" s="5">
        <v>2.5</v>
      </c>
      <c r="K10" s="5">
        <v>2.2000000000000002</v>
      </c>
      <c r="L10" s="5"/>
      <c r="M10" s="5">
        <v>2.4</v>
      </c>
    </row>
    <row r="11" spans="1:27" x14ac:dyDescent="0.2">
      <c r="A11" s="4" t="s">
        <v>896</v>
      </c>
      <c r="B11" s="5">
        <v>3.1</v>
      </c>
      <c r="C11" s="5">
        <v>4.7</v>
      </c>
      <c r="D11" s="5">
        <v>4.2</v>
      </c>
      <c r="E11" s="5">
        <v>4.2</v>
      </c>
      <c r="F11" s="5">
        <v>2.2000000000000002</v>
      </c>
      <c r="G11" s="5">
        <v>1.6</v>
      </c>
      <c r="H11" s="5">
        <v>2.7</v>
      </c>
      <c r="I11" s="5">
        <v>2.2000000000000002</v>
      </c>
      <c r="J11" s="5">
        <v>2.2999999999999998</v>
      </c>
      <c r="K11" s="5">
        <v>1.9</v>
      </c>
      <c r="L11" s="5">
        <v>2.4</v>
      </c>
      <c r="M11" s="5">
        <v>2.4</v>
      </c>
    </row>
    <row r="12" spans="1:27" x14ac:dyDescent="0.2">
      <c r="A12" s="4" t="s">
        <v>887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/>
      <c r="I12" s="5"/>
      <c r="J12" s="5"/>
      <c r="K12" s="5">
        <v>0</v>
      </c>
      <c r="L12" s="5">
        <v>0</v>
      </c>
      <c r="M12" s="5">
        <v>0</v>
      </c>
    </row>
    <row r="13" spans="1:27" x14ac:dyDescent="0.2">
      <c r="A13" s="4" t="s">
        <v>928</v>
      </c>
      <c r="B13" s="5">
        <v>3.1</v>
      </c>
      <c r="C13" s="5">
        <v>4.7</v>
      </c>
      <c r="D13" s="5">
        <v>4.2</v>
      </c>
      <c r="E13" s="5">
        <v>6.6</v>
      </c>
      <c r="F13" s="5">
        <v>7.7</v>
      </c>
      <c r="G13" s="5">
        <v>9.3000000000000007</v>
      </c>
      <c r="H13" s="5">
        <v>13.5</v>
      </c>
      <c r="I13" s="5">
        <v>12.7</v>
      </c>
      <c r="J13" s="5">
        <v>12.399999999999999</v>
      </c>
      <c r="K13" s="5">
        <v>9.6999999999999993</v>
      </c>
      <c r="L13" s="5">
        <v>2.4</v>
      </c>
      <c r="M13" s="5">
        <v>10.700000000000001</v>
      </c>
      <c r="O13" s="4" t="s">
        <v>876</v>
      </c>
      <c r="P13" s="5"/>
      <c r="Q13" s="5"/>
      <c r="R13" s="5">
        <v>0</v>
      </c>
      <c r="S13" s="5"/>
      <c r="T13" s="5">
        <v>3.3</v>
      </c>
      <c r="U13" s="5">
        <v>2.6</v>
      </c>
      <c r="V13" s="5">
        <v>3.3</v>
      </c>
      <c r="W13" s="5">
        <v>2.5</v>
      </c>
      <c r="X13" s="5">
        <v>3</v>
      </c>
      <c r="Y13" s="5">
        <v>3.1</v>
      </c>
      <c r="Z13" s="5"/>
      <c r="AA13" s="5">
        <v>2</v>
      </c>
    </row>
    <row r="14" spans="1:27" x14ac:dyDescent="0.2">
      <c r="O14" s="4" t="s">
        <v>878</v>
      </c>
      <c r="P14" s="5"/>
      <c r="Q14" s="5"/>
      <c r="R14" s="5">
        <v>0</v>
      </c>
      <c r="S14" s="5"/>
      <c r="T14" s="5"/>
      <c r="U14" s="5">
        <v>2.7</v>
      </c>
      <c r="V14" s="5">
        <v>3.9</v>
      </c>
      <c r="W14" s="5">
        <v>4.0999999999999996</v>
      </c>
      <c r="X14" s="5">
        <v>2.8</v>
      </c>
      <c r="Y14" s="5">
        <v>2.5</v>
      </c>
      <c r="Z14" s="5"/>
      <c r="AA14" s="5">
        <v>3.9</v>
      </c>
    </row>
    <row r="15" spans="1:27" x14ac:dyDescent="0.2">
      <c r="O15" s="4" t="s">
        <v>819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>
        <v>1.8</v>
      </c>
      <c r="Y15" s="5">
        <v>0</v>
      </c>
      <c r="Z15" s="5">
        <v>0</v>
      </c>
      <c r="AA15" s="5"/>
    </row>
    <row r="16" spans="1:27" x14ac:dyDescent="0.2">
      <c r="O16" s="4" t="s">
        <v>902</v>
      </c>
      <c r="P16" s="5"/>
      <c r="Q16" s="5">
        <v>0</v>
      </c>
      <c r="R16" s="5">
        <v>0</v>
      </c>
      <c r="S16" s="5"/>
      <c r="T16" s="5"/>
      <c r="U16" s="5"/>
      <c r="V16" s="5"/>
      <c r="W16" s="5"/>
      <c r="X16" s="5"/>
      <c r="Y16" s="5"/>
      <c r="Z16" s="5">
        <v>0</v>
      </c>
      <c r="AA16" s="5"/>
    </row>
    <row r="17" spans="15:27" x14ac:dyDescent="0.2">
      <c r="O17" s="4" t="s">
        <v>905</v>
      </c>
      <c r="P17" s="5">
        <v>0</v>
      </c>
      <c r="Q17" s="5">
        <v>0</v>
      </c>
      <c r="R17" s="5">
        <v>0</v>
      </c>
      <c r="S17" s="5">
        <v>0</v>
      </c>
      <c r="T17" s="5"/>
      <c r="U17" s="5"/>
      <c r="V17" s="5"/>
      <c r="W17" s="5"/>
      <c r="X17" s="5"/>
      <c r="Y17" s="5"/>
      <c r="Z17" s="5"/>
      <c r="AA17" s="5"/>
    </row>
    <row r="18" spans="15:27" x14ac:dyDescent="0.2">
      <c r="O18" s="4" t="s">
        <v>908</v>
      </c>
      <c r="P18" s="5"/>
      <c r="Q18" s="5"/>
      <c r="R18" s="5"/>
      <c r="S18" s="5">
        <v>2.4</v>
      </c>
      <c r="T18" s="5">
        <v>2.2000000000000002</v>
      </c>
      <c r="U18" s="5">
        <v>2.4</v>
      </c>
      <c r="V18" s="5">
        <v>3.6</v>
      </c>
      <c r="W18" s="5">
        <v>3.9</v>
      </c>
      <c r="X18" s="5">
        <v>2.5</v>
      </c>
      <c r="Y18" s="5">
        <v>2.2000000000000002</v>
      </c>
      <c r="Z18" s="5"/>
      <c r="AA18" s="5">
        <v>2.4</v>
      </c>
    </row>
    <row r="19" spans="15:27" x14ac:dyDescent="0.2">
      <c r="O19" s="4" t="s">
        <v>896</v>
      </c>
      <c r="P19" s="5">
        <v>3.1</v>
      </c>
      <c r="Q19" s="5">
        <v>4.7</v>
      </c>
      <c r="R19" s="5">
        <v>4.2</v>
      </c>
      <c r="S19" s="5">
        <v>4.2</v>
      </c>
      <c r="T19" s="5">
        <v>2.2000000000000002</v>
      </c>
      <c r="U19" s="5">
        <v>1.6</v>
      </c>
      <c r="V19" s="5">
        <v>2.7</v>
      </c>
      <c r="W19" s="5">
        <v>2.2000000000000002</v>
      </c>
      <c r="X19" s="5">
        <v>2.2999999999999998</v>
      </c>
      <c r="Y19" s="5">
        <v>1.9</v>
      </c>
      <c r="Z19" s="5">
        <v>2.4</v>
      </c>
      <c r="AA19" s="5">
        <v>2.4</v>
      </c>
    </row>
    <row r="20" spans="15:27" x14ac:dyDescent="0.2">
      <c r="O20" s="4" t="s">
        <v>887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/>
      <c r="W20" s="5"/>
      <c r="X20" s="5"/>
      <c r="Y20" s="5">
        <v>0</v>
      </c>
      <c r="Z20" s="5">
        <v>0</v>
      </c>
      <c r="AA20" s="5">
        <v>0</v>
      </c>
    </row>
    <row r="21" spans="15:27" x14ac:dyDescent="0.2">
      <c r="O21" s="8" t="s">
        <v>1025</v>
      </c>
      <c r="P21">
        <f>P19</f>
        <v>3.1</v>
      </c>
      <c r="Q21">
        <f>Q19</f>
        <v>4.7</v>
      </c>
      <c r="R21">
        <f>R19</f>
        <v>4.2</v>
      </c>
      <c r="S21">
        <f>AVERAGE(S18:S19)</f>
        <v>3.3</v>
      </c>
      <c r="T21">
        <f>AVERAGE(T13,T18:T19)</f>
        <v>2.5666666666666669</v>
      </c>
      <c r="U21">
        <f>AVERAGE(U13:U14,U18:U19)</f>
        <v>2.3250000000000002</v>
      </c>
      <c r="V21">
        <f>AVERAGE(V13:V14,V18:V19)</f>
        <v>3.375</v>
      </c>
      <c r="W21">
        <f>AVERAGE(W13:W14,W18:W19)</f>
        <v>3.1749999999999998</v>
      </c>
      <c r="X21">
        <f>AVERAGE(X13:X15,X18:X19)</f>
        <v>2.4799999999999995</v>
      </c>
      <c r="Y21">
        <f>AVERAGE(Y13:Y14,Y18:Y19)</f>
        <v>2.4249999999999998</v>
      </c>
      <c r="Z21">
        <f>Z19</f>
        <v>2.4</v>
      </c>
      <c r="AA21">
        <f>AVERAGE(AA13:AA14,AA18:AA19)</f>
        <v>2.6750000000000003</v>
      </c>
    </row>
    <row r="34" spans="15:28" x14ac:dyDescent="0.2">
      <c r="P34">
        <f t="shared" ref="P34:AA34" si="5">P3</f>
        <v>1</v>
      </c>
      <c r="Q34">
        <f t="shared" si="5"/>
        <v>2</v>
      </c>
      <c r="R34">
        <f t="shared" si="5"/>
        <v>3</v>
      </c>
      <c r="S34">
        <f t="shared" si="5"/>
        <v>4</v>
      </c>
      <c r="T34">
        <f t="shared" si="5"/>
        <v>5</v>
      </c>
      <c r="U34">
        <f t="shared" si="5"/>
        <v>6</v>
      </c>
      <c r="V34">
        <f t="shared" si="5"/>
        <v>7</v>
      </c>
      <c r="W34">
        <f t="shared" si="5"/>
        <v>8</v>
      </c>
      <c r="X34">
        <f t="shared" si="5"/>
        <v>9</v>
      </c>
      <c r="Y34">
        <f t="shared" si="5"/>
        <v>10</v>
      </c>
      <c r="Z34">
        <f t="shared" si="5"/>
        <v>11</v>
      </c>
      <c r="AA34">
        <f t="shared" si="5"/>
        <v>12</v>
      </c>
    </row>
    <row r="35" spans="15:28" x14ac:dyDescent="0.2">
      <c r="O35" t="s">
        <v>974</v>
      </c>
      <c r="P35">
        <v>0</v>
      </c>
      <c r="Q35">
        <v>464</v>
      </c>
      <c r="R35">
        <v>0</v>
      </c>
      <c r="S35">
        <v>1244</v>
      </c>
      <c r="T35">
        <v>1257</v>
      </c>
      <c r="U35">
        <v>2672</v>
      </c>
      <c r="V35">
        <v>10288</v>
      </c>
      <c r="W35">
        <v>13426</v>
      </c>
      <c r="X35">
        <v>4211</v>
      </c>
      <c r="Y35">
        <v>2509</v>
      </c>
      <c r="Z35">
        <v>0</v>
      </c>
      <c r="AA35">
        <v>591</v>
      </c>
      <c r="AB35">
        <f>SUM(P35:AA35)</f>
        <v>36662</v>
      </c>
    </row>
    <row r="36" spans="15:28" x14ac:dyDescent="0.2">
      <c r="O36" t="s">
        <v>975</v>
      </c>
      <c r="P36">
        <v>0</v>
      </c>
      <c r="Q36">
        <v>37</v>
      </c>
      <c r="R36">
        <v>0</v>
      </c>
      <c r="S36">
        <v>57</v>
      </c>
      <c r="T36">
        <v>80</v>
      </c>
      <c r="U36">
        <v>272</v>
      </c>
      <c r="V36">
        <v>1613</v>
      </c>
      <c r="W36">
        <v>2199</v>
      </c>
      <c r="X36">
        <v>1518</v>
      </c>
      <c r="Y36">
        <v>430</v>
      </c>
      <c r="Z36">
        <v>0</v>
      </c>
      <c r="AA36">
        <v>436</v>
      </c>
      <c r="AB36">
        <f>SUM(P36:AA36)</f>
        <v>6642</v>
      </c>
    </row>
    <row r="37" spans="15:28" x14ac:dyDescent="0.2">
      <c r="O37" t="s">
        <v>976</v>
      </c>
      <c r="P37">
        <f>P35+P36</f>
        <v>0</v>
      </c>
      <c r="Q37">
        <f t="shared" ref="Q37:AA37" si="6">Q35+Q36</f>
        <v>501</v>
      </c>
      <c r="R37">
        <f t="shared" si="6"/>
        <v>0</v>
      </c>
      <c r="S37">
        <f t="shared" si="6"/>
        <v>1301</v>
      </c>
      <c r="T37">
        <f t="shared" si="6"/>
        <v>1337</v>
      </c>
      <c r="U37">
        <f t="shared" si="6"/>
        <v>2944</v>
      </c>
      <c r="V37">
        <f t="shared" si="6"/>
        <v>11901</v>
      </c>
      <c r="W37">
        <f t="shared" si="6"/>
        <v>15625</v>
      </c>
      <c r="X37">
        <f t="shared" si="6"/>
        <v>5729</v>
      </c>
      <c r="Y37">
        <f t="shared" si="6"/>
        <v>2939</v>
      </c>
      <c r="Z37">
        <f t="shared" si="6"/>
        <v>0</v>
      </c>
      <c r="AA37">
        <f t="shared" si="6"/>
        <v>1027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60A3-AB34-42BF-82EA-0D0E97239114}">
  <dimension ref="A1:AB37"/>
  <sheetViews>
    <sheetView topLeftCell="C3" zoomScaleNormal="100" workbookViewId="0">
      <selection activeCell="J25" sqref="A1:XFD1048576"/>
    </sheetView>
  </sheetViews>
  <sheetFormatPr defaultRowHeight="12.75" x14ac:dyDescent="0.2"/>
  <cols>
    <col min="1" max="1" width="16.28515625" bestFit="1" customWidth="1"/>
    <col min="2" max="2" width="12.28515625" customWidth="1"/>
    <col min="3" max="3" width="12.85546875" customWidth="1"/>
    <col min="4" max="4" width="11.7109375" customWidth="1"/>
    <col min="5" max="5" width="12.140625" customWidth="1"/>
    <col min="6" max="6" width="11.140625" customWidth="1"/>
    <col min="7" max="7" width="8.7109375" customWidth="1"/>
    <col min="8" max="8" width="11.7109375" customWidth="1"/>
    <col min="9" max="9" width="12.28515625" customWidth="1"/>
    <col min="10" max="10" width="13.42578125" customWidth="1"/>
    <col min="11" max="11" width="11" customWidth="1"/>
    <col min="12" max="12" width="11.28515625" customWidth="1"/>
    <col min="13" max="13" width="10.85546875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89.25" customHeight="1" x14ac:dyDescent="0.2">
      <c r="A4" s="3" t="s">
        <v>927</v>
      </c>
      <c r="B4" s="7" t="s">
        <v>1026</v>
      </c>
      <c r="C4" s="7" t="s">
        <v>1027</v>
      </c>
      <c r="D4" s="7" t="s">
        <v>1028</v>
      </c>
      <c r="E4" s="7" t="s">
        <v>1029</v>
      </c>
      <c r="F4" s="7" t="s">
        <v>1030</v>
      </c>
      <c r="G4" s="7" t="s">
        <v>1031</v>
      </c>
      <c r="H4" s="7" t="s">
        <v>1032</v>
      </c>
      <c r="I4" s="7" t="s">
        <v>1033</v>
      </c>
      <c r="J4" s="7" t="s">
        <v>1034</v>
      </c>
      <c r="K4" s="7" t="s">
        <v>1035</v>
      </c>
      <c r="L4" s="7" t="s">
        <v>1036</v>
      </c>
      <c r="M4" s="7" t="s">
        <v>1037</v>
      </c>
      <c r="O4" t="s">
        <v>932</v>
      </c>
    </row>
    <row r="5" spans="1:27" x14ac:dyDescent="0.2">
      <c r="A5" s="4" t="s">
        <v>876</v>
      </c>
      <c r="B5" s="5"/>
      <c r="C5" s="5"/>
      <c r="D5" s="5">
        <v>0</v>
      </c>
      <c r="E5" s="5"/>
      <c r="F5" s="5">
        <v>3.4</v>
      </c>
      <c r="G5" s="5">
        <v>2.6</v>
      </c>
      <c r="H5" s="5">
        <v>3.2</v>
      </c>
      <c r="I5" s="5">
        <v>2.5</v>
      </c>
      <c r="J5" s="5">
        <v>3</v>
      </c>
      <c r="K5" s="5">
        <v>3.1</v>
      </c>
      <c r="L5" s="5"/>
      <c r="M5" s="5">
        <v>2</v>
      </c>
      <c r="O5" t="s">
        <v>933</v>
      </c>
      <c r="P5">
        <f>P21</f>
        <v>0</v>
      </c>
      <c r="Q5">
        <f t="shared" ref="Q5:AA5" si="1">Q21</f>
        <v>4.9000000000000004</v>
      </c>
      <c r="R5">
        <f t="shared" si="1"/>
        <v>0</v>
      </c>
      <c r="S5">
        <f t="shared" si="1"/>
        <v>3.1500000000000004</v>
      </c>
      <c r="T5">
        <f t="shared" si="1"/>
        <v>2.8</v>
      </c>
      <c r="U5">
        <f t="shared" si="1"/>
        <v>2.2666666666666671</v>
      </c>
      <c r="V5">
        <f t="shared" si="1"/>
        <v>3.3</v>
      </c>
      <c r="W5">
        <f t="shared" si="1"/>
        <v>3.15</v>
      </c>
      <c r="X5">
        <f t="shared" si="1"/>
        <v>2.5</v>
      </c>
      <c r="Y5">
        <f t="shared" si="1"/>
        <v>2.4249999999999998</v>
      </c>
      <c r="Z5">
        <f t="shared" si="1"/>
        <v>0</v>
      </c>
      <c r="AA5">
        <f t="shared" si="1"/>
        <v>2.5666666666666669</v>
      </c>
    </row>
    <row r="6" spans="1:27" x14ac:dyDescent="0.2">
      <c r="A6" s="4" t="s">
        <v>878</v>
      </c>
      <c r="B6" s="5"/>
      <c r="C6" s="5"/>
      <c r="D6" s="5">
        <v>0</v>
      </c>
      <c r="E6" s="5"/>
      <c r="F6" s="5"/>
      <c r="G6" s="5">
        <v>2.7</v>
      </c>
      <c r="H6" s="5">
        <v>3.9</v>
      </c>
      <c r="I6" s="5">
        <v>4.0999999999999996</v>
      </c>
      <c r="J6" s="5">
        <v>2.6</v>
      </c>
      <c r="K6" s="5">
        <v>2.5</v>
      </c>
      <c r="L6" s="5"/>
      <c r="M6" s="5">
        <v>3.9</v>
      </c>
      <c r="O6" t="s">
        <v>934</v>
      </c>
      <c r="P6">
        <f>MEDIAN($Q$5,$S$5:$Y$5, $AA$5)</f>
        <v>2.8</v>
      </c>
      <c r="Q6">
        <f t="shared" ref="Q6:AA6" si="2">MEDIAN($Q$5,$S$5:$Y$5, $AA$5)</f>
        <v>2.8</v>
      </c>
      <c r="R6">
        <f t="shared" si="2"/>
        <v>2.8</v>
      </c>
      <c r="S6">
        <f t="shared" si="2"/>
        <v>2.8</v>
      </c>
      <c r="T6">
        <f t="shared" si="2"/>
        <v>2.8</v>
      </c>
      <c r="U6">
        <f t="shared" si="2"/>
        <v>2.8</v>
      </c>
      <c r="V6">
        <f t="shared" si="2"/>
        <v>2.8</v>
      </c>
      <c r="W6">
        <f t="shared" si="2"/>
        <v>2.8</v>
      </c>
      <c r="X6">
        <f t="shared" si="2"/>
        <v>2.8</v>
      </c>
      <c r="Y6">
        <f t="shared" si="2"/>
        <v>2.8</v>
      </c>
      <c r="Z6">
        <f t="shared" si="2"/>
        <v>2.8</v>
      </c>
      <c r="AA6">
        <f t="shared" si="2"/>
        <v>2.8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/>
      <c r="K7" s="5">
        <v>0</v>
      </c>
      <c r="L7" s="5">
        <v>0</v>
      </c>
      <c r="M7" s="5"/>
      <c r="O7" t="s">
        <v>935</v>
      </c>
      <c r="P7">
        <f>PERCENTILE($P$10:$X$10,0.25)</f>
        <v>2.5</v>
      </c>
      <c r="Q7">
        <f t="shared" ref="Q7:AA8" si="3">PERCENTILE($P$10:$X$10,0.25)</f>
        <v>2.5</v>
      </c>
      <c r="R7">
        <f t="shared" si="3"/>
        <v>2.5</v>
      </c>
      <c r="S7">
        <f t="shared" si="3"/>
        <v>2.5</v>
      </c>
      <c r="T7">
        <f t="shared" si="3"/>
        <v>2.5</v>
      </c>
      <c r="U7">
        <f t="shared" si="3"/>
        <v>2.5</v>
      </c>
      <c r="V7">
        <f t="shared" si="3"/>
        <v>2.5</v>
      </c>
      <c r="W7">
        <f t="shared" si="3"/>
        <v>2.5</v>
      </c>
      <c r="X7">
        <f t="shared" si="3"/>
        <v>2.5</v>
      </c>
      <c r="Y7">
        <f t="shared" si="3"/>
        <v>2.5</v>
      </c>
      <c r="Z7">
        <f t="shared" si="3"/>
        <v>2.5</v>
      </c>
      <c r="AA7">
        <f t="shared" si="3"/>
        <v>2.5</v>
      </c>
    </row>
    <row r="8" spans="1:27" x14ac:dyDescent="0.2">
      <c r="A8" s="4" t="s">
        <v>902</v>
      </c>
      <c r="B8" s="5"/>
      <c r="C8" s="5">
        <v>0</v>
      </c>
      <c r="D8" s="5">
        <v>0</v>
      </c>
      <c r="E8" s="5"/>
      <c r="F8" s="5">
        <v>0</v>
      </c>
      <c r="G8" s="5"/>
      <c r="H8" s="5"/>
      <c r="I8" s="5"/>
      <c r="J8" s="5"/>
      <c r="K8" s="5"/>
      <c r="L8" s="5">
        <v>0</v>
      </c>
      <c r="M8" s="5"/>
      <c r="O8" t="s">
        <v>936</v>
      </c>
      <c r="P8">
        <f>PERCENTILE($P$10:$X$10,0.75)</f>
        <v>3.1500000000000004</v>
      </c>
      <c r="Q8">
        <f t="shared" ref="Q8:AA8" si="4">PERCENTILE($P$10:$X$10,0.75)</f>
        <v>3.1500000000000004</v>
      </c>
      <c r="R8">
        <f t="shared" si="4"/>
        <v>3.1500000000000004</v>
      </c>
      <c r="S8">
        <f t="shared" si="4"/>
        <v>3.1500000000000004</v>
      </c>
      <c r="T8">
        <f t="shared" si="4"/>
        <v>3.1500000000000004</v>
      </c>
      <c r="U8">
        <f t="shared" si="4"/>
        <v>3.1500000000000004</v>
      </c>
      <c r="V8">
        <f t="shared" si="4"/>
        <v>3.1500000000000004</v>
      </c>
      <c r="W8">
        <f t="shared" si="4"/>
        <v>3.1500000000000004</v>
      </c>
      <c r="X8">
        <f t="shared" si="4"/>
        <v>3.1500000000000004</v>
      </c>
      <c r="Y8">
        <f t="shared" si="4"/>
        <v>3.1500000000000004</v>
      </c>
      <c r="Z8">
        <f t="shared" si="4"/>
        <v>3.1500000000000004</v>
      </c>
      <c r="AA8">
        <f t="shared" si="4"/>
        <v>3.1500000000000004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/>
      <c r="G9" s="5"/>
      <c r="H9" s="5"/>
      <c r="I9" s="5"/>
      <c r="J9" s="5"/>
      <c r="K9" s="5"/>
      <c r="L9" s="5"/>
      <c r="M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4" t="s">
        <v>908</v>
      </c>
      <c r="B10" s="5"/>
      <c r="C10" s="5"/>
      <c r="D10" s="5"/>
      <c r="E10" s="5">
        <v>2.1</v>
      </c>
      <c r="F10" s="5"/>
      <c r="G10" s="5"/>
      <c r="H10" s="5">
        <v>3.6</v>
      </c>
      <c r="I10" s="5">
        <v>3.9</v>
      </c>
      <c r="J10" s="5">
        <v>2.4</v>
      </c>
      <c r="K10" s="5">
        <v>2.2000000000000002</v>
      </c>
      <c r="L10" s="5"/>
      <c r="M10" s="5"/>
      <c r="O10" t="s">
        <v>1038</v>
      </c>
      <c r="P10">
        <f>Q5</f>
        <v>4.9000000000000004</v>
      </c>
      <c r="Q10">
        <f>S5</f>
        <v>3.1500000000000004</v>
      </c>
      <c r="R10">
        <f t="shared" ref="R10:X10" si="5">T5</f>
        <v>2.8</v>
      </c>
      <c r="S10">
        <f t="shared" si="5"/>
        <v>2.2666666666666671</v>
      </c>
      <c r="T10">
        <f t="shared" si="5"/>
        <v>3.3</v>
      </c>
      <c r="U10">
        <f t="shared" si="5"/>
        <v>3.15</v>
      </c>
      <c r="V10">
        <f t="shared" si="5"/>
        <v>2.5</v>
      </c>
      <c r="W10">
        <f t="shared" si="5"/>
        <v>2.4249999999999998</v>
      </c>
      <c r="X10">
        <f>AA5</f>
        <v>2.5666666666666669</v>
      </c>
    </row>
    <row r="11" spans="1:27" x14ac:dyDescent="0.2">
      <c r="A11" s="4" t="s">
        <v>896</v>
      </c>
      <c r="B11" s="5"/>
      <c r="C11" s="5">
        <v>4.9000000000000004</v>
      </c>
      <c r="D11" s="5"/>
      <c r="E11" s="5">
        <v>4.2</v>
      </c>
      <c r="F11" s="5">
        <v>2.2000000000000002</v>
      </c>
      <c r="G11" s="5">
        <v>1.5</v>
      </c>
      <c r="H11" s="5">
        <v>2.5</v>
      </c>
      <c r="I11" s="5">
        <v>2.1</v>
      </c>
      <c r="J11" s="5">
        <v>2</v>
      </c>
      <c r="K11" s="5">
        <v>1.9</v>
      </c>
      <c r="L11" s="5"/>
      <c r="M11" s="5">
        <v>1.8</v>
      </c>
    </row>
    <row r="12" spans="1:27" x14ac:dyDescent="0.2">
      <c r="A12" s="4" t="s">
        <v>887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/>
      <c r="I12" s="5"/>
      <c r="J12" s="5"/>
      <c r="K12" s="5">
        <v>0</v>
      </c>
      <c r="L12" s="5">
        <v>0</v>
      </c>
      <c r="M12" s="5">
        <v>0</v>
      </c>
    </row>
    <row r="13" spans="1:27" x14ac:dyDescent="0.2">
      <c r="A13" s="4" t="s">
        <v>928</v>
      </c>
      <c r="B13" s="5">
        <v>0</v>
      </c>
      <c r="C13" s="5">
        <v>4.9000000000000004</v>
      </c>
      <c r="D13" s="5">
        <v>0</v>
      </c>
      <c r="E13" s="5">
        <v>6.3000000000000007</v>
      </c>
      <c r="F13" s="5">
        <v>5.6</v>
      </c>
      <c r="G13" s="5">
        <v>6.8000000000000007</v>
      </c>
      <c r="H13" s="5">
        <v>13.2</v>
      </c>
      <c r="I13" s="5">
        <v>12.6</v>
      </c>
      <c r="J13" s="5">
        <v>10</v>
      </c>
      <c r="K13" s="5">
        <v>9.6999999999999993</v>
      </c>
      <c r="L13" s="5">
        <v>0</v>
      </c>
      <c r="M13" s="5">
        <v>7.7</v>
      </c>
      <c r="O13" s="4" t="s">
        <v>876</v>
      </c>
      <c r="P13" s="5"/>
      <c r="Q13" s="5"/>
      <c r="R13" s="5">
        <v>0</v>
      </c>
      <c r="S13" s="5"/>
      <c r="T13" s="5">
        <v>3.4</v>
      </c>
      <c r="U13" s="5">
        <v>2.6</v>
      </c>
      <c r="V13" s="5">
        <v>3.2</v>
      </c>
      <c r="W13" s="5">
        <v>2.5</v>
      </c>
      <c r="X13" s="5">
        <v>3</v>
      </c>
      <c r="Y13" s="5">
        <v>3.1</v>
      </c>
      <c r="Z13" s="5"/>
      <c r="AA13" s="5">
        <v>2</v>
      </c>
    </row>
    <row r="14" spans="1:27" x14ac:dyDescent="0.2">
      <c r="O14" s="4" t="s">
        <v>878</v>
      </c>
      <c r="P14" s="5"/>
      <c r="Q14" s="5"/>
      <c r="R14" s="5">
        <v>0</v>
      </c>
      <c r="S14" s="5"/>
      <c r="T14" s="5"/>
      <c r="U14" s="5">
        <v>2.7</v>
      </c>
      <c r="V14" s="5">
        <v>3.9</v>
      </c>
      <c r="W14" s="5">
        <v>4.0999999999999996</v>
      </c>
      <c r="X14" s="5">
        <v>2.6</v>
      </c>
      <c r="Y14" s="5">
        <v>2.5</v>
      </c>
      <c r="Z14" s="5"/>
      <c r="AA14" s="5">
        <v>3.9</v>
      </c>
    </row>
    <row r="15" spans="1:27" x14ac:dyDescent="0.2">
      <c r="O15" s="4" t="s">
        <v>819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/>
      <c r="Y15" s="5">
        <v>0</v>
      </c>
      <c r="Z15" s="5">
        <v>0</v>
      </c>
      <c r="AA15" s="5"/>
    </row>
    <row r="16" spans="1:27" x14ac:dyDescent="0.2">
      <c r="O16" s="4" t="s">
        <v>902</v>
      </c>
      <c r="P16" s="5"/>
      <c r="Q16" s="5">
        <v>0</v>
      </c>
      <c r="R16" s="5">
        <v>0</v>
      </c>
      <c r="S16" s="5"/>
      <c r="T16" s="5">
        <v>0</v>
      </c>
      <c r="U16" s="5"/>
      <c r="V16" s="5"/>
      <c r="W16" s="5"/>
      <c r="X16" s="5"/>
      <c r="Y16" s="5"/>
      <c r="Z16" s="5">
        <v>0</v>
      </c>
      <c r="AA16" s="5"/>
    </row>
    <row r="17" spans="15:27" x14ac:dyDescent="0.2">
      <c r="O17" s="4" t="s">
        <v>905</v>
      </c>
      <c r="P17" s="5">
        <v>0</v>
      </c>
      <c r="Q17" s="5">
        <v>0</v>
      </c>
      <c r="R17" s="5">
        <v>0</v>
      </c>
      <c r="S17" s="5">
        <v>0</v>
      </c>
      <c r="T17" s="5"/>
      <c r="U17" s="5"/>
      <c r="V17" s="5"/>
      <c r="W17" s="5"/>
      <c r="X17" s="5"/>
      <c r="Y17" s="5"/>
      <c r="Z17" s="5"/>
      <c r="AA17" s="5"/>
    </row>
    <row r="18" spans="15:27" x14ac:dyDescent="0.2">
      <c r="O18" s="4" t="s">
        <v>908</v>
      </c>
      <c r="P18" s="5"/>
      <c r="Q18" s="5"/>
      <c r="R18" s="5"/>
      <c r="S18" s="5">
        <v>2.1</v>
      </c>
      <c r="T18" s="5"/>
      <c r="U18" s="5"/>
      <c r="V18" s="5">
        <v>3.6</v>
      </c>
      <c r="W18" s="5">
        <v>3.9</v>
      </c>
      <c r="X18" s="5">
        <v>2.4</v>
      </c>
      <c r="Y18" s="5">
        <v>2.2000000000000002</v>
      </c>
      <c r="Z18" s="5"/>
      <c r="AA18" s="5"/>
    </row>
    <row r="19" spans="15:27" x14ac:dyDescent="0.2">
      <c r="O19" s="4" t="s">
        <v>896</v>
      </c>
      <c r="P19" s="5"/>
      <c r="Q19" s="5">
        <v>4.9000000000000004</v>
      </c>
      <c r="R19" s="5"/>
      <c r="S19" s="5">
        <v>4.2</v>
      </c>
      <c r="T19" s="5">
        <v>2.2000000000000002</v>
      </c>
      <c r="U19" s="5">
        <v>1.5</v>
      </c>
      <c r="V19" s="5">
        <v>2.5</v>
      </c>
      <c r="W19" s="5">
        <v>2.1</v>
      </c>
      <c r="X19" s="5">
        <v>2</v>
      </c>
      <c r="Y19" s="5">
        <v>1.9</v>
      </c>
      <c r="Z19" s="5"/>
      <c r="AA19" s="5">
        <v>1.8</v>
      </c>
    </row>
    <row r="20" spans="15:27" x14ac:dyDescent="0.2">
      <c r="O20" s="4" t="s">
        <v>887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/>
      <c r="W20" s="5"/>
      <c r="X20" s="5"/>
      <c r="Y20" s="5">
        <v>0</v>
      </c>
      <c r="Z20" s="5">
        <v>0</v>
      </c>
      <c r="AA20" s="5">
        <v>0</v>
      </c>
    </row>
    <row r="21" spans="15:27" x14ac:dyDescent="0.2">
      <c r="O21" s="8" t="s">
        <v>1025</v>
      </c>
      <c r="Q21">
        <f>Q19</f>
        <v>4.9000000000000004</v>
      </c>
      <c r="S21">
        <f>AVERAGE(S18:S19)</f>
        <v>3.1500000000000004</v>
      </c>
      <c r="T21">
        <f>AVERAGE(T13,T19)</f>
        <v>2.8</v>
      </c>
      <c r="U21">
        <f>AVERAGE(U13:U14,U19)</f>
        <v>2.2666666666666671</v>
      </c>
      <c r="V21">
        <f>AVERAGE(V13:V14,V18:V19)</f>
        <v>3.3</v>
      </c>
      <c r="W21">
        <f>AVERAGE(W13:W14,W18:W19)</f>
        <v>3.15</v>
      </c>
      <c r="X21">
        <f>AVERAGE(X13:X14,X18:X19)</f>
        <v>2.5</v>
      </c>
      <c r="Y21">
        <f>AVERAGE(Y13:Y14,Y18:Y19)</f>
        <v>2.4249999999999998</v>
      </c>
      <c r="AA21">
        <f>AVERAGE(AA13:AA14,AA19)</f>
        <v>2.5666666666666669</v>
      </c>
    </row>
    <row r="34" spans="15:28" x14ac:dyDescent="0.2">
      <c r="P34">
        <f t="shared" ref="P34:AA34" si="6">P3</f>
        <v>1</v>
      </c>
      <c r="Q34">
        <f t="shared" si="6"/>
        <v>2</v>
      </c>
      <c r="R34">
        <f t="shared" si="6"/>
        <v>3</v>
      </c>
      <c r="S34">
        <f t="shared" si="6"/>
        <v>4</v>
      </c>
      <c r="T34">
        <f t="shared" si="6"/>
        <v>5</v>
      </c>
      <c r="U34">
        <f t="shared" si="6"/>
        <v>6</v>
      </c>
      <c r="V34">
        <f t="shared" si="6"/>
        <v>7</v>
      </c>
      <c r="W34">
        <f t="shared" si="6"/>
        <v>8</v>
      </c>
      <c r="X34">
        <f t="shared" si="6"/>
        <v>9</v>
      </c>
      <c r="Y34">
        <f t="shared" si="6"/>
        <v>10</v>
      </c>
      <c r="Z34">
        <f t="shared" si="6"/>
        <v>11</v>
      </c>
      <c r="AA34">
        <f t="shared" si="6"/>
        <v>12</v>
      </c>
    </row>
    <row r="35" spans="15:28" x14ac:dyDescent="0.2">
      <c r="O35" t="s">
        <v>974</v>
      </c>
      <c r="P35">
        <v>0</v>
      </c>
      <c r="Q35">
        <v>464</v>
      </c>
      <c r="R35">
        <v>0</v>
      </c>
      <c r="S35">
        <v>1244</v>
      </c>
      <c r="T35">
        <v>1257</v>
      </c>
      <c r="U35">
        <v>2672</v>
      </c>
      <c r="V35">
        <v>10288</v>
      </c>
      <c r="W35">
        <v>13426</v>
      </c>
      <c r="X35">
        <v>4211</v>
      </c>
      <c r="Y35">
        <v>2509</v>
      </c>
      <c r="Z35">
        <v>0</v>
      </c>
      <c r="AA35">
        <v>591</v>
      </c>
      <c r="AB35">
        <f>SUM(P35:AA35)</f>
        <v>36662</v>
      </c>
    </row>
    <row r="36" spans="15:28" x14ac:dyDescent="0.2">
      <c r="O36" t="s">
        <v>975</v>
      </c>
      <c r="P36">
        <v>0</v>
      </c>
      <c r="Q36">
        <v>37</v>
      </c>
      <c r="R36">
        <v>0</v>
      </c>
      <c r="S36">
        <v>57</v>
      </c>
      <c r="T36">
        <v>80</v>
      </c>
      <c r="U36">
        <v>272</v>
      </c>
      <c r="V36">
        <v>1613</v>
      </c>
      <c r="W36">
        <v>2199</v>
      </c>
      <c r="X36">
        <v>1518</v>
      </c>
      <c r="Y36">
        <v>430</v>
      </c>
      <c r="Z36">
        <v>0</v>
      </c>
      <c r="AA36">
        <v>436</v>
      </c>
      <c r="AB36">
        <f>SUM(P36:AA36)</f>
        <v>6642</v>
      </c>
    </row>
    <row r="37" spans="15:28" x14ac:dyDescent="0.2">
      <c r="O37" t="s">
        <v>976</v>
      </c>
      <c r="P37">
        <f>P35+P36</f>
        <v>0</v>
      </c>
      <c r="Q37">
        <f t="shared" ref="Q37:AA37" si="7">Q35+Q36</f>
        <v>501</v>
      </c>
      <c r="R37">
        <f t="shared" si="7"/>
        <v>0</v>
      </c>
      <c r="S37">
        <f t="shared" si="7"/>
        <v>1301</v>
      </c>
      <c r="T37">
        <f t="shared" si="7"/>
        <v>1337</v>
      </c>
      <c r="U37">
        <f t="shared" si="7"/>
        <v>2944</v>
      </c>
      <c r="V37">
        <f t="shared" si="7"/>
        <v>11901</v>
      </c>
      <c r="W37">
        <f t="shared" si="7"/>
        <v>15625</v>
      </c>
      <c r="X37">
        <f t="shared" si="7"/>
        <v>5729</v>
      </c>
      <c r="Y37">
        <f t="shared" si="7"/>
        <v>2939</v>
      </c>
      <c r="Z37">
        <f t="shared" si="7"/>
        <v>0</v>
      </c>
      <c r="AA37">
        <f t="shared" si="7"/>
        <v>1027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92D7-6D9C-40A8-8C63-B7A1D8AC22D9}">
  <dimension ref="A1:AB37"/>
  <sheetViews>
    <sheetView topLeftCell="G1" workbookViewId="0">
      <selection activeCell="AE10" sqref="AE10"/>
    </sheetView>
  </sheetViews>
  <sheetFormatPr defaultRowHeight="12.75" x14ac:dyDescent="0.2"/>
  <cols>
    <col min="1" max="1" width="16.28515625" bestFit="1" customWidth="1"/>
    <col min="2" max="2" width="14.7109375" customWidth="1"/>
    <col min="3" max="3" width="14.140625" customWidth="1"/>
    <col min="4" max="4" width="14" customWidth="1"/>
    <col min="5" max="5" width="13.28515625" customWidth="1"/>
    <col min="6" max="7" width="12.85546875" customWidth="1"/>
    <col min="8" max="8" width="15.5703125" customWidth="1"/>
    <col min="9" max="9" width="13.140625" customWidth="1"/>
    <col min="10" max="10" width="13" customWidth="1"/>
    <col min="11" max="11" width="12.28515625" customWidth="1"/>
    <col min="12" max="12" width="13.7109375" customWidth="1"/>
    <col min="13" max="13" width="11.5703125" customWidth="1"/>
    <col min="15" max="15" width="30.7109375" bestFit="1" customWidth="1"/>
    <col min="16" max="22" width="7.140625" bestFit="1" customWidth="1"/>
    <col min="24" max="27" width="7.140625" bestFit="1" customWidth="1"/>
  </cols>
  <sheetData>
    <row r="1" spans="1:27" x14ac:dyDescent="0.2">
      <c r="A1" s="3" t="s">
        <v>925</v>
      </c>
      <c r="B1" t="s">
        <v>930</v>
      </c>
    </row>
    <row r="2" spans="1:27" x14ac:dyDescent="0.2">
      <c r="A2" s="3" t="s">
        <v>931</v>
      </c>
      <c r="B2" t="s">
        <v>929</v>
      </c>
    </row>
    <row r="3" spans="1:27" x14ac:dyDescent="0.2">
      <c r="P3">
        <v>1</v>
      </c>
      <c r="Q3">
        <f>P3+1</f>
        <v>2</v>
      </c>
      <c r="R3">
        <f t="shared" ref="R3:AA3" si="0">Q3+1</f>
        <v>3</v>
      </c>
      <c r="S3">
        <f t="shared" si="0"/>
        <v>4</v>
      </c>
      <c r="T3">
        <f t="shared" si="0"/>
        <v>5</v>
      </c>
      <c r="U3">
        <f>T3+1</f>
        <v>6</v>
      </c>
      <c r="V3">
        <f t="shared" si="0"/>
        <v>7</v>
      </c>
      <c r="W3">
        <f t="shared" si="0"/>
        <v>8</v>
      </c>
      <c r="X3">
        <f t="shared" si="0"/>
        <v>9</v>
      </c>
      <c r="Y3">
        <f>X3+1</f>
        <v>10</v>
      </c>
      <c r="Z3">
        <f t="shared" si="0"/>
        <v>11</v>
      </c>
      <c r="AA3">
        <f t="shared" si="0"/>
        <v>12</v>
      </c>
    </row>
    <row r="4" spans="1:27" ht="92.25" customHeight="1" x14ac:dyDescent="0.2">
      <c r="A4" s="3" t="s">
        <v>927</v>
      </c>
      <c r="B4" s="7" t="s">
        <v>1039</v>
      </c>
      <c r="C4" s="7" t="s">
        <v>1040</v>
      </c>
      <c r="D4" s="7" t="s">
        <v>1041</v>
      </c>
      <c r="E4" s="7" t="s">
        <v>1042</v>
      </c>
      <c r="F4" s="7" t="s">
        <v>1043</v>
      </c>
      <c r="G4" s="7" t="s">
        <v>1044</v>
      </c>
      <c r="H4" s="7" t="s">
        <v>1045</v>
      </c>
      <c r="I4" s="7" t="s">
        <v>1046</v>
      </c>
      <c r="J4" s="7" t="s">
        <v>1047</v>
      </c>
      <c r="K4" s="7" t="s">
        <v>1048</v>
      </c>
      <c r="L4" s="7" t="s">
        <v>1049</v>
      </c>
      <c r="M4" s="7" t="s">
        <v>1050</v>
      </c>
      <c r="O4" t="s">
        <v>932</v>
      </c>
    </row>
    <row r="5" spans="1:27" x14ac:dyDescent="0.2">
      <c r="A5" s="4" t="s">
        <v>876</v>
      </c>
      <c r="B5" s="5">
        <v>0</v>
      </c>
      <c r="C5" s="5">
        <v>0</v>
      </c>
      <c r="D5" s="5">
        <v>0</v>
      </c>
      <c r="E5" s="5">
        <v>0</v>
      </c>
      <c r="F5" s="5">
        <v>3</v>
      </c>
      <c r="G5" s="5">
        <v>0</v>
      </c>
      <c r="H5" s="5">
        <v>4.4000000000000004</v>
      </c>
      <c r="I5" s="5">
        <v>2.4</v>
      </c>
      <c r="J5" s="5">
        <v>0</v>
      </c>
      <c r="K5" s="5">
        <v>0</v>
      </c>
      <c r="L5" s="5">
        <v>0</v>
      </c>
      <c r="M5" s="5">
        <v>0</v>
      </c>
      <c r="O5" t="s">
        <v>933</v>
      </c>
      <c r="P5">
        <f>P21</f>
        <v>0</v>
      </c>
      <c r="Q5">
        <f t="shared" ref="Q5:AA5" si="1">Q21</f>
        <v>3.1</v>
      </c>
      <c r="R5">
        <f t="shared" si="1"/>
        <v>0</v>
      </c>
      <c r="S5">
        <f t="shared" si="1"/>
        <v>5.8</v>
      </c>
      <c r="T5">
        <f t="shared" si="1"/>
        <v>3</v>
      </c>
      <c r="U5">
        <f t="shared" si="1"/>
        <v>3.15</v>
      </c>
      <c r="V5">
        <f t="shared" si="1"/>
        <v>3.5750000000000002</v>
      </c>
      <c r="W5">
        <f t="shared" si="1"/>
        <v>3.75</v>
      </c>
      <c r="X5">
        <f t="shared" si="1"/>
        <v>3.3666666666666667</v>
      </c>
      <c r="Y5">
        <f t="shared" si="1"/>
        <v>2.3333333333333335</v>
      </c>
      <c r="Z5">
        <f t="shared" si="1"/>
        <v>0</v>
      </c>
      <c r="AA5">
        <f t="shared" si="1"/>
        <v>3.1</v>
      </c>
    </row>
    <row r="6" spans="1:27" x14ac:dyDescent="0.2">
      <c r="A6" s="4" t="s">
        <v>878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4</v>
      </c>
      <c r="H6" s="5">
        <v>1.7</v>
      </c>
      <c r="I6" s="5">
        <v>5.5</v>
      </c>
      <c r="J6" s="5">
        <v>3.5</v>
      </c>
      <c r="K6" s="5">
        <v>2.2999999999999998</v>
      </c>
      <c r="L6" s="5">
        <v>0</v>
      </c>
      <c r="M6" s="5">
        <v>0</v>
      </c>
      <c r="O6" t="s">
        <v>934</v>
      </c>
      <c r="P6">
        <f>MEDIAN($Q$5,$S$5:$Y$5, $AA$5)</f>
        <v>3.15</v>
      </c>
      <c r="Q6">
        <f t="shared" ref="Q6:AA6" si="2">MEDIAN($Q$5,$S$5:$Y$5, $AA$5)</f>
        <v>3.15</v>
      </c>
      <c r="R6">
        <f t="shared" si="2"/>
        <v>3.15</v>
      </c>
      <c r="S6">
        <f t="shared" si="2"/>
        <v>3.15</v>
      </c>
      <c r="T6">
        <f t="shared" si="2"/>
        <v>3.15</v>
      </c>
      <c r="U6">
        <f t="shared" si="2"/>
        <v>3.15</v>
      </c>
      <c r="V6">
        <f t="shared" si="2"/>
        <v>3.15</v>
      </c>
      <c r="W6">
        <f t="shared" si="2"/>
        <v>3.15</v>
      </c>
      <c r="X6">
        <f t="shared" si="2"/>
        <v>3.15</v>
      </c>
      <c r="Y6">
        <f t="shared" si="2"/>
        <v>3.15</v>
      </c>
      <c r="Z6">
        <f t="shared" si="2"/>
        <v>3.15</v>
      </c>
      <c r="AA6">
        <f t="shared" si="2"/>
        <v>3.15</v>
      </c>
    </row>
    <row r="7" spans="1:27" x14ac:dyDescent="0.2">
      <c r="A7" s="4" t="s">
        <v>819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/>
      <c r="I7" s="5"/>
      <c r="J7" s="5"/>
      <c r="K7" s="5">
        <v>0</v>
      </c>
      <c r="L7" s="5">
        <v>0</v>
      </c>
      <c r="M7" s="5">
        <v>0</v>
      </c>
      <c r="O7" t="s">
        <v>935</v>
      </c>
      <c r="P7">
        <f>PERCENTILE($P$10:$X$10,0.25)</f>
        <v>3.1</v>
      </c>
      <c r="Q7">
        <f t="shared" ref="Q7:AA8" si="3">PERCENTILE($P$10:$X$10,0.25)</f>
        <v>3.1</v>
      </c>
      <c r="R7">
        <f t="shared" si="3"/>
        <v>3.1</v>
      </c>
      <c r="S7">
        <f t="shared" si="3"/>
        <v>3.1</v>
      </c>
      <c r="T7">
        <f t="shared" si="3"/>
        <v>3.1</v>
      </c>
      <c r="U7">
        <f t="shared" si="3"/>
        <v>3.1</v>
      </c>
      <c r="V7">
        <f t="shared" si="3"/>
        <v>3.1</v>
      </c>
      <c r="W7">
        <f t="shared" si="3"/>
        <v>3.1</v>
      </c>
      <c r="X7">
        <f t="shared" si="3"/>
        <v>3.1</v>
      </c>
      <c r="Y7">
        <f t="shared" si="3"/>
        <v>3.1</v>
      </c>
      <c r="Z7">
        <f t="shared" si="3"/>
        <v>3.1</v>
      </c>
      <c r="AA7">
        <f t="shared" si="3"/>
        <v>3.1</v>
      </c>
    </row>
    <row r="8" spans="1:27" x14ac:dyDescent="0.2">
      <c r="A8" s="4" t="s">
        <v>902</v>
      </c>
      <c r="B8" s="5">
        <v>0</v>
      </c>
      <c r="C8" s="5">
        <v>0</v>
      </c>
      <c r="D8" s="5">
        <v>0</v>
      </c>
      <c r="E8" s="5">
        <v>0</v>
      </c>
      <c r="F8" s="5"/>
      <c r="G8" s="5"/>
      <c r="H8" s="5"/>
      <c r="I8" s="5"/>
      <c r="J8" s="5"/>
      <c r="K8" s="5"/>
      <c r="L8" s="5">
        <v>0</v>
      </c>
      <c r="M8" s="5">
        <v>0</v>
      </c>
      <c r="O8" t="s">
        <v>936</v>
      </c>
      <c r="P8">
        <f>PERCENTILE($P$10:$X$10,0.75)</f>
        <v>3.5750000000000002</v>
      </c>
      <c r="Q8">
        <f t="shared" ref="Q8:AA8" si="4">PERCENTILE($P$10:$X$10,0.75)</f>
        <v>3.5750000000000002</v>
      </c>
      <c r="R8">
        <f t="shared" si="4"/>
        <v>3.5750000000000002</v>
      </c>
      <c r="S8">
        <f t="shared" si="4"/>
        <v>3.5750000000000002</v>
      </c>
      <c r="T8">
        <f t="shared" si="4"/>
        <v>3.5750000000000002</v>
      </c>
      <c r="U8">
        <f t="shared" si="4"/>
        <v>3.5750000000000002</v>
      </c>
      <c r="V8">
        <f t="shared" si="4"/>
        <v>3.5750000000000002</v>
      </c>
      <c r="W8">
        <f t="shared" si="4"/>
        <v>3.5750000000000002</v>
      </c>
      <c r="X8">
        <f t="shared" si="4"/>
        <v>3.5750000000000002</v>
      </c>
      <c r="Y8">
        <f t="shared" si="4"/>
        <v>3.5750000000000002</v>
      </c>
      <c r="Z8">
        <f t="shared" si="4"/>
        <v>3.5750000000000002</v>
      </c>
      <c r="AA8">
        <f t="shared" si="4"/>
        <v>3.5750000000000002</v>
      </c>
    </row>
    <row r="9" spans="1:27" x14ac:dyDescent="0.2">
      <c r="A9" s="4" t="s">
        <v>905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>
        <v>0</v>
      </c>
      <c r="L9" s="5">
        <v>0</v>
      </c>
      <c r="M9" s="5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4" t="s">
        <v>908</v>
      </c>
      <c r="B10" s="5">
        <v>0</v>
      </c>
      <c r="C10" s="5">
        <v>0</v>
      </c>
      <c r="D10" s="5"/>
      <c r="E10" s="5">
        <v>8.5</v>
      </c>
      <c r="F10" s="5"/>
      <c r="G10" s="5"/>
      <c r="H10" s="5">
        <v>4.2</v>
      </c>
      <c r="I10" s="5">
        <v>4</v>
      </c>
      <c r="J10" s="5">
        <v>3.7</v>
      </c>
      <c r="K10" s="5">
        <v>2.5</v>
      </c>
      <c r="L10" s="5"/>
      <c r="M10" s="5"/>
      <c r="O10" t="s">
        <v>1038</v>
      </c>
      <c r="P10">
        <f>Q5</f>
        <v>3.1</v>
      </c>
      <c r="Q10">
        <f>S5</f>
        <v>5.8</v>
      </c>
      <c r="R10">
        <f t="shared" ref="R10:W10" si="5">T5</f>
        <v>3</v>
      </c>
      <c r="S10">
        <f t="shared" si="5"/>
        <v>3.15</v>
      </c>
      <c r="T10">
        <f t="shared" si="5"/>
        <v>3.5750000000000002</v>
      </c>
      <c r="U10">
        <f t="shared" si="5"/>
        <v>3.75</v>
      </c>
      <c r="V10">
        <f t="shared" si="5"/>
        <v>3.3666666666666667</v>
      </c>
      <c r="W10">
        <f t="shared" si="5"/>
        <v>2.3333333333333335</v>
      </c>
      <c r="X10">
        <f>AA5</f>
        <v>3.1</v>
      </c>
    </row>
    <row r="11" spans="1:27" x14ac:dyDescent="0.2">
      <c r="A11" s="4" t="s">
        <v>896</v>
      </c>
      <c r="B11" s="5"/>
      <c r="C11" s="5">
        <v>3.1</v>
      </c>
      <c r="D11" s="5"/>
      <c r="E11" s="5">
        <v>3.1</v>
      </c>
      <c r="F11" s="5">
        <v>3</v>
      </c>
      <c r="G11" s="5">
        <v>2.2999999999999998</v>
      </c>
      <c r="H11" s="5">
        <v>4</v>
      </c>
      <c r="I11" s="5">
        <v>3.1</v>
      </c>
      <c r="J11" s="5">
        <v>2.9</v>
      </c>
      <c r="K11" s="5">
        <v>2.2000000000000002</v>
      </c>
      <c r="L11" s="5"/>
      <c r="M11" s="5">
        <v>3.1</v>
      </c>
    </row>
    <row r="12" spans="1:27" x14ac:dyDescent="0.2">
      <c r="A12" s="4" t="s">
        <v>887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/>
      <c r="J12" s="5">
        <v>0</v>
      </c>
      <c r="K12" s="5">
        <v>0</v>
      </c>
      <c r="L12" s="5">
        <v>0</v>
      </c>
      <c r="M12" s="5">
        <v>0</v>
      </c>
    </row>
    <row r="13" spans="1:27" x14ac:dyDescent="0.2">
      <c r="A13" s="4" t="s">
        <v>928</v>
      </c>
      <c r="B13" s="5">
        <v>0</v>
      </c>
      <c r="C13" s="5">
        <v>3.1</v>
      </c>
      <c r="D13" s="5">
        <v>0</v>
      </c>
      <c r="E13" s="5">
        <v>11.6</v>
      </c>
      <c r="F13" s="5">
        <v>6</v>
      </c>
      <c r="G13" s="5">
        <v>6.3</v>
      </c>
      <c r="H13" s="5">
        <v>14.3</v>
      </c>
      <c r="I13" s="5">
        <v>15</v>
      </c>
      <c r="J13" s="5">
        <v>10.1</v>
      </c>
      <c r="K13" s="5">
        <v>7</v>
      </c>
      <c r="L13" s="5">
        <v>0</v>
      </c>
      <c r="M13" s="5">
        <v>3.1</v>
      </c>
      <c r="O13" s="4" t="s">
        <v>876</v>
      </c>
      <c r="P13" s="5">
        <v>0</v>
      </c>
      <c r="Q13" s="5">
        <v>0</v>
      </c>
      <c r="R13" s="5">
        <v>0</v>
      </c>
      <c r="S13" s="5">
        <v>0</v>
      </c>
      <c r="T13" s="5">
        <v>3</v>
      </c>
      <c r="U13" s="5">
        <v>0</v>
      </c>
      <c r="V13" s="5">
        <v>4.4000000000000004</v>
      </c>
      <c r="W13" s="5">
        <v>2.4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2">
      <c r="O14" s="4" t="s">
        <v>878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4</v>
      </c>
      <c r="V14" s="5">
        <v>1.7</v>
      </c>
      <c r="W14" s="5">
        <v>5.5</v>
      </c>
      <c r="X14" s="5">
        <v>3.5</v>
      </c>
      <c r="Y14" s="5">
        <v>2.2999999999999998</v>
      </c>
      <c r="Z14" s="5">
        <v>0</v>
      </c>
      <c r="AA14" s="5">
        <v>0</v>
      </c>
    </row>
    <row r="15" spans="1:27" x14ac:dyDescent="0.2">
      <c r="O15" s="4" t="s">
        <v>819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/>
      <c r="Y15" s="5">
        <v>0</v>
      </c>
      <c r="Z15" s="5">
        <v>0</v>
      </c>
      <c r="AA15" s="5">
        <v>0</v>
      </c>
    </row>
    <row r="16" spans="1:27" x14ac:dyDescent="0.2">
      <c r="O16" s="4" t="s">
        <v>902</v>
      </c>
      <c r="P16" s="5">
        <v>0</v>
      </c>
      <c r="Q16" s="5">
        <v>0</v>
      </c>
      <c r="R16" s="5">
        <v>0</v>
      </c>
      <c r="S16" s="5">
        <v>0</v>
      </c>
      <c r="T16" s="5"/>
      <c r="U16" s="5"/>
      <c r="V16" s="5"/>
      <c r="W16" s="5"/>
      <c r="X16" s="5"/>
      <c r="Y16" s="5"/>
      <c r="Z16" s="5">
        <v>0</v>
      </c>
      <c r="AA16" s="5">
        <v>0</v>
      </c>
    </row>
    <row r="17" spans="15:27" x14ac:dyDescent="0.2">
      <c r="O17" s="4" t="s">
        <v>905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/>
      <c r="Y17" s="5">
        <v>0</v>
      </c>
      <c r="Z17" s="5">
        <v>0</v>
      </c>
      <c r="AA17" s="5">
        <v>0</v>
      </c>
    </row>
    <row r="18" spans="15:27" x14ac:dyDescent="0.2">
      <c r="O18" s="4" t="s">
        <v>908</v>
      </c>
      <c r="P18" s="5">
        <v>0</v>
      </c>
      <c r="Q18" s="5">
        <v>0</v>
      </c>
      <c r="R18" s="5"/>
      <c r="S18" s="5">
        <v>8.5</v>
      </c>
      <c r="T18" s="5"/>
      <c r="U18" s="5"/>
      <c r="V18" s="5">
        <v>4.2</v>
      </c>
      <c r="W18" s="5">
        <v>4</v>
      </c>
      <c r="X18" s="5">
        <v>3.7</v>
      </c>
      <c r="Y18" s="5">
        <v>2.5</v>
      </c>
      <c r="Z18" s="5"/>
      <c r="AA18" s="5"/>
    </row>
    <row r="19" spans="15:27" x14ac:dyDescent="0.2">
      <c r="O19" s="4" t="s">
        <v>896</v>
      </c>
      <c r="P19" s="5"/>
      <c r="Q19" s="5">
        <v>3.1</v>
      </c>
      <c r="R19" s="5"/>
      <c r="S19" s="5">
        <v>3.1</v>
      </c>
      <c r="T19" s="5">
        <v>3</v>
      </c>
      <c r="U19" s="5">
        <v>2.2999999999999998</v>
      </c>
      <c r="V19" s="5">
        <v>4</v>
      </c>
      <c r="W19" s="5">
        <v>3.1</v>
      </c>
      <c r="X19" s="5">
        <v>2.9</v>
      </c>
      <c r="Y19" s="5">
        <v>2.2000000000000002</v>
      </c>
      <c r="Z19" s="5"/>
      <c r="AA19" s="5">
        <v>3.1</v>
      </c>
    </row>
    <row r="20" spans="15:27" x14ac:dyDescent="0.2">
      <c r="O20" s="4" t="s">
        <v>887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/>
      <c r="X20" s="5">
        <v>0</v>
      </c>
      <c r="Y20" s="5">
        <v>0</v>
      </c>
      <c r="Z20" s="5">
        <v>0</v>
      </c>
      <c r="AA20" s="5">
        <v>0</v>
      </c>
    </row>
    <row r="21" spans="15:27" x14ac:dyDescent="0.2">
      <c r="O21" s="8" t="s">
        <v>1025</v>
      </c>
      <c r="Q21">
        <f>Q19</f>
        <v>3.1</v>
      </c>
      <c r="S21">
        <f>AVERAGE(S18:S19)</f>
        <v>5.8</v>
      </c>
      <c r="T21">
        <f>AVERAGE(T13,T19)</f>
        <v>3</v>
      </c>
      <c r="U21">
        <f>AVERAGE(U14,U19)</f>
        <v>3.15</v>
      </c>
      <c r="V21">
        <f>AVERAGE(V13:V14,V18:V19)</f>
        <v>3.5750000000000002</v>
      </c>
      <c r="W21">
        <f>AVERAGE(W13:W14,W18:W19)</f>
        <v>3.75</v>
      </c>
      <c r="X21">
        <f>AVERAGE(X14,X18:X19)</f>
        <v>3.3666666666666667</v>
      </c>
      <c r="Y21">
        <f>AVERAGE(Y14,Y18:Y19)</f>
        <v>2.3333333333333335</v>
      </c>
      <c r="AA21">
        <f>AA19</f>
        <v>3.1</v>
      </c>
    </row>
    <row r="34" spans="15:28" x14ac:dyDescent="0.2">
      <c r="P34">
        <f t="shared" ref="P34:AA34" si="6">P3</f>
        <v>1</v>
      </c>
      <c r="Q34">
        <f t="shared" si="6"/>
        <v>2</v>
      </c>
      <c r="R34">
        <f t="shared" si="6"/>
        <v>3</v>
      </c>
      <c r="S34">
        <f t="shared" si="6"/>
        <v>4</v>
      </c>
      <c r="T34">
        <f t="shared" si="6"/>
        <v>5</v>
      </c>
      <c r="U34">
        <f t="shared" si="6"/>
        <v>6</v>
      </c>
      <c r="V34">
        <f t="shared" si="6"/>
        <v>7</v>
      </c>
      <c r="W34">
        <f t="shared" si="6"/>
        <v>8</v>
      </c>
      <c r="X34">
        <f t="shared" si="6"/>
        <v>9</v>
      </c>
      <c r="Y34">
        <f t="shared" si="6"/>
        <v>10</v>
      </c>
      <c r="Z34">
        <f t="shared" si="6"/>
        <v>11</v>
      </c>
      <c r="AA34">
        <f t="shared" si="6"/>
        <v>12</v>
      </c>
    </row>
    <row r="35" spans="15:28" x14ac:dyDescent="0.2">
      <c r="O35" t="s">
        <v>974</v>
      </c>
      <c r="P35">
        <v>0</v>
      </c>
      <c r="Q35">
        <v>464</v>
      </c>
      <c r="R35">
        <v>0</v>
      </c>
      <c r="S35">
        <v>1244</v>
      </c>
      <c r="T35">
        <v>1257</v>
      </c>
      <c r="U35">
        <v>2672</v>
      </c>
      <c r="V35">
        <v>10288</v>
      </c>
      <c r="W35">
        <v>13426</v>
      </c>
      <c r="X35">
        <v>4211</v>
      </c>
      <c r="Y35">
        <v>2509</v>
      </c>
      <c r="Z35">
        <v>0</v>
      </c>
      <c r="AA35">
        <v>591</v>
      </c>
      <c r="AB35">
        <f>SUM(P35:AA35)</f>
        <v>36662</v>
      </c>
    </row>
    <row r="36" spans="15:28" x14ac:dyDescent="0.2">
      <c r="O36" t="s">
        <v>975</v>
      </c>
      <c r="P36">
        <v>0</v>
      </c>
      <c r="Q36">
        <v>37</v>
      </c>
      <c r="R36">
        <v>0</v>
      </c>
      <c r="S36">
        <v>57</v>
      </c>
      <c r="T36">
        <v>80</v>
      </c>
      <c r="U36">
        <v>272</v>
      </c>
      <c r="V36">
        <v>1613</v>
      </c>
      <c r="W36">
        <v>2199</v>
      </c>
      <c r="X36">
        <v>1518</v>
      </c>
      <c r="Y36">
        <v>430</v>
      </c>
      <c r="Z36">
        <v>0</v>
      </c>
      <c r="AA36">
        <v>436</v>
      </c>
      <c r="AB36">
        <f>SUM(P36:AA36)</f>
        <v>6642</v>
      </c>
    </row>
    <row r="37" spans="15:28" x14ac:dyDescent="0.2">
      <c r="O37" t="s">
        <v>976</v>
      </c>
      <c r="P37">
        <f>P35+P36</f>
        <v>0</v>
      </c>
      <c r="Q37">
        <f t="shared" ref="Q37:AA37" si="7">Q35+Q36</f>
        <v>501</v>
      </c>
      <c r="R37">
        <f t="shared" si="7"/>
        <v>0</v>
      </c>
      <c r="S37">
        <f t="shared" si="7"/>
        <v>1301</v>
      </c>
      <c r="T37">
        <f t="shared" si="7"/>
        <v>1337</v>
      </c>
      <c r="U37">
        <f t="shared" si="7"/>
        <v>2944</v>
      </c>
      <c r="V37">
        <f t="shared" si="7"/>
        <v>11901</v>
      </c>
      <c r="W37">
        <f t="shared" si="7"/>
        <v>15625</v>
      </c>
      <c r="X37">
        <f t="shared" si="7"/>
        <v>5729</v>
      </c>
      <c r="Y37">
        <f t="shared" si="7"/>
        <v>2939</v>
      </c>
      <c r="Z37">
        <f t="shared" si="7"/>
        <v>0</v>
      </c>
      <c r="AA37">
        <f t="shared" si="7"/>
        <v>1027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v_cr3803mr_00_00_00_sk</vt:lpstr>
      <vt:lpstr>NávštevníciSpolu</vt:lpstr>
      <vt:lpstr>DomáciNávštevníci</vt:lpstr>
      <vt:lpstr>ZahraničníNávštevníci</vt:lpstr>
      <vt:lpstr>PrenocovaniaSpolu</vt:lpstr>
      <vt:lpstr>DomáciPrenocovania</vt:lpstr>
      <vt:lpstr>ZahraničníPrenocovania</vt:lpstr>
      <vt:lpstr>AvgPrenocovaniaSpolu</vt:lpstr>
      <vt:lpstr>DomaciAvgPrenocovania</vt:lpstr>
      <vt:lpstr>ZahraničníAvgPrenocovania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csb</cp:lastModifiedBy>
  <dcterms:modified xsi:type="dcterms:W3CDTF">2022-12-08T15:15:50Z</dcterms:modified>
  <cp:category/>
</cp:coreProperties>
</file>