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ydrive\GitHub\blog\india\"/>
    </mc:Choice>
  </mc:AlternateContent>
  <bookViews>
    <workbookView xWindow="4650" yWindow="0" windowWidth="19560" windowHeight="8115" activeTab="2"/>
  </bookViews>
  <sheets>
    <sheet name="IEA" sheetId="1" r:id="rId1"/>
    <sheet name="EIA" sheetId="2" r:id="rId2"/>
    <sheet name="EIA2" sheetId="4" r:id="rId3"/>
    <sheet name="INDC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2" i="4"/>
  <c r="D16" i="3" l="1"/>
  <c r="D17" i="3" s="1"/>
  <c r="D18" i="3" s="1"/>
  <c r="D19" i="3" s="1"/>
  <c r="D20" i="3" s="1"/>
  <c r="D21" i="3" s="1"/>
  <c r="D22" i="3" s="1"/>
  <c r="D23" i="3" s="1"/>
  <c r="D24" i="3" s="1"/>
  <c r="D25" i="3" s="1"/>
  <c r="D15" i="3"/>
  <c r="D4" i="3"/>
  <c r="E4" i="3"/>
  <c r="D5" i="3"/>
  <c r="D6" i="3" s="1"/>
  <c r="D7" i="3" s="1"/>
  <c r="D8" i="3" s="1"/>
  <c r="D9" i="3" s="1"/>
  <c r="D10" i="3" s="1"/>
  <c r="D11" i="3" s="1"/>
  <c r="D12" i="3" s="1"/>
  <c r="D13" i="3" s="1"/>
  <c r="D14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3" i="3"/>
  <c r="D3" i="3"/>
  <c r="E2" i="3"/>
  <c r="D2" i="3"/>
  <c r="K24" i="1" l="1"/>
  <c r="H6" i="1" s="1"/>
  <c r="H21" i="1"/>
  <c r="I21" i="1"/>
  <c r="J21" i="1"/>
  <c r="H22" i="1"/>
  <c r="I22" i="1"/>
  <c r="J22" i="1"/>
  <c r="H23" i="1"/>
  <c r="I23" i="1"/>
  <c r="K23" i="1" s="1"/>
  <c r="J23" i="1"/>
  <c r="H24" i="1"/>
  <c r="I24" i="1"/>
  <c r="J24" i="1"/>
  <c r="I20" i="1"/>
  <c r="I2" i="1" s="1"/>
  <c r="J20" i="1"/>
  <c r="H20" i="1"/>
  <c r="K20" i="1"/>
  <c r="J2" i="1" s="1"/>
  <c r="K13" i="1"/>
  <c r="K14" i="1"/>
  <c r="K15" i="1"/>
  <c r="K16" i="1"/>
  <c r="K12" i="1"/>
  <c r="H5" i="1" l="1"/>
  <c r="J5" i="1"/>
  <c r="I4" i="1"/>
  <c r="I6" i="1"/>
  <c r="K22" i="1"/>
  <c r="H2" i="1"/>
  <c r="K21" i="1"/>
  <c r="J6" i="1"/>
  <c r="I5" i="1"/>
  <c r="J3" i="1" l="1"/>
  <c r="H3" i="1"/>
  <c r="J4" i="1"/>
  <c r="H4" i="1"/>
  <c r="I3" i="1"/>
</calcChain>
</file>

<file path=xl/sharedStrings.xml><?xml version="1.0" encoding="utf-8"?>
<sst xmlns="http://schemas.openxmlformats.org/spreadsheetml/2006/main" count="54" uniqueCount="28">
  <si>
    <t>Oil</t>
  </si>
  <si>
    <t>Gas</t>
  </si>
  <si>
    <t>Coal</t>
  </si>
  <si>
    <t>Nuclear</t>
  </si>
  <si>
    <t>Hydro</t>
  </si>
  <si>
    <t>Wind</t>
  </si>
  <si>
    <t>PV</t>
  </si>
  <si>
    <t>Bioenergy</t>
  </si>
  <si>
    <t>Combined</t>
  </si>
  <si>
    <t>theta</t>
  </si>
  <si>
    <t>Mtoe</t>
  </si>
  <si>
    <t>Coal demand growth between 2013 in India is twice as much as the rest of the world combined. EU, US, China, Japan drops.</t>
  </si>
  <si>
    <t>Other</t>
  </si>
  <si>
    <t>capacities</t>
  </si>
  <si>
    <t>cf</t>
  </si>
  <si>
    <t>energy proportionality</t>
  </si>
  <si>
    <t>IEA new policies</t>
  </si>
  <si>
    <t>qbtu</t>
  </si>
  <si>
    <t>EIA Reference case</t>
  </si>
  <si>
    <t>units</t>
  </si>
  <si>
    <t>mbpd</t>
  </si>
  <si>
    <t>tcf</t>
  </si>
  <si>
    <t>bkwh</t>
  </si>
  <si>
    <t>Solar</t>
  </si>
  <si>
    <t>wind</t>
  </si>
  <si>
    <t>solar</t>
  </si>
  <si>
    <t>Hydro+other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</si>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</sst>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C10" sqref="C1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12</v>
      </c>
      <c r="K1" t="s">
        <v>8</v>
      </c>
    </row>
    <row r="2" spans="1:14" x14ac:dyDescent="0.25">
      <c r="A2">
        <v>2000</v>
      </c>
      <c r="B2">
        <v>112</v>
      </c>
      <c r="C2">
        <v>23</v>
      </c>
      <c r="D2">
        <v>146</v>
      </c>
      <c r="E2">
        <v>4</v>
      </c>
      <c r="F2">
        <v>6</v>
      </c>
      <c r="G2">
        <v>149</v>
      </c>
      <c r="H2">
        <f>$K2*H20/$K20</f>
        <v>0</v>
      </c>
      <c r="I2">
        <f t="shared" ref="I2:J2" si="0">$K2*I20/$K20</f>
        <v>0</v>
      </c>
      <c r="J2">
        <f t="shared" si="0"/>
        <v>0</v>
      </c>
      <c r="K2">
        <v>0</v>
      </c>
      <c r="M2" t="s">
        <v>9</v>
      </c>
      <c r="N2">
        <v>0.8</v>
      </c>
    </row>
    <row r="3" spans="1:14" x14ac:dyDescent="0.25">
      <c r="A3">
        <v>2013</v>
      </c>
      <c r="B3">
        <v>176</v>
      </c>
      <c r="C3">
        <v>45</v>
      </c>
      <c r="D3">
        <v>341</v>
      </c>
      <c r="E3">
        <v>9</v>
      </c>
      <c r="F3">
        <v>12</v>
      </c>
      <c r="G3">
        <v>188</v>
      </c>
      <c r="H3">
        <f t="shared" ref="H3:J3" si="1">$K3*H21/$K21</f>
        <v>2.1222606689734715</v>
      </c>
      <c r="I3">
        <f t="shared" si="1"/>
        <v>0.26297577854671278</v>
      </c>
      <c r="J3">
        <f t="shared" si="1"/>
        <v>1.6147635524798152</v>
      </c>
      <c r="K3">
        <v>4</v>
      </c>
      <c r="M3" t="s">
        <v>10</v>
      </c>
    </row>
    <row r="4" spans="1:14" x14ac:dyDescent="0.25">
      <c r="A4">
        <v>2020</v>
      </c>
      <c r="B4">
        <v>229</v>
      </c>
      <c r="C4">
        <v>58</v>
      </c>
      <c r="D4">
        <v>476</v>
      </c>
      <c r="E4">
        <v>17</v>
      </c>
      <c r="F4">
        <v>15</v>
      </c>
      <c r="G4">
        <v>209</v>
      </c>
      <c r="H4">
        <f t="shared" ref="H4:J4" si="2">$K4*H22/$K22</f>
        <v>6.2439961575408258</v>
      </c>
      <c r="I4">
        <f t="shared" si="2"/>
        <v>3.3218059558117194</v>
      </c>
      <c r="J4">
        <f t="shared" si="2"/>
        <v>3.4341978866474543</v>
      </c>
      <c r="K4">
        <v>13</v>
      </c>
    </row>
    <row r="5" spans="1:14" x14ac:dyDescent="0.25">
      <c r="A5">
        <v>2030</v>
      </c>
      <c r="B5">
        <v>329</v>
      </c>
      <c r="C5">
        <v>103</v>
      </c>
      <c r="D5">
        <v>690</v>
      </c>
      <c r="E5">
        <v>43</v>
      </c>
      <c r="F5">
        <v>22</v>
      </c>
      <c r="G5">
        <v>217</v>
      </c>
      <c r="H5">
        <f t="shared" ref="H5:J5" si="3">$K5*H23/$K23</f>
        <v>14.75206611570248</v>
      </c>
      <c r="I5">
        <f t="shared" si="3"/>
        <v>13.739669421487601</v>
      </c>
      <c r="J5">
        <f t="shared" si="3"/>
        <v>6.5082644628099162</v>
      </c>
      <c r="K5">
        <v>35</v>
      </c>
    </row>
    <row r="6" spans="1:14" x14ac:dyDescent="0.25">
      <c r="A6">
        <v>2040</v>
      </c>
      <c r="B6">
        <v>458</v>
      </c>
      <c r="C6">
        <v>149</v>
      </c>
      <c r="D6">
        <v>934</v>
      </c>
      <c r="E6">
        <v>70</v>
      </c>
      <c r="F6">
        <v>29</v>
      </c>
      <c r="G6">
        <v>209</v>
      </c>
      <c r="H6">
        <f t="shared" ref="H6:J6" si="4">$K6*H24/$K24</f>
        <v>21.851756860733524</v>
      </c>
      <c r="I6">
        <f t="shared" si="4"/>
        <v>26.606822262118488</v>
      </c>
      <c r="J6">
        <f t="shared" si="4"/>
        <v>11.541420877147987</v>
      </c>
      <c r="K6">
        <v>60</v>
      </c>
      <c r="M6" t="s">
        <v>16</v>
      </c>
    </row>
    <row r="8" spans="1:14" x14ac:dyDescent="0.25">
      <c r="B8" t="s">
        <v>11</v>
      </c>
    </row>
    <row r="11" spans="1:14" x14ac:dyDescent="0.25">
      <c r="F11" t="s">
        <v>13</v>
      </c>
    </row>
    <row r="12" spans="1:14" x14ac:dyDescent="0.25">
      <c r="F12">
        <v>2000</v>
      </c>
      <c r="H12">
        <v>1</v>
      </c>
      <c r="I12">
        <v>0</v>
      </c>
      <c r="J12">
        <v>0</v>
      </c>
      <c r="K12">
        <f>H12+I12+J12</f>
        <v>1</v>
      </c>
    </row>
    <row r="13" spans="1:14" x14ac:dyDescent="0.25">
      <c r="F13">
        <v>2013</v>
      </c>
      <c r="H13">
        <v>23</v>
      </c>
      <c r="I13">
        <v>3</v>
      </c>
      <c r="J13">
        <v>7</v>
      </c>
      <c r="K13">
        <f t="shared" ref="K13:K16" si="5">H13+I13+J13</f>
        <v>33</v>
      </c>
    </row>
    <row r="14" spans="1:14" x14ac:dyDescent="0.25">
      <c r="F14">
        <v>2020</v>
      </c>
      <c r="H14">
        <v>50</v>
      </c>
      <c r="I14">
        <v>28</v>
      </c>
      <c r="J14">
        <v>11</v>
      </c>
      <c r="K14">
        <f t="shared" si="5"/>
        <v>89</v>
      </c>
    </row>
    <row r="15" spans="1:14" x14ac:dyDescent="0.25">
      <c r="F15">
        <v>2030</v>
      </c>
      <c r="H15">
        <v>102</v>
      </c>
      <c r="I15">
        <v>100</v>
      </c>
      <c r="J15">
        <v>18</v>
      </c>
      <c r="K15">
        <f t="shared" si="5"/>
        <v>220</v>
      </c>
    </row>
    <row r="16" spans="1:14" x14ac:dyDescent="0.25">
      <c r="F16">
        <v>2040</v>
      </c>
      <c r="H16">
        <v>142</v>
      </c>
      <c r="I16">
        <v>182</v>
      </c>
      <c r="J16">
        <v>30</v>
      </c>
      <c r="K16">
        <f t="shared" si="5"/>
        <v>354</v>
      </c>
    </row>
    <row r="18" spans="6:11" x14ac:dyDescent="0.25">
      <c r="F18" t="s">
        <v>14</v>
      </c>
      <c r="H18">
        <v>0.2</v>
      </c>
      <c r="I18">
        <v>0.19</v>
      </c>
      <c r="J18">
        <v>0.5</v>
      </c>
    </row>
    <row r="19" spans="6:11" x14ac:dyDescent="0.25">
      <c r="F19" t="s">
        <v>15</v>
      </c>
    </row>
    <row r="20" spans="6:11" x14ac:dyDescent="0.25">
      <c r="F20">
        <v>2000</v>
      </c>
      <c r="H20">
        <f>H12*H$18</f>
        <v>0.2</v>
      </c>
      <c r="I20">
        <f t="shared" ref="I20:J20" si="6">I12*I$18</f>
        <v>0</v>
      </c>
      <c r="J20">
        <f t="shared" si="6"/>
        <v>0</v>
      </c>
      <c r="K20">
        <f>H20+I20+J20</f>
        <v>0.2</v>
      </c>
    </row>
    <row r="21" spans="6:11" x14ac:dyDescent="0.25">
      <c r="F21">
        <v>2013</v>
      </c>
      <c r="H21">
        <f t="shared" ref="H21:J21" si="7">H13*H$18</f>
        <v>4.6000000000000005</v>
      </c>
      <c r="I21">
        <f t="shared" si="7"/>
        <v>0.57000000000000006</v>
      </c>
      <c r="J21">
        <f t="shared" si="7"/>
        <v>3.5</v>
      </c>
      <c r="K21">
        <f t="shared" ref="K21:K24" si="8">H21+I21+J21</f>
        <v>8.6700000000000017</v>
      </c>
    </row>
    <row r="22" spans="6:11" x14ac:dyDescent="0.25">
      <c r="F22">
        <v>2020</v>
      </c>
      <c r="H22">
        <f t="shared" ref="H22:J22" si="9">H14*H$18</f>
        <v>10</v>
      </c>
      <c r="I22">
        <f t="shared" si="9"/>
        <v>5.32</v>
      </c>
      <c r="J22">
        <f t="shared" si="9"/>
        <v>5.5</v>
      </c>
      <c r="K22">
        <f t="shared" si="8"/>
        <v>20.82</v>
      </c>
    </row>
    <row r="23" spans="6:11" x14ac:dyDescent="0.25">
      <c r="F23">
        <v>2030</v>
      </c>
      <c r="H23">
        <f t="shared" ref="H23:J23" si="10">H15*H$18</f>
        <v>20.400000000000002</v>
      </c>
      <c r="I23">
        <f t="shared" si="10"/>
        <v>19</v>
      </c>
      <c r="J23">
        <f t="shared" si="10"/>
        <v>9</v>
      </c>
      <c r="K23">
        <f t="shared" si="8"/>
        <v>48.400000000000006</v>
      </c>
    </row>
    <row r="24" spans="6:11" x14ac:dyDescent="0.25">
      <c r="F24">
        <v>2040</v>
      </c>
      <c r="H24">
        <f t="shared" ref="H24:J24" si="11">H16*H$18</f>
        <v>28.400000000000002</v>
      </c>
      <c r="I24">
        <f t="shared" si="11"/>
        <v>34.58</v>
      </c>
      <c r="J24">
        <f t="shared" si="11"/>
        <v>15</v>
      </c>
      <c r="K24">
        <f t="shared" si="8"/>
        <v>77.98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" sqref="F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8" x14ac:dyDescent="0.25">
      <c r="A2">
        <v>2010</v>
      </c>
      <c r="B2">
        <v>3.3</v>
      </c>
      <c r="C2">
        <v>2.2999999999999998</v>
      </c>
      <c r="D2">
        <v>11.3</v>
      </c>
      <c r="E2">
        <v>20</v>
      </c>
      <c r="F2">
        <v>3</v>
      </c>
    </row>
    <row r="3" spans="1:8" x14ac:dyDescent="0.25">
      <c r="A3">
        <v>2011</v>
      </c>
      <c r="B3">
        <v>3.5</v>
      </c>
      <c r="C3">
        <v>2.2999999999999998</v>
      </c>
      <c r="D3">
        <v>11.9</v>
      </c>
      <c r="E3">
        <v>29</v>
      </c>
      <c r="F3">
        <v>3.3</v>
      </c>
    </row>
    <row r="4" spans="1:8" x14ac:dyDescent="0.25">
      <c r="A4">
        <v>2012</v>
      </c>
      <c r="B4">
        <v>3.6</v>
      </c>
      <c r="C4">
        <v>2.1</v>
      </c>
      <c r="D4">
        <v>13</v>
      </c>
      <c r="E4">
        <v>30</v>
      </c>
      <c r="F4">
        <v>3.3</v>
      </c>
    </row>
    <row r="5" spans="1:8" x14ac:dyDescent="0.25">
      <c r="A5">
        <v>2013</v>
      </c>
      <c r="B5">
        <v>3.7</v>
      </c>
      <c r="C5">
        <v>1.9</v>
      </c>
      <c r="D5">
        <v>13.1</v>
      </c>
      <c r="E5">
        <v>30</v>
      </c>
      <c r="F5">
        <v>3.2</v>
      </c>
    </row>
    <row r="6" spans="1:8" x14ac:dyDescent="0.25">
      <c r="A6">
        <v>2015</v>
      </c>
      <c r="B6">
        <v>4</v>
      </c>
      <c r="C6">
        <v>2</v>
      </c>
      <c r="D6">
        <v>14</v>
      </c>
      <c r="E6">
        <v>30</v>
      </c>
      <c r="F6">
        <v>3.2</v>
      </c>
    </row>
    <row r="7" spans="1:8" x14ac:dyDescent="0.25">
      <c r="A7">
        <v>2020</v>
      </c>
      <c r="B7">
        <v>4.5</v>
      </c>
      <c r="C7">
        <v>2.2999999999999998</v>
      </c>
      <c r="D7">
        <v>15.3</v>
      </c>
      <c r="E7">
        <v>67</v>
      </c>
      <c r="F7">
        <v>4.7</v>
      </c>
    </row>
    <row r="8" spans="1:8" x14ac:dyDescent="0.25">
      <c r="A8">
        <v>2025</v>
      </c>
      <c r="B8">
        <v>5.2</v>
      </c>
      <c r="C8">
        <v>2.9</v>
      </c>
      <c r="D8">
        <v>16.7</v>
      </c>
      <c r="E8">
        <v>117</v>
      </c>
      <c r="F8">
        <v>6.4</v>
      </c>
      <c r="H8" t="s">
        <v>17</v>
      </c>
    </row>
    <row r="9" spans="1:8" x14ac:dyDescent="0.25">
      <c r="A9">
        <v>2030</v>
      </c>
      <c r="B9">
        <v>5.9</v>
      </c>
      <c r="C9">
        <v>3.8</v>
      </c>
      <c r="D9">
        <v>18.3</v>
      </c>
      <c r="E9">
        <v>206</v>
      </c>
      <c r="F9">
        <v>7.7</v>
      </c>
      <c r="H9" t="s">
        <v>18</v>
      </c>
    </row>
    <row r="10" spans="1:8" x14ac:dyDescent="0.25">
      <c r="A10">
        <v>2035</v>
      </c>
      <c r="B10">
        <v>7</v>
      </c>
      <c r="C10">
        <v>4.9000000000000004</v>
      </c>
      <c r="D10">
        <v>21.1</v>
      </c>
      <c r="E10">
        <v>222</v>
      </c>
      <c r="F10">
        <v>9.1</v>
      </c>
    </row>
    <row r="11" spans="1:8" x14ac:dyDescent="0.25">
      <c r="A11">
        <v>2040</v>
      </c>
      <c r="B11">
        <v>8.3000000000000007</v>
      </c>
      <c r="C11">
        <v>6</v>
      </c>
      <c r="D11">
        <v>24.8</v>
      </c>
      <c r="E11">
        <v>248</v>
      </c>
      <c r="F11">
        <v>10.8</v>
      </c>
    </row>
    <row r="13" spans="1:8" x14ac:dyDescent="0.25">
      <c r="A13" t="s">
        <v>19</v>
      </c>
      <c r="B13" t="s">
        <v>20</v>
      </c>
      <c r="C13" t="s">
        <v>21</v>
      </c>
      <c r="D13" t="s">
        <v>17</v>
      </c>
      <c r="E13" t="s">
        <v>22</v>
      </c>
      <c r="F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8" sqref="K18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4</v>
      </c>
      <c r="H1" t="s">
        <v>5</v>
      </c>
      <c r="I1" t="s">
        <v>23</v>
      </c>
      <c r="J1" t="s">
        <v>12</v>
      </c>
      <c r="K1" t="s">
        <v>27</v>
      </c>
    </row>
    <row r="2" spans="1:11" x14ac:dyDescent="0.25">
      <c r="A2">
        <v>2011</v>
      </c>
      <c r="B2">
        <v>7</v>
      </c>
      <c r="C2">
        <v>2.4</v>
      </c>
      <c r="D2">
        <v>11.9</v>
      </c>
      <c r="E2">
        <v>29</v>
      </c>
      <c r="F2">
        <v>173</v>
      </c>
      <c r="G2">
        <v>142</v>
      </c>
      <c r="H2">
        <v>26</v>
      </c>
      <c r="I2">
        <v>1</v>
      </c>
      <c r="J2">
        <v>4</v>
      </c>
      <c r="K2">
        <f>SUM(G2:J2)</f>
        <v>173</v>
      </c>
    </row>
    <row r="3" spans="1:11" x14ac:dyDescent="0.25">
      <c r="A3">
        <v>2012</v>
      </c>
      <c r="B3">
        <v>7.3</v>
      </c>
      <c r="C3">
        <v>2.2000000000000002</v>
      </c>
      <c r="D3">
        <v>13</v>
      </c>
      <c r="E3">
        <v>30</v>
      </c>
      <c r="F3">
        <v>160</v>
      </c>
      <c r="G3">
        <v>125</v>
      </c>
      <c r="H3">
        <v>28</v>
      </c>
      <c r="I3">
        <v>2</v>
      </c>
      <c r="J3">
        <v>5</v>
      </c>
      <c r="K3">
        <f t="shared" ref="K3:K8" si="0">SUM(G3:J3)</f>
        <v>160</v>
      </c>
    </row>
    <row r="4" spans="1:11" x14ac:dyDescent="0.25">
      <c r="A4">
        <v>2020</v>
      </c>
      <c r="B4">
        <v>9.6999999999999993</v>
      </c>
      <c r="C4">
        <v>2.5</v>
      </c>
      <c r="D4">
        <v>15.3</v>
      </c>
      <c r="E4">
        <v>67</v>
      </c>
      <c r="F4">
        <v>292</v>
      </c>
      <c r="G4">
        <v>196</v>
      </c>
      <c r="H4">
        <v>59</v>
      </c>
      <c r="I4">
        <v>17</v>
      </c>
      <c r="J4">
        <v>20</v>
      </c>
      <c r="K4">
        <f t="shared" si="0"/>
        <v>292</v>
      </c>
    </row>
    <row r="5" spans="1:11" x14ac:dyDescent="0.25">
      <c r="A5">
        <v>2025</v>
      </c>
      <c r="B5">
        <v>11.1</v>
      </c>
      <c r="C5">
        <v>3.1</v>
      </c>
      <c r="D5">
        <v>16.7</v>
      </c>
      <c r="E5">
        <v>117</v>
      </c>
      <c r="F5">
        <v>439</v>
      </c>
      <c r="G5">
        <v>255</v>
      </c>
      <c r="H5">
        <v>100</v>
      </c>
      <c r="I5">
        <v>53</v>
      </c>
      <c r="J5">
        <v>31</v>
      </c>
      <c r="K5">
        <f t="shared" si="0"/>
        <v>439</v>
      </c>
    </row>
    <row r="6" spans="1:11" x14ac:dyDescent="0.25">
      <c r="A6">
        <v>2030</v>
      </c>
      <c r="B6">
        <v>12.7</v>
      </c>
      <c r="C6">
        <v>4</v>
      </c>
      <c r="D6">
        <v>18.3</v>
      </c>
      <c r="E6">
        <v>206</v>
      </c>
      <c r="F6">
        <v>543</v>
      </c>
      <c r="G6">
        <v>287</v>
      </c>
      <c r="H6">
        <v>130</v>
      </c>
      <c r="I6">
        <v>85</v>
      </c>
      <c r="J6">
        <v>40</v>
      </c>
      <c r="K6">
        <f t="shared" si="0"/>
        <v>542</v>
      </c>
    </row>
    <row r="7" spans="1:11" x14ac:dyDescent="0.25">
      <c r="A7">
        <v>2035</v>
      </c>
      <c r="B7">
        <v>15</v>
      </c>
      <c r="C7">
        <v>5.2</v>
      </c>
      <c r="D7">
        <v>21.1</v>
      </c>
      <c r="E7">
        <v>222</v>
      </c>
      <c r="F7">
        <v>645</v>
      </c>
      <c r="G7">
        <v>341</v>
      </c>
      <c r="H7">
        <v>155</v>
      </c>
      <c r="I7">
        <v>101</v>
      </c>
      <c r="J7">
        <v>47</v>
      </c>
      <c r="K7">
        <f t="shared" si="0"/>
        <v>644</v>
      </c>
    </row>
    <row r="8" spans="1:11" x14ac:dyDescent="0.25">
      <c r="A8">
        <v>2040</v>
      </c>
      <c r="B8">
        <v>17.8</v>
      </c>
      <c r="C8">
        <v>6.4</v>
      </c>
      <c r="D8">
        <v>24.8</v>
      </c>
      <c r="E8">
        <v>248</v>
      </c>
      <c r="F8">
        <v>764</v>
      </c>
      <c r="G8">
        <v>405</v>
      </c>
      <c r="H8">
        <v>183</v>
      </c>
      <c r="I8">
        <v>120</v>
      </c>
      <c r="J8">
        <v>56</v>
      </c>
      <c r="K8">
        <f t="shared" si="0"/>
        <v>764</v>
      </c>
    </row>
    <row r="10" spans="1:11" x14ac:dyDescent="0.25">
      <c r="A10" t="s">
        <v>19</v>
      </c>
      <c r="B10" t="s">
        <v>17</v>
      </c>
      <c r="C10" t="s">
        <v>17</v>
      </c>
      <c r="D10" t="s">
        <v>17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20" sqref="C20"/>
    </sheetView>
  </sheetViews>
  <sheetFormatPr defaultRowHeight="15" x14ac:dyDescent="0.25"/>
  <sheetData>
    <row r="1" spans="1:5" x14ac:dyDescent="0.25">
      <c r="B1" t="s">
        <v>5</v>
      </c>
      <c r="C1" t="s">
        <v>23</v>
      </c>
      <c r="D1" t="s">
        <v>24</v>
      </c>
      <c r="E1" t="s">
        <v>25</v>
      </c>
    </row>
    <row r="2" spans="1:5" x14ac:dyDescent="0.25">
      <c r="A2">
        <v>2016</v>
      </c>
      <c r="B2">
        <v>8</v>
      </c>
      <c r="C2">
        <v>15</v>
      </c>
      <c r="D2">
        <f>B2</f>
        <v>8</v>
      </c>
      <c r="E2">
        <f>C2</f>
        <v>15</v>
      </c>
    </row>
    <row r="3" spans="1:5" x14ac:dyDescent="0.25">
      <c r="A3">
        <v>2017</v>
      </c>
      <c r="B3">
        <v>8</v>
      </c>
      <c r="C3">
        <v>15</v>
      </c>
      <c r="D3">
        <f>B3+D2</f>
        <v>16</v>
      </c>
      <c r="E3">
        <f>C3+E2</f>
        <v>30</v>
      </c>
    </row>
    <row r="4" spans="1:5" x14ac:dyDescent="0.25">
      <c r="A4">
        <v>2018</v>
      </c>
      <c r="B4">
        <v>8</v>
      </c>
      <c r="C4">
        <v>17.5</v>
      </c>
      <c r="D4">
        <f t="shared" ref="D4:D15" si="0">B4+D3</f>
        <v>24</v>
      </c>
      <c r="E4">
        <f t="shared" ref="E4:E15" si="1">C4+E3</f>
        <v>47.5</v>
      </c>
    </row>
    <row r="5" spans="1:5" x14ac:dyDescent="0.25">
      <c r="A5">
        <v>2019</v>
      </c>
      <c r="B5">
        <v>8</v>
      </c>
      <c r="C5">
        <v>17.5</v>
      </c>
      <c r="D5">
        <f t="shared" si="0"/>
        <v>32</v>
      </c>
      <c r="E5">
        <f t="shared" si="1"/>
        <v>65</v>
      </c>
    </row>
    <row r="6" spans="1:5" x14ac:dyDescent="0.25">
      <c r="A6">
        <v>2021</v>
      </c>
      <c r="B6">
        <v>8</v>
      </c>
      <c r="C6">
        <v>17.5</v>
      </c>
      <c r="D6">
        <f t="shared" si="0"/>
        <v>40</v>
      </c>
      <c r="E6">
        <f t="shared" si="1"/>
        <v>82.5</v>
      </c>
    </row>
    <row r="7" spans="1:5" x14ac:dyDescent="0.25">
      <c r="A7">
        <v>2022</v>
      </c>
      <c r="B7">
        <v>8</v>
      </c>
      <c r="C7">
        <v>17.5</v>
      </c>
      <c r="D7">
        <f t="shared" si="0"/>
        <v>48</v>
      </c>
      <c r="E7">
        <f t="shared" si="1"/>
        <v>100</v>
      </c>
    </row>
    <row r="8" spans="1:5" x14ac:dyDescent="0.25">
      <c r="A8">
        <v>2023</v>
      </c>
      <c r="B8">
        <v>8</v>
      </c>
      <c r="C8">
        <v>17.5</v>
      </c>
      <c r="D8">
        <f t="shared" si="0"/>
        <v>56</v>
      </c>
      <c r="E8">
        <f t="shared" si="1"/>
        <v>117.5</v>
      </c>
    </row>
    <row r="9" spans="1:5" x14ac:dyDescent="0.25">
      <c r="A9">
        <v>2024</v>
      </c>
      <c r="B9">
        <v>8</v>
      </c>
      <c r="C9">
        <v>17.5</v>
      </c>
      <c r="D9">
        <f t="shared" si="0"/>
        <v>64</v>
      </c>
      <c r="E9">
        <f t="shared" si="1"/>
        <v>135</v>
      </c>
    </row>
    <row r="10" spans="1:5" x14ac:dyDescent="0.25">
      <c r="A10">
        <v>2025</v>
      </c>
      <c r="B10">
        <v>8</v>
      </c>
      <c r="C10">
        <v>17.5</v>
      </c>
      <c r="D10">
        <f t="shared" si="0"/>
        <v>72</v>
      </c>
      <c r="E10">
        <f t="shared" si="1"/>
        <v>152.5</v>
      </c>
    </row>
    <row r="11" spans="1:5" x14ac:dyDescent="0.25">
      <c r="A11">
        <v>2026</v>
      </c>
      <c r="B11">
        <v>8</v>
      </c>
      <c r="C11">
        <v>17.5</v>
      </c>
      <c r="D11">
        <f t="shared" si="0"/>
        <v>80</v>
      </c>
      <c r="E11">
        <f t="shared" si="1"/>
        <v>170</v>
      </c>
    </row>
    <row r="12" spans="1:5" x14ac:dyDescent="0.25">
      <c r="A12">
        <v>2027</v>
      </c>
      <c r="B12">
        <v>8</v>
      </c>
      <c r="C12">
        <v>17.5</v>
      </c>
      <c r="D12">
        <f t="shared" si="0"/>
        <v>88</v>
      </c>
      <c r="E12">
        <f t="shared" si="1"/>
        <v>187.5</v>
      </c>
    </row>
    <row r="13" spans="1:5" x14ac:dyDescent="0.25">
      <c r="A13">
        <v>2028</v>
      </c>
      <c r="B13">
        <v>8</v>
      </c>
      <c r="C13">
        <v>17.5</v>
      </c>
      <c r="D13">
        <f t="shared" si="0"/>
        <v>96</v>
      </c>
      <c r="E13">
        <f t="shared" si="1"/>
        <v>205</v>
      </c>
    </row>
    <row r="14" spans="1:5" x14ac:dyDescent="0.25">
      <c r="A14">
        <v>2029</v>
      </c>
      <c r="B14">
        <v>8</v>
      </c>
      <c r="C14">
        <v>17.5</v>
      </c>
      <c r="D14">
        <f t="shared" si="0"/>
        <v>104</v>
      </c>
      <c r="E14">
        <f t="shared" si="1"/>
        <v>222.5</v>
      </c>
    </row>
    <row r="15" spans="1:5" x14ac:dyDescent="0.25">
      <c r="A15">
        <v>2030</v>
      </c>
      <c r="B15">
        <v>8</v>
      </c>
      <c r="C15">
        <v>17.5</v>
      </c>
      <c r="D15">
        <f t="shared" si="0"/>
        <v>112</v>
      </c>
      <c r="E15">
        <f t="shared" si="1"/>
        <v>240</v>
      </c>
    </row>
    <row r="16" spans="1:5" x14ac:dyDescent="0.25">
      <c r="A16">
        <v>2031</v>
      </c>
      <c r="B16">
        <v>8</v>
      </c>
      <c r="C16">
        <v>17.5</v>
      </c>
      <c r="D16">
        <f t="shared" ref="D16:D24" si="2">B16+D15</f>
        <v>120</v>
      </c>
      <c r="E16">
        <f t="shared" ref="E16:E24" si="3">C16+E15</f>
        <v>257.5</v>
      </c>
    </row>
    <row r="17" spans="1:5" x14ac:dyDescent="0.25">
      <c r="A17">
        <v>2032</v>
      </c>
      <c r="B17">
        <v>8</v>
      </c>
      <c r="C17">
        <v>17.5</v>
      </c>
      <c r="D17">
        <f t="shared" si="2"/>
        <v>128</v>
      </c>
      <c r="E17">
        <f t="shared" si="3"/>
        <v>275</v>
      </c>
    </row>
    <row r="18" spans="1:5" x14ac:dyDescent="0.25">
      <c r="A18">
        <v>2033</v>
      </c>
      <c r="B18">
        <v>8</v>
      </c>
      <c r="C18">
        <v>17.5</v>
      </c>
      <c r="D18">
        <f t="shared" si="2"/>
        <v>136</v>
      </c>
      <c r="E18">
        <f t="shared" si="3"/>
        <v>292.5</v>
      </c>
    </row>
    <row r="19" spans="1:5" x14ac:dyDescent="0.25">
      <c r="A19">
        <v>2034</v>
      </c>
      <c r="B19">
        <v>8</v>
      </c>
      <c r="C19">
        <v>17.5</v>
      </c>
      <c r="D19">
        <f t="shared" si="2"/>
        <v>144</v>
      </c>
      <c r="E19">
        <f t="shared" si="3"/>
        <v>310</v>
      </c>
    </row>
    <row r="20" spans="1:5" x14ac:dyDescent="0.25">
      <c r="A20">
        <v>2035</v>
      </c>
      <c r="B20">
        <v>8</v>
      </c>
      <c r="C20">
        <v>17.5</v>
      </c>
      <c r="D20">
        <f t="shared" si="2"/>
        <v>152</v>
      </c>
      <c r="E20">
        <f t="shared" si="3"/>
        <v>327.5</v>
      </c>
    </row>
    <row r="21" spans="1:5" x14ac:dyDescent="0.25">
      <c r="A21">
        <v>2036</v>
      </c>
      <c r="B21">
        <v>8</v>
      </c>
      <c r="C21">
        <v>17.5</v>
      </c>
      <c r="D21">
        <f t="shared" si="2"/>
        <v>160</v>
      </c>
      <c r="E21">
        <f t="shared" si="3"/>
        <v>345</v>
      </c>
    </row>
    <row r="22" spans="1:5" x14ac:dyDescent="0.25">
      <c r="A22">
        <v>2037</v>
      </c>
      <c r="B22">
        <v>8</v>
      </c>
      <c r="C22">
        <v>17.5</v>
      </c>
      <c r="D22">
        <f t="shared" si="2"/>
        <v>168</v>
      </c>
      <c r="E22">
        <f t="shared" si="3"/>
        <v>362.5</v>
      </c>
    </row>
    <row r="23" spans="1:5" x14ac:dyDescent="0.25">
      <c r="A23">
        <v>2038</v>
      </c>
      <c r="B23">
        <v>8</v>
      </c>
      <c r="C23">
        <v>17.5</v>
      </c>
      <c r="D23">
        <f t="shared" si="2"/>
        <v>176</v>
      </c>
      <c r="E23">
        <f t="shared" si="3"/>
        <v>380</v>
      </c>
    </row>
    <row r="24" spans="1:5" x14ac:dyDescent="0.25">
      <c r="A24">
        <v>2039</v>
      </c>
      <c r="B24">
        <v>8</v>
      </c>
      <c r="C24">
        <v>17.5</v>
      </c>
      <c r="D24">
        <f t="shared" si="2"/>
        <v>184</v>
      </c>
      <c r="E24">
        <f t="shared" si="3"/>
        <v>397.5</v>
      </c>
    </row>
    <row r="25" spans="1:5" x14ac:dyDescent="0.25">
      <c r="A25">
        <v>2040</v>
      </c>
      <c r="B25">
        <v>8</v>
      </c>
      <c r="C25">
        <v>17.5</v>
      </c>
      <c r="D25">
        <f t="shared" ref="D25" si="4">B25+D24</f>
        <v>192</v>
      </c>
      <c r="E25">
        <f t="shared" ref="E25" si="5">C25+E24</f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</vt:lpstr>
      <vt:lpstr>EIA</vt:lpstr>
      <vt:lpstr>EIA2</vt:lpstr>
      <vt:lpstr>INDC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2016-10-28T01:36:59Z</dcterms:created>
  <dcterms:modified xsi:type="dcterms:W3CDTF">2016-11-02T22:02:18Z</dcterms:modified>
</cp:coreProperties>
</file>