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\Dropbox\PhD research\TwinScrewGranulation\Code\src\dataFiles\"/>
    </mc:Choice>
  </mc:AlternateContent>
  <xr:revisionPtr revIDLastSave="0" documentId="13_ncr:1_{02943BBB-C0AC-469B-B74B-DBCFBC50ABF0}" xr6:coauthVersionLast="45" xr6:coauthVersionMax="45" xr10:uidLastSave="{00000000-0000-0000-0000-000000000000}"/>
  <bookViews>
    <workbookView xWindow="-120" yWindow="-120" windowWidth="29040" windowHeight="15840" xr2:uid="{6D7F9F71-0117-43CA-9B95-07FB12D7C2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1" i="1" l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180" i="1"/>
  <c r="AF78" i="1" l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77" i="1"/>
  <c r="AF92" i="1" l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91" i="1"/>
  <c r="AE91" i="1"/>
  <c r="AE181" i="1" l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180" i="1"/>
  <c r="AE92" i="1" l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4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</calcChain>
</file>

<file path=xl/sharedStrings.xml><?xml version="1.0" encoding="utf-8"?>
<sst xmlns="http://schemas.openxmlformats.org/spreadsheetml/2006/main" count="567" uniqueCount="67">
  <si>
    <t>Year</t>
  </si>
  <si>
    <t>Author</t>
  </si>
  <si>
    <t>INPUT</t>
  </si>
  <si>
    <t>RPM (1/s)</t>
  </si>
  <si>
    <t>FlowRate (kg/hr)</t>
  </si>
  <si>
    <t>Temperature</t>
  </si>
  <si>
    <t>Process Parameters</t>
  </si>
  <si>
    <t>Screw Configuration</t>
  </si>
  <si>
    <t>L/D Ratio</t>
  </si>
  <si>
    <t>SA of KE</t>
  </si>
  <si>
    <t>n KE</t>
  </si>
  <si>
    <t>Liq add position</t>
  </si>
  <si>
    <t>Geometrical Parameters</t>
  </si>
  <si>
    <t>% API</t>
  </si>
  <si>
    <t>Material properties</t>
  </si>
  <si>
    <t>Vercruysse</t>
  </si>
  <si>
    <t>Sr No</t>
  </si>
  <si>
    <t>Output</t>
  </si>
  <si>
    <t>Torque</t>
  </si>
  <si>
    <t>d10</t>
  </si>
  <si>
    <t>d50</t>
  </si>
  <si>
    <t>d90</t>
  </si>
  <si>
    <t>Estt. MRT</t>
  </si>
  <si>
    <t>CKCKC</t>
  </si>
  <si>
    <t>CKC</t>
  </si>
  <si>
    <t>K</t>
  </si>
  <si>
    <t>Density</t>
  </si>
  <si>
    <t>Meng</t>
  </si>
  <si>
    <t>CD19C5K8C</t>
  </si>
  <si>
    <t>D</t>
  </si>
  <si>
    <t>Intial D50</t>
  </si>
  <si>
    <t>Type of Granulation</t>
  </si>
  <si>
    <t>Wet</t>
  </si>
  <si>
    <t>Dry</t>
  </si>
  <si>
    <t>Shirazian</t>
  </si>
  <si>
    <t>C6K18C</t>
  </si>
  <si>
    <t>24C</t>
  </si>
  <si>
    <t>C6K12C6K7C</t>
  </si>
  <si>
    <t>C6K12C6K6C3Cu</t>
  </si>
  <si>
    <t>Meier</t>
  </si>
  <si>
    <t>14C5K8.57K1D15C</t>
  </si>
  <si>
    <t>14C1.255K8.5C5.25K1D15C</t>
  </si>
  <si>
    <t xml:space="preserve"> </t>
  </si>
  <si>
    <t>online</t>
  </si>
  <si>
    <t>get from Mat DB</t>
  </si>
  <si>
    <t>Kumar</t>
  </si>
  <si>
    <t>L/S Ratio</t>
  </si>
  <si>
    <t>Binder Viscosity (mPa.s)</t>
  </si>
  <si>
    <t>Granulator diameter (mm)</t>
  </si>
  <si>
    <t>SME</t>
  </si>
  <si>
    <t>Flowability (HR)</t>
  </si>
  <si>
    <t>Dhenge</t>
  </si>
  <si>
    <t>CE only</t>
  </si>
  <si>
    <t>NA</t>
  </si>
  <si>
    <t>CE</t>
  </si>
  <si>
    <t>Torque/Volume</t>
  </si>
  <si>
    <t>10C8K606C8K602C</t>
  </si>
  <si>
    <t>Beta</t>
  </si>
  <si>
    <t>L/S * viscosity</t>
  </si>
  <si>
    <t>,</t>
  </si>
  <si>
    <t>Lalith Meng</t>
  </si>
  <si>
    <t>% fill level</t>
  </si>
  <si>
    <t>Fill volume at SS</t>
  </si>
  <si>
    <t>Munzodah</t>
  </si>
  <si>
    <t>(i)</t>
  </si>
  <si>
    <t>(iii)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</si>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</sst>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1" fillId="0" borderId="0" xfId="0" applyNumberFormat="1" applyFont="1" applyAlignment="1">
      <alignment horizontal="left" vertical="top" indent="5" shrinkToFit="1"/>
    </xf>
    <xf numFmtId="2" fontId="1" fillId="0" borderId="0" xfId="0" applyNumberFormat="1" applyFont="1" applyAlignment="1">
      <alignment horizontal="left" vertical="top" indent="5" shrinkToFit="1"/>
    </xf>
    <xf numFmtId="0" fontId="0" fillId="0" borderId="0" xfId="0" applyFill="1" applyBorder="1"/>
    <xf numFmtId="0" fontId="0" fillId="0" borderId="1" xfId="0" applyFill="1" applyBorder="1"/>
    <xf numFmtId="2" fontId="1" fillId="0" borderId="1" xfId="0" applyNumberFormat="1" applyFont="1" applyBorder="1" applyAlignment="1">
      <alignment horizontal="left" vertical="top" indent="5" shrinkToFit="1"/>
    </xf>
    <xf numFmtId="164" fontId="1" fillId="0" borderId="1" xfId="0" applyNumberFormat="1" applyFont="1" applyBorder="1" applyAlignment="1">
      <alignment horizontal="left" vertical="top" indent="5" shrinkToFit="1"/>
    </xf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Sheet1!$AE$145:$AE$153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3.7499999999999999E-3</c:v>
                </c:pt>
                <c:pt idx="4">
                  <c:v>4.4999999999999997E-3</c:v>
                </c:pt>
                <c:pt idx="5">
                  <c:v>6.0000000000000001E-3</c:v>
                </c:pt>
                <c:pt idx="6">
                  <c:v>1.9E-2</c:v>
                </c:pt>
                <c:pt idx="7">
                  <c:v>2.2799999999999997E-2</c:v>
                </c:pt>
                <c:pt idx="8">
                  <c:v>3.04E-2</c:v>
                </c:pt>
              </c:numCache>
            </c:numRef>
          </c:xVal>
          <c:yVal>
            <c:numRef>
              <c:f>Sheet1!$AA$145:$AA$153</c:f>
              <c:numCache>
                <c:formatCode>General</c:formatCode>
                <c:ptCount val="9"/>
                <c:pt idx="0">
                  <c:v>0.10489999999999999</c:v>
                </c:pt>
                <c:pt idx="1">
                  <c:v>6.0699999999999997E-2</c:v>
                </c:pt>
                <c:pt idx="2">
                  <c:v>4.0399999999999998E-2</c:v>
                </c:pt>
                <c:pt idx="3">
                  <c:v>7.0900000000000005E-2</c:v>
                </c:pt>
                <c:pt idx="4">
                  <c:v>4.0500000000000001E-2</c:v>
                </c:pt>
                <c:pt idx="5">
                  <c:v>2.7099999999999999E-2</c:v>
                </c:pt>
                <c:pt idx="6">
                  <c:v>5.1700000000000003E-2</c:v>
                </c:pt>
                <c:pt idx="7">
                  <c:v>3.0800000000000001E-2</c:v>
                </c:pt>
                <c:pt idx="8">
                  <c:v>2.0199999999999999E-2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9-434F-B944-D60ABC31BE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4005808"/>
        <c:axId val="1834994656"/>
      </c:scatterChart>
      <c:valAx>
        <c:axId val="1824005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L/S*viscosity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94656"/>
        <c:crossesAt val="1.0000000000000003E-4"/>
        <c:crossBetween val="midCat"/>
      </c:valAx>
      <c:valAx>
        <c:axId val="1834994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005808"/>
        <c:crossesAt val="1.0000000000000004E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3581219014285E-2"/>
          <c:y val="9.9252150181953824E-2"/>
          <c:w val="0.90148308544765232"/>
          <c:h val="0.857834635267013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Sheet1!$AE$154:$AE$162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2.2799999999999997E-2</c:v>
                </c:pt>
                <c:pt idx="7">
                  <c:v>2.2799999999999997E-2</c:v>
                </c:pt>
                <c:pt idx="8">
                  <c:v>2.2799999999999997E-2</c:v>
                </c:pt>
              </c:numCache>
            </c:numRef>
          </c:xVal>
          <c:yVal>
            <c:numRef>
              <c:f>Sheet1!$AA$154:$AA$162</c:f>
              <c:numCache>
                <c:formatCode>General</c:formatCode>
                <c:ptCount val="9"/>
                <c:pt idx="0">
                  <c:v>1.9199999999999998E-2</c:v>
                </c:pt>
                <c:pt idx="1">
                  <c:v>1.5800000000000002E-2</c:v>
                </c:pt>
                <c:pt idx="2">
                  <c:v>1.43E-2</c:v>
                </c:pt>
                <c:pt idx="3">
                  <c:v>1.15E-2</c:v>
                </c:pt>
                <c:pt idx="4">
                  <c:v>1.0699999999999999E-2</c:v>
                </c:pt>
                <c:pt idx="5">
                  <c:v>9.5999999999999992E-3</c:v>
                </c:pt>
                <c:pt idx="6">
                  <c:v>9.5999999999999992E-3</c:v>
                </c:pt>
                <c:pt idx="7">
                  <c:v>7.4999999999999997E-3</c:v>
                </c:pt>
                <c:pt idx="8">
                  <c:v>7.1000000000000004E-3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D-4516-BADF-A814C0C9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903648"/>
        <c:axId val="1830694704"/>
      </c:scatterChart>
      <c:valAx>
        <c:axId val="1876903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4704"/>
        <c:crossesAt val="1.0000000000000003E-4"/>
        <c:crossBetween val="midCat"/>
      </c:valAx>
      <c:valAx>
        <c:axId val="1830694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0364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2013 Dhenge</c:v>
          </c:tx>
          <c:spPr>
            <a:ln w="25400">
              <a:noFill/>
            </a:ln>
          </c:spPr>
          <c:xVal>
            <c:numRef>
              <c:f>Sheet1!$AE$145:$AE$153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2.9999999999999997E-4</c:v>
                </c:pt>
                <c:pt idx="2">
                  <c:v>4.0000000000000002E-4</c:v>
                </c:pt>
                <c:pt idx="3">
                  <c:v>3.7499999999999999E-3</c:v>
                </c:pt>
                <c:pt idx="4">
                  <c:v>4.4999999999999997E-3</c:v>
                </c:pt>
                <c:pt idx="5">
                  <c:v>6.0000000000000001E-3</c:v>
                </c:pt>
                <c:pt idx="6">
                  <c:v>1.9E-2</c:v>
                </c:pt>
                <c:pt idx="7">
                  <c:v>2.2799999999999997E-2</c:v>
                </c:pt>
                <c:pt idx="8">
                  <c:v>3.04E-2</c:v>
                </c:pt>
              </c:numCache>
            </c:numRef>
          </c:xVal>
          <c:yVal>
            <c:numRef>
              <c:f>Sheet1!$AA$145:$AA$153</c:f>
              <c:numCache>
                <c:formatCode>General</c:formatCode>
                <c:ptCount val="9"/>
                <c:pt idx="0">
                  <c:v>0.10489999999999999</c:v>
                </c:pt>
                <c:pt idx="1">
                  <c:v>6.0699999999999997E-2</c:v>
                </c:pt>
                <c:pt idx="2">
                  <c:v>4.0399999999999998E-2</c:v>
                </c:pt>
                <c:pt idx="3">
                  <c:v>7.0900000000000005E-2</c:v>
                </c:pt>
                <c:pt idx="4">
                  <c:v>4.0500000000000001E-2</c:v>
                </c:pt>
                <c:pt idx="5">
                  <c:v>2.7099999999999999E-2</c:v>
                </c:pt>
                <c:pt idx="6">
                  <c:v>5.1700000000000003E-2</c:v>
                </c:pt>
                <c:pt idx="7">
                  <c:v>3.0800000000000001E-2</c:v>
                </c:pt>
                <c:pt idx="8">
                  <c:v>2.0199999999999999E-2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8-42C6-B8D5-EA5F79E15E81}"/>
            </c:ext>
          </c:extLst>
        </c:ser>
        <c:ser>
          <c:idx val="2"/>
          <c:order val="1"/>
          <c:tx>
            <c:v>2012 Dhenge</c:v>
          </c:tx>
          <c:spPr>
            <a:ln w="25400" cap="rnd">
              <a:noFill/>
              <a:round/>
            </a:ln>
            <a:effectLst/>
          </c:spPr>
          <c:xVal>
            <c:numRef>
              <c:f>Sheet1!$AE$154:$AE$162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2.2799999999999997E-2</c:v>
                </c:pt>
                <c:pt idx="7">
                  <c:v>2.2799999999999997E-2</c:v>
                </c:pt>
                <c:pt idx="8">
                  <c:v>2.2799999999999997E-2</c:v>
                </c:pt>
              </c:numCache>
            </c:numRef>
          </c:xVal>
          <c:yVal>
            <c:numRef>
              <c:f>Sheet1!$AA$154:$AA$162</c:f>
              <c:numCache>
                <c:formatCode>General</c:formatCode>
                <c:ptCount val="9"/>
                <c:pt idx="0">
                  <c:v>1.9199999999999998E-2</c:v>
                </c:pt>
                <c:pt idx="1">
                  <c:v>1.5800000000000002E-2</c:v>
                </c:pt>
                <c:pt idx="2">
                  <c:v>1.43E-2</c:v>
                </c:pt>
                <c:pt idx="3">
                  <c:v>1.15E-2</c:v>
                </c:pt>
                <c:pt idx="4">
                  <c:v>1.0699999999999999E-2</c:v>
                </c:pt>
                <c:pt idx="5">
                  <c:v>9.5999999999999992E-3</c:v>
                </c:pt>
                <c:pt idx="6">
                  <c:v>9.5999999999999992E-3</c:v>
                </c:pt>
                <c:pt idx="7">
                  <c:v>7.4999999999999997E-3</c:v>
                </c:pt>
                <c:pt idx="8">
                  <c:v>7.1000000000000004E-3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8-42C6-B8D5-EA5F79E15E81}"/>
            </c:ext>
          </c:extLst>
        </c:ser>
        <c:ser>
          <c:idx val="0"/>
          <c:order val="2"/>
          <c:tx>
            <c:v>2012 Vercyusse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Sheet1!$AE$5:$AE$22</c:f>
              <c:numCache>
                <c:formatCode>General</c:formatCode>
                <c:ptCount val="18"/>
                <c:pt idx="0">
                  <c:v>2.7400000000000001E-2</c:v>
                </c:pt>
                <c:pt idx="1">
                  <c:v>2.7400000000000001E-2</c:v>
                </c:pt>
                <c:pt idx="2">
                  <c:v>2.7400000000000001E-2</c:v>
                </c:pt>
                <c:pt idx="3">
                  <c:v>2.7400000000000001E-2</c:v>
                </c:pt>
                <c:pt idx="4">
                  <c:v>2.7400000000000001E-2</c:v>
                </c:pt>
                <c:pt idx="5">
                  <c:v>2.7400000000000001E-2</c:v>
                </c:pt>
                <c:pt idx="6">
                  <c:v>2.7400000000000001E-2</c:v>
                </c:pt>
                <c:pt idx="7">
                  <c:v>2.7400000000000001E-2</c:v>
                </c:pt>
                <c:pt idx="8">
                  <c:v>2.7400000000000001E-2</c:v>
                </c:pt>
                <c:pt idx="9">
                  <c:v>2.7400000000000001E-2</c:v>
                </c:pt>
                <c:pt idx="10">
                  <c:v>2.7400000000000001E-2</c:v>
                </c:pt>
                <c:pt idx="11">
                  <c:v>2.7400000000000001E-2</c:v>
                </c:pt>
                <c:pt idx="12">
                  <c:v>2.7400000000000001E-2</c:v>
                </c:pt>
                <c:pt idx="13">
                  <c:v>2.7400000000000001E-2</c:v>
                </c:pt>
                <c:pt idx="14">
                  <c:v>2.7400000000000001E-2</c:v>
                </c:pt>
                <c:pt idx="15">
                  <c:v>2.7400000000000001E-2</c:v>
                </c:pt>
                <c:pt idx="16">
                  <c:v>2.7400000000000001E-2</c:v>
                </c:pt>
                <c:pt idx="17">
                  <c:v>2.7400000000000001E-2</c:v>
                </c:pt>
              </c:numCache>
            </c:numRef>
          </c:xVal>
          <c:yVal>
            <c:numRef>
              <c:f>Sheet1!$AA$5:$AA$22</c:f>
              <c:numCache>
                <c:formatCode>General</c:formatCode>
                <c:ptCount val="18"/>
                <c:pt idx="0">
                  <c:v>1.3285999999999999E-2</c:v>
                </c:pt>
                <c:pt idx="1">
                  <c:v>3.4100999999999999E-2</c:v>
                </c:pt>
                <c:pt idx="2">
                  <c:v>0.13020399999999999</c:v>
                </c:pt>
                <c:pt idx="3">
                  <c:v>4.4287E-2</c:v>
                </c:pt>
                <c:pt idx="4">
                  <c:v>3.3777000000000001E-2</c:v>
                </c:pt>
                <c:pt idx="5">
                  <c:v>2.2546E-2</c:v>
                </c:pt>
                <c:pt idx="6">
                  <c:v>3.0457000000000001E-2</c:v>
                </c:pt>
                <c:pt idx="7">
                  <c:v>1.9122E-2</c:v>
                </c:pt>
                <c:pt idx="8">
                  <c:v>8.4144999999999998E-2</c:v>
                </c:pt>
                <c:pt idx="9">
                  <c:v>8.3960999999999994E-2</c:v>
                </c:pt>
                <c:pt idx="10">
                  <c:v>7.7502000000000001E-2</c:v>
                </c:pt>
                <c:pt idx="11">
                  <c:v>3.0380999999999998E-2</c:v>
                </c:pt>
                <c:pt idx="12">
                  <c:v>5.2054000000000003E-2</c:v>
                </c:pt>
                <c:pt idx="13">
                  <c:v>1.7509E-2</c:v>
                </c:pt>
                <c:pt idx="14">
                  <c:v>1.1273E-2</c:v>
                </c:pt>
                <c:pt idx="15">
                  <c:v>2.5187999999999999E-2</c:v>
                </c:pt>
                <c:pt idx="16">
                  <c:v>5.6834999999999997E-2</c:v>
                </c:pt>
                <c:pt idx="17">
                  <c:v>2.8183E-2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8-42C6-B8D5-EA5F79E1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49183"/>
        <c:axId val="1369933551"/>
      </c:scatterChart>
      <c:valAx>
        <c:axId val="158444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3551"/>
        <c:crosses val="autoZero"/>
        <c:crossBetween val="midCat"/>
      </c:valAx>
      <c:valAx>
        <c:axId val="13699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4918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149680</xdr:rowOff>
    </xdr:from>
    <xdr:to>
      <xdr:col>10</xdr:col>
      <xdr:colOff>115661</xdr:colOff>
      <xdr:row>28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4333A-E706-4393-A87E-372EA98BD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574224</xdr:colOff>
      <xdr:row>3</xdr:row>
      <xdr:rowOff>104775</xdr:rowOff>
    </xdr:from>
    <xdr:to>
      <xdr:col>23</xdr:col>
      <xdr:colOff>117024</xdr:colOff>
      <xdr:row>31</xdr:row>
      <xdr:rowOff>156482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FB328-3079-4A0C-A13C-052C0CAA4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0</xdr:row>
      <xdr:rowOff>179616</xdr:rowOff>
    </xdr:from>
    <xdr:to>
      <xdr:col>21</xdr:col>
      <xdr:colOff>53071</xdr:colOff>
      <xdr:row>33</xdr:row>
      <xdr:rowOff>166009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A6F50E-1D01-4031-A9B8-4F4B6A112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23A7-5FC9-4EE8-AF99-9F70ED5A0FE5}">
  <dimension ref="A1:AK207"/>
  <sheetViews>
    <sheetView tabSelected="1" topLeftCell="O1" zoomScale="55" zoomScaleNormal="55" workbookViewId="0">
      <pane ySplit="4" topLeftCell="A38" activePane="bottomLeft" state="frozen"/>
      <selection pane="bottomLeft" activeCell="AF77" sqref="AF77:AF90"/>
    </sheetView>
  </sheetViews>
  <sheetFormatPr defaultColWidth="9.88671875" defaultRowHeight="14.4" x14ac:dyDescent="0.3"/>
  <cols>
    <col min="2" max="2" width="12.21875" bestFit="1" customWidth="1"/>
    <col min="4" max="4" width="18.6640625" bestFit="1" customWidth="1"/>
    <col min="6" max="6" width="13.44140625" bestFit="1" customWidth="1"/>
    <col min="7" max="7" width="16" bestFit="1" customWidth="1"/>
    <col min="8" max="8" width="11.5546875" bestFit="1" customWidth="1"/>
    <col min="9" max="9" width="25.109375" bestFit="1" customWidth="1"/>
    <col min="10" max="10" width="30.6640625" bestFit="1" customWidth="1"/>
    <col min="14" max="14" width="15.109375" bestFit="1" customWidth="1"/>
    <col min="15" max="15" width="21.109375" customWidth="1"/>
    <col min="16" max="16" width="29.6640625" bestFit="1" customWidth="1"/>
    <col min="17" max="17" width="21.33203125" bestFit="1" customWidth="1"/>
    <col min="23" max="23" width="14.44140625" bestFit="1" customWidth="1"/>
    <col min="27" max="29" width="39.109375" customWidth="1"/>
    <col min="30" max="30" width="19.109375" bestFit="1" customWidth="1"/>
    <col min="31" max="31" width="19.5546875" bestFit="1" customWidth="1"/>
    <col min="32" max="32" width="19" customWidth="1"/>
  </cols>
  <sheetData>
    <row r="1" spans="1:32" x14ac:dyDescent="0.3">
      <c r="O1" t="s">
        <v>44</v>
      </c>
      <c r="P1" t="s">
        <v>43</v>
      </c>
      <c r="Q1" t="s">
        <v>44</v>
      </c>
    </row>
    <row r="2" spans="1:32" x14ac:dyDescent="0.3">
      <c r="E2" s="10" t="s">
        <v>2</v>
      </c>
      <c r="F2" s="10"/>
      <c r="G2" s="10"/>
      <c r="H2" s="10"/>
      <c r="I2" s="10"/>
      <c r="J2" s="10"/>
      <c r="K2" s="10"/>
      <c r="L2" s="10"/>
      <c r="M2" s="10"/>
      <c r="N2" s="10"/>
    </row>
    <row r="3" spans="1:32" x14ac:dyDescent="0.3">
      <c r="E3" s="10" t="s">
        <v>6</v>
      </c>
      <c r="F3" s="10"/>
      <c r="G3" s="10"/>
      <c r="H3" s="10"/>
      <c r="I3" s="10" t="s">
        <v>12</v>
      </c>
      <c r="J3" s="10"/>
      <c r="K3" s="10"/>
      <c r="L3" s="10"/>
      <c r="M3" s="10"/>
      <c r="N3" s="10"/>
      <c r="O3" s="10" t="s">
        <v>14</v>
      </c>
      <c r="P3" s="10"/>
      <c r="Q3" s="10"/>
      <c r="R3" s="10"/>
      <c r="S3" s="10" t="s">
        <v>17</v>
      </c>
      <c r="T3" s="10"/>
      <c r="U3" s="10"/>
      <c r="V3" s="10"/>
      <c r="W3" s="10"/>
    </row>
    <row r="4" spans="1:32" x14ac:dyDescent="0.3">
      <c r="A4" t="s">
        <v>0</v>
      </c>
      <c r="B4" t="s">
        <v>1</v>
      </c>
      <c r="C4" t="s">
        <v>16</v>
      </c>
      <c r="D4" t="s">
        <v>31</v>
      </c>
      <c r="E4" s="8" t="s">
        <v>3</v>
      </c>
      <c r="F4" s="8" t="s">
        <v>46</v>
      </c>
      <c r="G4" s="8" t="s">
        <v>4</v>
      </c>
      <c r="H4" s="8" t="s">
        <v>5</v>
      </c>
      <c r="I4" s="8" t="s">
        <v>7</v>
      </c>
      <c r="J4" s="8" t="s">
        <v>48</v>
      </c>
      <c r="K4" s="8" t="s">
        <v>8</v>
      </c>
      <c r="L4" s="8" t="s">
        <v>9</v>
      </c>
      <c r="M4" s="8" t="s">
        <v>10</v>
      </c>
      <c r="N4" s="8" t="s">
        <v>11</v>
      </c>
      <c r="O4" s="8" t="s">
        <v>30</v>
      </c>
      <c r="P4" s="8" t="s">
        <v>47</v>
      </c>
      <c r="Q4" s="8" t="s">
        <v>50</v>
      </c>
      <c r="R4" s="8" t="s">
        <v>13</v>
      </c>
      <c r="S4" s="8" t="s">
        <v>18</v>
      </c>
      <c r="T4" s="8" t="s">
        <v>19</v>
      </c>
      <c r="U4" s="8" t="s">
        <v>20</v>
      </c>
      <c r="V4" s="8" t="s">
        <v>21</v>
      </c>
      <c r="W4" s="8" t="s">
        <v>22</v>
      </c>
      <c r="X4" s="8" t="s">
        <v>26</v>
      </c>
      <c r="Y4" s="8" t="s">
        <v>13</v>
      </c>
      <c r="Z4" s="8" t="s">
        <v>49</v>
      </c>
      <c r="AA4" s="8" t="s">
        <v>57</v>
      </c>
      <c r="AB4" s="8" t="s">
        <v>61</v>
      </c>
      <c r="AC4" s="8" t="s">
        <v>62</v>
      </c>
      <c r="AD4" s="8" t="s">
        <v>55</v>
      </c>
      <c r="AE4" s="8" t="s">
        <v>58</v>
      </c>
      <c r="AF4" s="8" t="s">
        <v>66</v>
      </c>
    </row>
    <row r="5" spans="1:32" x14ac:dyDescent="0.3">
      <c r="A5">
        <v>2012</v>
      </c>
      <c r="B5" t="s">
        <v>15</v>
      </c>
      <c r="C5">
        <v>1</v>
      </c>
      <c r="D5" t="s">
        <v>32</v>
      </c>
      <c r="E5">
        <v>775</v>
      </c>
      <c r="F5">
        <f>IF(D5="Dry",0,9/91)</f>
        <v>9.8901098901098897E-2</v>
      </c>
      <c r="G5">
        <v>17.5</v>
      </c>
      <c r="H5">
        <v>32.5</v>
      </c>
      <c r="I5" t="s">
        <v>24</v>
      </c>
      <c r="K5">
        <v>25</v>
      </c>
      <c r="L5">
        <v>60</v>
      </c>
      <c r="M5">
        <v>4</v>
      </c>
      <c r="N5" t="s">
        <v>25</v>
      </c>
      <c r="S5">
        <v>1.5</v>
      </c>
      <c r="T5">
        <v>122.7175</v>
      </c>
      <c r="U5">
        <v>613.58749999999998</v>
      </c>
      <c r="V5">
        <v>1104.4575</v>
      </c>
      <c r="W5">
        <v>50</v>
      </c>
      <c r="AA5">
        <v>1.3285999999999999E-2</v>
      </c>
      <c r="AE5">
        <v>2.7400000000000001E-2</v>
      </c>
    </row>
    <row r="6" spans="1:32" x14ac:dyDescent="0.3">
      <c r="C6">
        <v>2</v>
      </c>
      <c r="D6" t="s">
        <v>32</v>
      </c>
      <c r="E6">
        <v>600</v>
      </c>
      <c r="F6">
        <f t="shared" ref="F6:F22" si="0">IF(D6="Dry",0,9/91)</f>
        <v>9.8901098901098897E-2</v>
      </c>
      <c r="G6">
        <v>25</v>
      </c>
      <c r="H6">
        <v>25</v>
      </c>
      <c r="I6" t="s">
        <v>24</v>
      </c>
      <c r="K6">
        <v>25</v>
      </c>
      <c r="L6">
        <v>90</v>
      </c>
      <c r="M6">
        <v>2</v>
      </c>
      <c r="N6" t="s">
        <v>25</v>
      </c>
      <c r="S6">
        <v>2.2000000000000002</v>
      </c>
      <c r="T6">
        <v>100.60000000000001</v>
      </c>
      <c r="U6">
        <v>503</v>
      </c>
      <c r="V6">
        <v>905.4</v>
      </c>
      <c r="W6">
        <v>20</v>
      </c>
      <c r="AA6">
        <v>3.4100999999999999E-2</v>
      </c>
      <c r="AE6">
        <v>2.7400000000000001E-2</v>
      </c>
    </row>
    <row r="7" spans="1:32" x14ac:dyDescent="0.3">
      <c r="C7">
        <v>3</v>
      </c>
      <c r="D7" t="s">
        <v>33</v>
      </c>
      <c r="E7">
        <v>950</v>
      </c>
      <c r="F7">
        <f t="shared" si="0"/>
        <v>0</v>
      </c>
      <c r="G7">
        <v>25</v>
      </c>
      <c r="H7">
        <v>40</v>
      </c>
      <c r="I7" t="s">
        <v>24</v>
      </c>
      <c r="K7">
        <v>25</v>
      </c>
      <c r="L7">
        <v>30</v>
      </c>
      <c r="M7">
        <v>2</v>
      </c>
      <c r="N7" t="s">
        <v>25</v>
      </c>
      <c r="S7">
        <v>2.1</v>
      </c>
      <c r="T7">
        <v>109.53</v>
      </c>
      <c r="U7">
        <v>547.65</v>
      </c>
      <c r="V7">
        <v>985.77</v>
      </c>
      <c r="W7">
        <v>5</v>
      </c>
      <c r="AA7">
        <v>0.13020399999999999</v>
      </c>
      <c r="AE7">
        <v>2.7400000000000001E-2</v>
      </c>
    </row>
    <row r="8" spans="1:32" x14ac:dyDescent="0.3">
      <c r="C8">
        <v>4</v>
      </c>
      <c r="D8" t="s">
        <v>33</v>
      </c>
      <c r="E8">
        <v>600</v>
      </c>
      <c r="F8">
        <f t="shared" si="0"/>
        <v>0</v>
      </c>
      <c r="G8">
        <v>10</v>
      </c>
      <c r="H8">
        <v>40</v>
      </c>
      <c r="I8" t="s">
        <v>23</v>
      </c>
      <c r="K8">
        <v>25</v>
      </c>
      <c r="L8">
        <v>30</v>
      </c>
      <c r="M8">
        <v>12</v>
      </c>
      <c r="N8" t="s">
        <v>25</v>
      </c>
      <c r="S8">
        <v>4</v>
      </c>
      <c r="T8">
        <v>144.29500000000002</v>
      </c>
      <c r="U8">
        <v>721.47500000000002</v>
      </c>
      <c r="V8">
        <v>1298.655</v>
      </c>
      <c r="W8">
        <v>70</v>
      </c>
      <c r="AA8">
        <v>4.4287E-2</v>
      </c>
      <c r="AE8">
        <v>2.7400000000000001E-2</v>
      </c>
    </row>
    <row r="9" spans="1:32" x14ac:dyDescent="0.3">
      <c r="C9">
        <v>5</v>
      </c>
      <c r="D9" t="s">
        <v>32</v>
      </c>
      <c r="E9">
        <v>600</v>
      </c>
      <c r="F9">
        <f t="shared" si="0"/>
        <v>9.8901098901098897E-2</v>
      </c>
      <c r="G9">
        <v>25</v>
      </c>
      <c r="H9">
        <v>40</v>
      </c>
      <c r="I9" t="s">
        <v>23</v>
      </c>
      <c r="K9">
        <v>25</v>
      </c>
      <c r="L9">
        <v>30</v>
      </c>
      <c r="M9">
        <v>12</v>
      </c>
      <c r="N9" t="s">
        <v>25</v>
      </c>
      <c r="S9">
        <v>7.3</v>
      </c>
      <c r="T9">
        <v>153.76000000000002</v>
      </c>
      <c r="U9">
        <v>768.80000000000007</v>
      </c>
      <c r="V9">
        <v>1383.8400000000001</v>
      </c>
      <c r="W9">
        <v>67</v>
      </c>
      <c r="AA9">
        <v>3.3777000000000001E-2</v>
      </c>
      <c r="AE9">
        <v>2.7400000000000001E-2</v>
      </c>
    </row>
    <row r="10" spans="1:32" x14ac:dyDescent="0.3">
      <c r="C10">
        <v>6</v>
      </c>
      <c r="D10" t="s">
        <v>32</v>
      </c>
      <c r="E10">
        <v>950</v>
      </c>
      <c r="F10">
        <f t="shared" si="0"/>
        <v>9.8901098901098897E-2</v>
      </c>
      <c r="G10">
        <v>25</v>
      </c>
      <c r="H10">
        <v>25</v>
      </c>
      <c r="I10" t="s">
        <v>24</v>
      </c>
      <c r="K10">
        <v>25</v>
      </c>
      <c r="L10">
        <v>30</v>
      </c>
      <c r="M10">
        <v>2</v>
      </c>
      <c r="N10" t="s">
        <v>25</v>
      </c>
      <c r="S10">
        <v>2.4</v>
      </c>
      <c r="T10">
        <v>118.84000000000002</v>
      </c>
      <c r="U10">
        <v>594.20000000000005</v>
      </c>
      <c r="V10">
        <v>1069.5600000000002</v>
      </c>
      <c r="W10">
        <v>33</v>
      </c>
      <c r="AA10">
        <v>2.2546E-2</v>
      </c>
      <c r="AE10">
        <v>2.7400000000000001E-2</v>
      </c>
    </row>
    <row r="11" spans="1:32" x14ac:dyDescent="0.3">
      <c r="C11">
        <v>7</v>
      </c>
      <c r="D11" t="s">
        <v>33</v>
      </c>
      <c r="E11">
        <v>600</v>
      </c>
      <c r="F11">
        <f t="shared" si="0"/>
        <v>0</v>
      </c>
      <c r="G11">
        <v>25</v>
      </c>
      <c r="H11">
        <v>25</v>
      </c>
      <c r="I11" t="s">
        <v>23</v>
      </c>
      <c r="K11">
        <v>25</v>
      </c>
      <c r="L11">
        <v>60</v>
      </c>
      <c r="M11">
        <v>12</v>
      </c>
      <c r="N11" t="s">
        <v>25</v>
      </c>
      <c r="S11">
        <v>5.6</v>
      </c>
      <c r="T11">
        <v>104.06</v>
      </c>
      <c r="U11">
        <v>520.29999999999995</v>
      </c>
      <c r="V11">
        <v>936.54</v>
      </c>
      <c r="W11">
        <v>57</v>
      </c>
      <c r="AA11">
        <v>3.0457000000000001E-2</v>
      </c>
      <c r="AE11">
        <v>2.7400000000000001E-2</v>
      </c>
    </row>
    <row r="12" spans="1:32" x14ac:dyDescent="0.3">
      <c r="C12">
        <v>8</v>
      </c>
      <c r="D12" t="s">
        <v>33</v>
      </c>
      <c r="E12">
        <v>950</v>
      </c>
      <c r="F12">
        <f t="shared" si="0"/>
        <v>0</v>
      </c>
      <c r="G12">
        <v>25</v>
      </c>
      <c r="H12">
        <v>25</v>
      </c>
      <c r="I12" t="s">
        <v>23</v>
      </c>
      <c r="K12">
        <v>25</v>
      </c>
      <c r="L12">
        <v>30</v>
      </c>
      <c r="M12">
        <v>12</v>
      </c>
      <c r="N12" t="s">
        <v>25</v>
      </c>
      <c r="S12">
        <v>6.6</v>
      </c>
      <c r="T12">
        <v>140.48499999999999</v>
      </c>
      <c r="U12">
        <v>702.42499999999995</v>
      </c>
      <c r="V12">
        <v>1264.365</v>
      </c>
      <c r="W12">
        <v>107</v>
      </c>
      <c r="AA12">
        <v>1.9122E-2</v>
      </c>
      <c r="AE12">
        <v>2.7400000000000001E-2</v>
      </c>
    </row>
    <row r="13" spans="1:32" x14ac:dyDescent="0.3">
      <c r="C13">
        <v>9</v>
      </c>
      <c r="D13" t="s">
        <v>33</v>
      </c>
      <c r="E13">
        <v>600</v>
      </c>
      <c r="F13">
        <f t="shared" si="0"/>
        <v>0</v>
      </c>
      <c r="G13">
        <v>25</v>
      </c>
      <c r="H13">
        <v>40</v>
      </c>
      <c r="I13" t="s">
        <v>24</v>
      </c>
      <c r="K13">
        <v>25</v>
      </c>
      <c r="L13">
        <v>90</v>
      </c>
      <c r="M13">
        <v>2</v>
      </c>
      <c r="N13" t="s">
        <v>25</v>
      </c>
      <c r="S13">
        <v>1.9</v>
      </c>
      <c r="T13">
        <v>104.49250000000002</v>
      </c>
      <c r="U13">
        <v>522.46250000000009</v>
      </c>
      <c r="V13">
        <v>940.43250000000023</v>
      </c>
      <c r="W13">
        <v>7</v>
      </c>
      <c r="AA13">
        <v>8.4144999999999998E-2</v>
      </c>
      <c r="AE13">
        <v>2.7400000000000001E-2</v>
      </c>
    </row>
    <row r="14" spans="1:32" x14ac:dyDescent="0.3">
      <c r="C14">
        <v>10</v>
      </c>
      <c r="D14" t="s">
        <v>33</v>
      </c>
      <c r="E14">
        <v>600</v>
      </c>
      <c r="F14">
        <f t="shared" si="0"/>
        <v>0</v>
      </c>
      <c r="G14">
        <v>10</v>
      </c>
      <c r="H14">
        <v>25</v>
      </c>
      <c r="I14" t="s">
        <v>24</v>
      </c>
      <c r="K14">
        <v>25</v>
      </c>
      <c r="L14">
        <v>30</v>
      </c>
      <c r="M14">
        <v>2</v>
      </c>
      <c r="N14" t="s">
        <v>25</v>
      </c>
      <c r="S14">
        <v>1.3</v>
      </c>
      <c r="T14">
        <v>100.5575</v>
      </c>
      <c r="U14">
        <v>502.78750000000002</v>
      </c>
      <c r="V14">
        <v>905.01750000000004</v>
      </c>
      <c r="W14">
        <v>12</v>
      </c>
      <c r="AA14">
        <v>8.3960999999999994E-2</v>
      </c>
      <c r="AE14">
        <v>2.7400000000000001E-2</v>
      </c>
    </row>
    <row r="15" spans="1:32" x14ac:dyDescent="0.3">
      <c r="C15">
        <v>11</v>
      </c>
      <c r="D15" t="s">
        <v>33</v>
      </c>
      <c r="E15">
        <v>950</v>
      </c>
      <c r="F15">
        <f t="shared" si="0"/>
        <v>0</v>
      </c>
      <c r="G15">
        <v>10</v>
      </c>
      <c r="H15">
        <v>25</v>
      </c>
      <c r="I15" t="s">
        <v>24</v>
      </c>
      <c r="K15">
        <v>25</v>
      </c>
      <c r="L15">
        <v>90</v>
      </c>
      <c r="M15">
        <v>2</v>
      </c>
      <c r="N15" t="s">
        <v>25</v>
      </c>
      <c r="S15">
        <v>0.9</v>
      </c>
      <c r="T15">
        <v>88.0625</v>
      </c>
      <c r="U15">
        <v>440.3125</v>
      </c>
      <c r="V15">
        <v>792.5625</v>
      </c>
      <c r="W15">
        <v>9</v>
      </c>
      <c r="AA15">
        <v>7.7502000000000001E-2</v>
      </c>
      <c r="AE15">
        <v>2.7400000000000001E-2</v>
      </c>
    </row>
    <row r="16" spans="1:32" x14ac:dyDescent="0.3">
      <c r="C16">
        <v>12</v>
      </c>
      <c r="D16" t="s">
        <v>32</v>
      </c>
      <c r="E16">
        <v>950</v>
      </c>
      <c r="F16">
        <f t="shared" si="0"/>
        <v>9.8901098901098897E-2</v>
      </c>
      <c r="G16">
        <v>25</v>
      </c>
      <c r="H16">
        <v>40</v>
      </c>
      <c r="I16" t="s">
        <v>24</v>
      </c>
      <c r="K16">
        <v>25</v>
      </c>
      <c r="L16">
        <v>90</v>
      </c>
      <c r="M16">
        <v>6</v>
      </c>
      <c r="N16" t="s">
        <v>25</v>
      </c>
      <c r="S16">
        <v>4.9000000000000004</v>
      </c>
      <c r="T16">
        <v>173.55250000000001</v>
      </c>
      <c r="U16">
        <v>867.76249999999993</v>
      </c>
      <c r="V16">
        <v>1561.9724999999999</v>
      </c>
      <c r="W16">
        <v>50</v>
      </c>
      <c r="AA16">
        <v>3.0380999999999998E-2</v>
      </c>
      <c r="AE16">
        <v>2.7400000000000001E-2</v>
      </c>
    </row>
    <row r="17" spans="1:31" x14ac:dyDescent="0.3">
      <c r="C17">
        <v>13</v>
      </c>
      <c r="D17" t="s">
        <v>32</v>
      </c>
      <c r="E17">
        <v>950</v>
      </c>
      <c r="F17">
        <f t="shared" si="0"/>
        <v>9.8901098901098897E-2</v>
      </c>
      <c r="G17">
        <v>10</v>
      </c>
      <c r="H17">
        <v>25</v>
      </c>
      <c r="I17" t="s">
        <v>23</v>
      </c>
      <c r="K17">
        <v>25</v>
      </c>
      <c r="L17">
        <v>30</v>
      </c>
      <c r="M17">
        <v>12</v>
      </c>
      <c r="N17" t="s">
        <v>25</v>
      </c>
      <c r="S17">
        <v>4.5</v>
      </c>
      <c r="T17">
        <v>136.33500000000001</v>
      </c>
      <c r="U17">
        <v>681.67499999999995</v>
      </c>
      <c r="V17">
        <v>1227.0149999999999</v>
      </c>
      <c r="W17">
        <v>67</v>
      </c>
      <c r="AA17">
        <v>5.2054000000000003E-2</v>
      </c>
      <c r="AE17">
        <v>2.7400000000000001E-2</v>
      </c>
    </row>
    <row r="18" spans="1:31" x14ac:dyDescent="0.3">
      <c r="C18">
        <v>14</v>
      </c>
      <c r="D18" t="s">
        <v>32</v>
      </c>
      <c r="E18">
        <v>775</v>
      </c>
      <c r="F18">
        <f t="shared" si="0"/>
        <v>9.8901098901098897E-2</v>
      </c>
      <c r="G18">
        <v>17.5</v>
      </c>
      <c r="H18">
        <v>32.5</v>
      </c>
      <c r="I18" t="s">
        <v>24</v>
      </c>
      <c r="K18">
        <v>25</v>
      </c>
      <c r="L18">
        <v>60</v>
      </c>
      <c r="M18">
        <v>4</v>
      </c>
      <c r="N18" t="s">
        <v>25</v>
      </c>
      <c r="S18">
        <v>1.7</v>
      </c>
      <c r="T18">
        <v>118.25750000000001</v>
      </c>
      <c r="U18">
        <v>591.28750000000002</v>
      </c>
      <c r="V18">
        <v>1064.3175000000001</v>
      </c>
      <c r="W18">
        <v>43</v>
      </c>
      <c r="AA18">
        <v>1.7509E-2</v>
      </c>
      <c r="AE18">
        <v>2.7400000000000001E-2</v>
      </c>
    </row>
    <row r="19" spans="1:31" x14ac:dyDescent="0.3">
      <c r="C19">
        <v>15</v>
      </c>
      <c r="D19" t="s">
        <v>32</v>
      </c>
      <c r="E19">
        <v>775</v>
      </c>
      <c r="F19">
        <f t="shared" si="0"/>
        <v>9.8901098901098897E-2</v>
      </c>
      <c r="G19">
        <v>17.5</v>
      </c>
      <c r="H19">
        <v>32.5</v>
      </c>
      <c r="I19" t="s">
        <v>24</v>
      </c>
      <c r="K19">
        <v>25</v>
      </c>
      <c r="L19">
        <v>60</v>
      </c>
      <c r="M19">
        <v>4</v>
      </c>
      <c r="N19" t="s">
        <v>25</v>
      </c>
      <c r="S19">
        <v>1.4</v>
      </c>
      <c r="T19">
        <v>111.00500000000002</v>
      </c>
      <c r="U19">
        <v>555.02500000000009</v>
      </c>
      <c r="V19">
        <v>999.04500000000019</v>
      </c>
      <c r="W19">
        <v>55</v>
      </c>
      <c r="AA19">
        <v>1.1273E-2</v>
      </c>
      <c r="AE19">
        <v>2.7400000000000001E-2</v>
      </c>
    </row>
    <row r="20" spans="1:31" x14ac:dyDescent="0.3">
      <c r="C20">
        <v>16</v>
      </c>
      <c r="D20" t="s">
        <v>32</v>
      </c>
      <c r="E20">
        <v>950</v>
      </c>
      <c r="F20">
        <f t="shared" si="0"/>
        <v>9.8901098901098897E-2</v>
      </c>
      <c r="G20">
        <v>10</v>
      </c>
      <c r="H20">
        <v>40</v>
      </c>
      <c r="I20" t="s">
        <v>24</v>
      </c>
      <c r="K20">
        <v>25</v>
      </c>
      <c r="L20">
        <v>30</v>
      </c>
      <c r="M20">
        <v>2</v>
      </c>
      <c r="N20" t="s">
        <v>25</v>
      </c>
      <c r="S20">
        <v>1.3</v>
      </c>
      <c r="T20">
        <v>117.7975</v>
      </c>
      <c r="U20">
        <v>588.98749999999995</v>
      </c>
      <c r="V20">
        <v>1060.1775</v>
      </c>
      <c r="W20">
        <v>40</v>
      </c>
      <c r="AA20">
        <v>2.5187999999999999E-2</v>
      </c>
      <c r="AE20">
        <v>2.7400000000000001E-2</v>
      </c>
    </row>
    <row r="21" spans="1:31" x14ac:dyDescent="0.3">
      <c r="C21">
        <v>17</v>
      </c>
      <c r="D21" t="s">
        <v>32</v>
      </c>
      <c r="E21">
        <v>600</v>
      </c>
      <c r="F21">
        <f t="shared" si="0"/>
        <v>9.8901098901098897E-2</v>
      </c>
      <c r="G21">
        <v>10</v>
      </c>
      <c r="H21">
        <v>40</v>
      </c>
      <c r="I21" t="s">
        <v>24</v>
      </c>
      <c r="K21">
        <v>25</v>
      </c>
      <c r="L21">
        <v>90</v>
      </c>
      <c r="M21">
        <v>6</v>
      </c>
      <c r="N21" t="s">
        <v>25</v>
      </c>
      <c r="S21">
        <v>4.4000000000000004</v>
      </c>
      <c r="T21">
        <v>130.70500000000001</v>
      </c>
      <c r="U21">
        <v>653.52500000000009</v>
      </c>
      <c r="V21">
        <v>1176.3450000000003</v>
      </c>
      <c r="W21">
        <v>60</v>
      </c>
      <c r="AA21">
        <v>5.6834999999999997E-2</v>
      </c>
      <c r="AE21">
        <v>2.7400000000000001E-2</v>
      </c>
    </row>
    <row r="22" spans="1:31" s="1" customFormat="1" x14ac:dyDescent="0.3">
      <c r="C22" s="1">
        <v>18</v>
      </c>
      <c r="D22" s="1" t="s">
        <v>33</v>
      </c>
      <c r="E22" s="1">
        <v>950</v>
      </c>
      <c r="F22" s="1">
        <f t="shared" si="0"/>
        <v>0</v>
      </c>
      <c r="G22" s="1">
        <v>10</v>
      </c>
      <c r="H22" s="1">
        <v>40</v>
      </c>
      <c r="I22" s="1" t="s">
        <v>23</v>
      </c>
      <c r="K22" s="1">
        <v>25</v>
      </c>
      <c r="L22" s="1">
        <v>60</v>
      </c>
      <c r="M22" s="1">
        <v>12</v>
      </c>
      <c r="N22" s="1" t="s">
        <v>25</v>
      </c>
      <c r="S22" s="1">
        <v>2.8</v>
      </c>
      <c r="T22" s="1">
        <v>127.875</v>
      </c>
      <c r="U22" s="1">
        <v>639.375</v>
      </c>
      <c r="V22" s="1">
        <v>1150.875</v>
      </c>
      <c r="W22" s="1">
        <v>77</v>
      </c>
      <c r="AA22" s="1">
        <v>2.8183E-2</v>
      </c>
      <c r="AE22" s="1">
        <v>2.7400000000000001E-2</v>
      </c>
    </row>
    <row r="23" spans="1:31" x14ac:dyDescent="0.3">
      <c r="A23">
        <v>2019</v>
      </c>
      <c r="B23" t="s">
        <v>27</v>
      </c>
      <c r="C23">
        <v>1</v>
      </c>
      <c r="D23" s="4" t="s">
        <v>32</v>
      </c>
      <c r="E23" s="4">
        <v>1000</v>
      </c>
      <c r="F23" s="3">
        <v>0.35</v>
      </c>
      <c r="G23">
        <v>0.4</v>
      </c>
      <c r="H23">
        <v>25</v>
      </c>
      <c r="I23" s="4" t="s">
        <v>28</v>
      </c>
      <c r="J23" s="4"/>
      <c r="K23" s="4">
        <v>40</v>
      </c>
      <c r="L23" s="4">
        <v>60</v>
      </c>
      <c r="M23" s="4">
        <v>5</v>
      </c>
      <c r="N23" s="4" t="s">
        <v>29</v>
      </c>
      <c r="O23" s="4">
        <v>61.89</v>
      </c>
      <c r="P23" s="2"/>
      <c r="R23">
        <v>8</v>
      </c>
      <c r="T23">
        <v>182.38</v>
      </c>
      <c r="U23">
        <v>410.44</v>
      </c>
      <c r="V23">
        <v>1004.28</v>
      </c>
      <c r="X23">
        <v>0.44619999999999999</v>
      </c>
      <c r="Y23">
        <v>8.09</v>
      </c>
    </row>
    <row r="24" spans="1:31" x14ac:dyDescent="0.3">
      <c r="C24">
        <v>2</v>
      </c>
      <c r="D24" s="4" t="s">
        <v>32</v>
      </c>
      <c r="E24" s="4">
        <v>1000</v>
      </c>
      <c r="F24" s="3">
        <v>0.35</v>
      </c>
      <c r="G24">
        <v>0.8</v>
      </c>
      <c r="H24">
        <v>25</v>
      </c>
      <c r="I24" s="4" t="s">
        <v>28</v>
      </c>
      <c r="J24" s="4"/>
      <c r="K24" s="4">
        <v>40</v>
      </c>
      <c r="L24" s="4">
        <v>60</v>
      </c>
      <c r="M24" s="4">
        <v>5</v>
      </c>
      <c r="N24" s="4" t="s">
        <v>29</v>
      </c>
      <c r="O24" s="4">
        <v>61.89</v>
      </c>
      <c r="P24" s="2"/>
      <c r="R24">
        <v>8</v>
      </c>
      <c r="T24">
        <v>181.1</v>
      </c>
      <c r="U24">
        <v>401</v>
      </c>
      <c r="V24">
        <v>1034.8399999999999</v>
      </c>
      <c r="X24">
        <v>0.44140000000000001</v>
      </c>
      <c r="Y24">
        <v>8.02</v>
      </c>
    </row>
    <row r="25" spans="1:31" x14ac:dyDescent="0.3">
      <c r="C25">
        <v>3</v>
      </c>
      <c r="D25" s="4" t="s">
        <v>32</v>
      </c>
      <c r="E25" s="4">
        <v>1000</v>
      </c>
      <c r="F25" s="3">
        <v>0.35</v>
      </c>
      <c r="G25">
        <v>1.2</v>
      </c>
      <c r="H25">
        <v>25</v>
      </c>
      <c r="I25" s="4" t="s">
        <v>28</v>
      </c>
      <c r="J25" s="4"/>
      <c r="K25" s="4">
        <v>40</v>
      </c>
      <c r="L25" s="4">
        <v>60</v>
      </c>
      <c r="M25" s="4">
        <v>5</v>
      </c>
      <c r="N25" s="4" t="s">
        <v>29</v>
      </c>
      <c r="O25" s="4">
        <v>61.89</v>
      </c>
      <c r="P25" s="2"/>
      <c r="R25">
        <v>8</v>
      </c>
      <c r="T25">
        <v>200.54</v>
      </c>
      <c r="U25">
        <v>423.55</v>
      </c>
      <c r="V25">
        <v>1005.77</v>
      </c>
      <c r="X25">
        <v>0.44619999999999999</v>
      </c>
      <c r="Y25">
        <v>8</v>
      </c>
    </row>
    <row r="26" spans="1:31" x14ac:dyDescent="0.3">
      <c r="C26">
        <v>4</v>
      </c>
      <c r="D26" s="4" t="s">
        <v>32</v>
      </c>
      <c r="E26" s="4">
        <v>1000</v>
      </c>
      <c r="F26" s="3">
        <v>0.45</v>
      </c>
      <c r="G26">
        <v>0.4</v>
      </c>
      <c r="H26">
        <v>25</v>
      </c>
      <c r="I26" s="4" t="s">
        <v>28</v>
      </c>
      <c r="J26" s="4"/>
      <c r="K26" s="4">
        <v>40</v>
      </c>
      <c r="L26" s="4">
        <v>60</v>
      </c>
      <c r="M26" s="4">
        <v>5</v>
      </c>
      <c r="N26" s="4" t="s">
        <v>29</v>
      </c>
      <c r="O26" s="4">
        <v>61.89</v>
      </c>
      <c r="P26" s="2"/>
      <c r="R26">
        <v>8</v>
      </c>
      <c r="T26">
        <v>207.4</v>
      </c>
      <c r="U26">
        <v>414.68</v>
      </c>
      <c r="V26">
        <v>890.42</v>
      </c>
      <c r="X26">
        <v>0.45340000000000003</v>
      </c>
      <c r="Y26">
        <v>7.84</v>
      </c>
    </row>
    <row r="27" spans="1:31" x14ac:dyDescent="0.3">
      <c r="C27">
        <v>5</v>
      </c>
      <c r="D27" s="4" t="s">
        <v>32</v>
      </c>
      <c r="E27" s="4">
        <v>1000</v>
      </c>
      <c r="F27" s="3">
        <v>0.45</v>
      </c>
      <c r="G27">
        <v>0.8</v>
      </c>
      <c r="H27">
        <v>25</v>
      </c>
      <c r="I27" s="4" t="s">
        <v>28</v>
      </c>
      <c r="J27" s="4"/>
      <c r="K27" s="4">
        <v>40</v>
      </c>
      <c r="L27" s="4">
        <v>60</v>
      </c>
      <c r="M27" s="4">
        <v>5</v>
      </c>
      <c r="N27" s="4" t="s">
        <v>29</v>
      </c>
      <c r="O27" s="4">
        <v>61.89</v>
      </c>
      <c r="P27" s="2"/>
      <c r="R27">
        <v>8</v>
      </c>
      <c r="T27">
        <v>215.37</v>
      </c>
      <c r="U27">
        <v>428.97</v>
      </c>
      <c r="V27">
        <v>904.37</v>
      </c>
      <c r="X27">
        <v>0.45850000000000002</v>
      </c>
      <c r="Y27">
        <v>7.66</v>
      </c>
    </row>
    <row r="28" spans="1:31" x14ac:dyDescent="0.3">
      <c r="C28">
        <v>6</v>
      </c>
      <c r="D28" s="4" t="s">
        <v>32</v>
      </c>
      <c r="E28" s="4">
        <v>1000</v>
      </c>
      <c r="F28" s="3">
        <v>0.45</v>
      </c>
      <c r="G28">
        <v>1.2</v>
      </c>
      <c r="H28">
        <v>25</v>
      </c>
      <c r="I28" s="4" t="s">
        <v>28</v>
      </c>
      <c r="J28" s="4"/>
      <c r="K28" s="4">
        <v>40</v>
      </c>
      <c r="L28" s="4">
        <v>60</v>
      </c>
      <c r="M28" s="4">
        <v>5</v>
      </c>
      <c r="N28" s="4" t="s">
        <v>29</v>
      </c>
      <c r="O28" s="4">
        <v>61.89</v>
      </c>
      <c r="P28" s="2"/>
      <c r="R28">
        <v>8</v>
      </c>
      <c r="T28">
        <v>227.31</v>
      </c>
      <c r="U28">
        <v>454.78</v>
      </c>
      <c r="V28">
        <v>894.62</v>
      </c>
      <c r="X28">
        <v>0.46989999999999998</v>
      </c>
      <c r="Y28">
        <v>7.83</v>
      </c>
    </row>
    <row r="29" spans="1:31" x14ac:dyDescent="0.3">
      <c r="C29">
        <v>7</v>
      </c>
      <c r="D29" s="4" t="s">
        <v>32</v>
      </c>
      <c r="E29" s="4">
        <v>1000</v>
      </c>
      <c r="F29" s="3">
        <v>0.55000000000000004</v>
      </c>
      <c r="G29">
        <v>0.4</v>
      </c>
      <c r="H29">
        <v>25</v>
      </c>
      <c r="I29" s="4" t="s">
        <v>28</v>
      </c>
      <c r="J29" s="4"/>
      <c r="K29" s="4">
        <v>40</v>
      </c>
      <c r="L29" s="4">
        <v>60</v>
      </c>
      <c r="M29" s="4">
        <v>5</v>
      </c>
      <c r="N29" s="4" t="s">
        <v>29</v>
      </c>
      <c r="O29" s="4">
        <v>61.89</v>
      </c>
      <c r="P29" s="2"/>
      <c r="R29">
        <v>8</v>
      </c>
      <c r="T29">
        <v>218.16</v>
      </c>
      <c r="U29">
        <v>417.58</v>
      </c>
      <c r="V29">
        <v>780.82</v>
      </c>
      <c r="X29">
        <v>0.46479999999999999</v>
      </c>
      <c r="Y29">
        <v>7.9</v>
      </c>
    </row>
    <row r="30" spans="1:31" x14ac:dyDescent="0.3">
      <c r="C30">
        <v>8</v>
      </c>
      <c r="D30" s="4" t="s">
        <v>32</v>
      </c>
      <c r="E30" s="4">
        <v>1000</v>
      </c>
      <c r="F30" s="3">
        <v>0.55000000000000004</v>
      </c>
      <c r="G30">
        <v>0.8</v>
      </c>
      <c r="H30">
        <v>25</v>
      </c>
      <c r="I30" s="4" t="s">
        <v>28</v>
      </c>
      <c r="J30" s="4"/>
      <c r="K30" s="4">
        <v>40</v>
      </c>
      <c r="L30" s="4">
        <v>60</v>
      </c>
      <c r="M30" s="4">
        <v>5</v>
      </c>
      <c r="N30" s="4" t="s">
        <v>29</v>
      </c>
      <c r="O30" s="4">
        <v>61.89</v>
      </c>
      <c r="P30" s="2"/>
      <c r="R30">
        <v>8</v>
      </c>
      <c r="T30">
        <v>240.69</v>
      </c>
      <c r="U30">
        <v>462.68</v>
      </c>
      <c r="V30">
        <v>766.5</v>
      </c>
      <c r="X30">
        <v>0.48309999999999997</v>
      </c>
      <c r="Y30">
        <v>8.11</v>
      </c>
    </row>
    <row r="31" spans="1:31" x14ac:dyDescent="0.3">
      <c r="C31">
        <v>9</v>
      </c>
      <c r="D31" s="4" t="s">
        <v>32</v>
      </c>
      <c r="E31" s="4">
        <v>1000</v>
      </c>
      <c r="F31" s="3">
        <v>0.55000000000000004</v>
      </c>
      <c r="G31">
        <v>1.2</v>
      </c>
      <c r="H31">
        <v>25</v>
      </c>
      <c r="I31" s="4" t="s">
        <v>28</v>
      </c>
      <c r="J31" s="4"/>
      <c r="K31" s="4">
        <v>40</v>
      </c>
      <c r="L31" s="4">
        <v>60</v>
      </c>
      <c r="M31" s="4">
        <v>5</v>
      </c>
      <c r="N31" s="4" t="s">
        <v>29</v>
      </c>
      <c r="O31" s="4">
        <v>61.89</v>
      </c>
      <c r="P31" s="2"/>
      <c r="R31">
        <v>8</v>
      </c>
      <c r="T31">
        <v>241.63</v>
      </c>
      <c r="U31">
        <v>481.11</v>
      </c>
      <c r="V31">
        <v>812.74</v>
      </c>
      <c r="X31">
        <v>0.48649999999999999</v>
      </c>
      <c r="Y31">
        <v>7.7</v>
      </c>
    </row>
    <row r="32" spans="1:31" x14ac:dyDescent="0.3">
      <c r="C32">
        <v>10</v>
      </c>
      <c r="D32" s="4" t="s">
        <v>32</v>
      </c>
      <c r="E32" s="4">
        <v>1000</v>
      </c>
      <c r="F32" s="3">
        <v>0.35</v>
      </c>
      <c r="G32">
        <v>0.4</v>
      </c>
      <c r="H32">
        <v>35</v>
      </c>
      <c r="I32" s="4" t="s">
        <v>28</v>
      </c>
      <c r="J32" s="4"/>
      <c r="K32" s="4">
        <v>40</v>
      </c>
      <c r="L32" s="4">
        <v>60</v>
      </c>
      <c r="M32" s="4">
        <v>5</v>
      </c>
      <c r="N32" s="4" t="s">
        <v>29</v>
      </c>
      <c r="O32" s="4">
        <v>61.89</v>
      </c>
      <c r="P32" s="2"/>
      <c r="R32">
        <v>8</v>
      </c>
      <c r="T32">
        <v>197.83</v>
      </c>
      <c r="U32">
        <v>397.68</v>
      </c>
      <c r="V32">
        <v>945.41</v>
      </c>
      <c r="X32">
        <v>0.43719999999999998</v>
      </c>
      <c r="Y32">
        <v>8.02</v>
      </c>
    </row>
    <row r="33" spans="3:25" x14ac:dyDescent="0.3">
      <c r="C33">
        <v>11</v>
      </c>
      <c r="D33" s="4" t="s">
        <v>32</v>
      </c>
      <c r="E33" s="4">
        <v>1000</v>
      </c>
      <c r="F33" s="3">
        <v>0.35</v>
      </c>
      <c r="G33">
        <v>0.8</v>
      </c>
      <c r="H33">
        <v>35</v>
      </c>
      <c r="I33" s="4" t="s">
        <v>28</v>
      </c>
      <c r="J33" s="4"/>
      <c r="K33" s="4">
        <v>40</v>
      </c>
      <c r="L33" s="4">
        <v>60</v>
      </c>
      <c r="M33" s="4">
        <v>5</v>
      </c>
      <c r="N33" s="4" t="s">
        <v>29</v>
      </c>
      <c r="O33" s="4">
        <v>61.89</v>
      </c>
      <c r="P33" s="2"/>
      <c r="R33">
        <v>8</v>
      </c>
      <c r="T33">
        <v>205.35</v>
      </c>
      <c r="U33">
        <v>411.69</v>
      </c>
      <c r="V33">
        <v>973.54</v>
      </c>
      <c r="X33">
        <v>0.44019999999999998</v>
      </c>
      <c r="Y33">
        <v>7.81</v>
      </c>
    </row>
    <row r="34" spans="3:25" x14ac:dyDescent="0.3">
      <c r="C34">
        <v>12</v>
      </c>
      <c r="D34" s="4" t="s">
        <v>32</v>
      </c>
      <c r="E34" s="4">
        <v>1000</v>
      </c>
      <c r="F34" s="3">
        <v>0.35</v>
      </c>
      <c r="G34">
        <v>1.2</v>
      </c>
      <c r="H34">
        <v>35</v>
      </c>
      <c r="I34" s="4" t="s">
        <v>28</v>
      </c>
      <c r="J34" s="4"/>
      <c r="K34" s="4">
        <v>40</v>
      </c>
      <c r="L34" s="4">
        <v>60</v>
      </c>
      <c r="M34" s="4">
        <v>5</v>
      </c>
      <c r="N34" s="4" t="s">
        <v>29</v>
      </c>
      <c r="O34" s="4">
        <v>61.89</v>
      </c>
      <c r="P34" s="2"/>
      <c r="R34">
        <v>8</v>
      </c>
      <c r="T34">
        <v>214.68</v>
      </c>
      <c r="U34">
        <v>436.12</v>
      </c>
      <c r="V34">
        <v>1003.48</v>
      </c>
      <c r="X34">
        <v>0.44669999999999999</v>
      </c>
      <c r="Y34">
        <v>7.73</v>
      </c>
    </row>
    <row r="35" spans="3:25" x14ac:dyDescent="0.3">
      <c r="C35">
        <v>13</v>
      </c>
      <c r="D35" s="4" t="s">
        <v>32</v>
      </c>
      <c r="E35" s="4">
        <v>1000</v>
      </c>
      <c r="F35" s="3">
        <v>0.45</v>
      </c>
      <c r="G35">
        <v>0.4</v>
      </c>
      <c r="H35">
        <v>35</v>
      </c>
      <c r="I35" s="4" t="s">
        <v>28</v>
      </c>
      <c r="J35" s="4"/>
      <c r="K35" s="4">
        <v>40</v>
      </c>
      <c r="L35" s="4">
        <v>60</v>
      </c>
      <c r="M35" s="4">
        <v>5</v>
      </c>
      <c r="N35" s="4" t="s">
        <v>29</v>
      </c>
      <c r="O35" s="4">
        <v>61.89</v>
      </c>
      <c r="P35" s="2"/>
      <c r="R35">
        <v>8</v>
      </c>
      <c r="T35">
        <v>218.78</v>
      </c>
      <c r="U35">
        <v>424.57</v>
      </c>
      <c r="V35">
        <v>876.04</v>
      </c>
      <c r="X35">
        <v>0.45379999999999998</v>
      </c>
      <c r="Y35">
        <v>8.14</v>
      </c>
    </row>
    <row r="36" spans="3:25" x14ac:dyDescent="0.3">
      <c r="C36">
        <v>14</v>
      </c>
      <c r="D36" s="4" t="s">
        <v>32</v>
      </c>
      <c r="E36" s="4">
        <v>1000</v>
      </c>
      <c r="F36" s="3">
        <v>0.45</v>
      </c>
      <c r="G36">
        <v>0.8</v>
      </c>
      <c r="H36">
        <v>35</v>
      </c>
      <c r="I36" s="4" t="s">
        <v>28</v>
      </c>
      <c r="J36" s="4"/>
      <c r="K36" s="4">
        <v>40</v>
      </c>
      <c r="L36" s="4">
        <v>60</v>
      </c>
      <c r="M36" s="4">
        <v>5</v>
      </c>
      <c r="N36" s="4" t="s">
        <v>29</v>
      </c>
      <c r="O36" s="4">
        <v>61.89</v>
      </c>
      <c r="P36" s="2"/>
      <c r="R36">
        <v>8</v>
      </c>
      <c r="T36">
        <v>227.18</v>
      </c>
      <c r="U36">
        <v>445.12</v>
      </c>
      <c r="V36">
        <v>903.7</v>
      </c>
      <c r="X36">
        <v>0.46079999999999999</v>
      </c>
      <c r="Y36">
        <v>7.69</v>
      </c>
    </row>
    <row r="37" spans="3:25" x14ac:dyDescent="0.3">
      <c r="C37">
        <v>15</v>
      </c>
      <c r="D37" s="4" t="s">
        <v>32</v>
      </c>
      <c r="E37" s="4">
        <v>1000</v>
      </c>
      <c r="F37" s="3">
        <v>0.45</v>
      </c>
      <c r="G37">
        <v>0.8</v>
      </c>
      <c r="H37">
        <v>35</v>
      </c>
      <c r="I37" s="4" t="s">
        <v>28</v>
      </c>
      <c r="J37" s="4"/>
      <c r="K37" s="4">
        <v>40</v>
      </c>
      <c r="L37" s="4">
        <v>60</v>
      </c>
      <c r="M37" s="4">
        <v>5</v>
      </c>
      <c r="N37" s="4" t="s">
        <v>29</v>
      </c>
      <c r="O37" s="4">
        <v>61.89</v>
      </c>
      <c r="P37" s="2"/>
      <c r="R37">
        <v>8</v>
      </c>
      <c r="T37">
        <v>229</v>
      </c>
      <c r="U37">
        <v>450.44</v>
      </c>
      <c r="V37">
        <v>909.44</v>
      </c>
      <c r="X37">
        <v>0.46179999999999999</v>
      </c>
      <c r="Y37">
        <v>8.2100000000000009</v>
      </c>
    </row>
    <row r="38" spans="3:25" x14ac:dyDescent="0.3">
      <c r="C38">
        <v>16</v>
      </c>
      <c r="D38" s="4" t="s">
        <v>32</v>
      </c>
      <c r="E38" s="4">
        <v>1000</v>
      </c>
      <c r="F38" s="3">
        <v>0.45</v>
      </c>
      <c r="G38">
        <v>0.8</v>
      </c>
      <c r="H38">
        <v>35</v>
      </c>
      <c r="I38" s="4" t="s">
        <v>28</v>
      </c>
      <c r="J38" s="4"/>
      <c r="K38" s="4">
        <v>40</v>
      </c>
      <c r="L38" s="4">
        <v>60</v>
      </c>
      <c r="M38" s="4">
        <v>5</v>
      </c>
      <c r="N38" s="4" t="s">
        <v>29</v>
      </c>
      <c r="O38" s="4">
        <v>61.89</v>
      </c>
      <c r="P38" s="2"/>
      <c r="R38">
        <v>8</v>
      </c>
      <c r="T38">
        <v>233.81</v>
      </c>
      <c r="U38">
        <v>459.43</v>
      </c>
      <c r="V38">
        <v>910.52</v>
      </c>
      <c r="X38">
        <v>0.46379999999999999</v>
      </c>
      <c r="Y38">
        <v>7.96</v>
      </c>
    </row>
    <row r="39" spans="3:25" x14ac:dyDescent="0.3">
      <c r="C39">
        <v>17</v>
      </c>
      <c r="D39" s="4" t="s">
        <v>32</v>
      </c>
      <c r="E39" s="4">
        <v>1000</v>
      </c>
      <c r="F39" s="3">
        <v>0.45</v>
      </c>
      <c r="G39">
        <v>0.8</v>
      </c>
      <c r="H39">
        <v>35</v>
      </c>
      <c r="I39" s="4" t="s">
        <v>28</v>
      </c>
      <c r="J39" s="4"/>
      <c r="K39" s="4">
        <v>40</v>
      </c>
      <c r="L39" s="4">
        <v>60</v>
      </c>
      <c r="M39" s="4">
        <v>5</v>
      </c>
      <c r="N39" s="4" t="s">
        <v>29</v>
      </c>
      <c r="O39" s="4">
        <v>61.89</v>
      </c>
      <c r="P39" s="2"/>
      <c r="R39">
        <v>8</v>
      </c>
      <c r="T39">
        <v>234.37</v>
      </c>
      <c r="U39">
        <v>460.21</v>
      </c>
      <c r="V39">
        <v>907.91</v>
      </c>
      <c r="X39">
        <v>0.46429999999999999</v>
      </c>
      <c r="Y39">
        <v>7.71</v>
      </c>
    </row>
    <row r="40" spans="3:25" x14ac:dyDescent="0.3">
      <c r="C40">
        <v>18</v>
      </c>
      <c r="D40" s="4" t="s">
        <v>32</v>
      </c>
      <c r="E40" s="4">
        <v>1000</v>
      </c>
      <c r="F40" s="3">
        <v>0.45</v>
      </c>
      <c r="G40">
        <v>1.2</v>
      </c>
      <c r="H40">
        <v>35</v>
      </c>
      <c r="I40" s="4" t="s">
        <v>28</v>
      </c>
      <c r="J40" s="4"/>
      <c r="K40" s="4">
        <v>40</v>
      </c>
      <c r="L40" s="4">
        <v>60</v>
      </c>
      <c r="M40" s="4">
        <v>5</v>
      </c>
      <c r="N40" s="4" t="s">
        <v>29</v>
      </c>
      <c r="O40" s="4">
        <v>61.89</v>
      </c>
      <c r="P40" s="2"/>
      <c r="R40">
        <v>8</v>
      </c>
      <c r="T40">
        <v>253.15</v>
      </c>
      <c r="U40">
        <v>496.81</v>
      </c>
      <c r="V40">
        <v>929.6</v>
      </c>
      <c r="X40">
        <v>0.47070000000000001</v>
      </c>
      <c r="Y40">
        <v>7.76</v>
      </c>
    </row>
    <row r="41" spans="3:25" x14ac:dyDescent="0.3">
      <c r="C41">
        <v>19</v>
      </c>
      <c r="D41" s="4" t="s">
        <v>32</v>
      </c>
      <c r="E41" s="4">
        <v>1000</v>
      </c>
      <c r="F41" s="3">
        <v>0.55000000000000004</v>
      </c>
      <c r="G41">
        <v>0.4</v>
      </c>
      <c r="H41">
        <v>35</v>
      </c>
      <c r="I41" s="4" t="s">
        <v>28</v>
      </c>
      <c r="J41" s="4"/>
      <c r="K41" s="4">
        <v>40</v>
      </c>
      <c r="L41" s="4">
        <v>60</v>
      </c>
      <c r="M41" s="4">
        <v>5</v>
      </c>
      <c r="N41" s="4" t="s">
        <v>29</v>
      </c>
      <c r="O41" s="4">
        <v>61.89</v>
      </c>
      <c r="P41" s="2"/>
      <c r="R41">
        <v>8</v>
      </c>
      <c r="T41">
        <v>258.42</v>
      </c>
      <c r="U41">
        <v>484.47</v>
      </c>
      <c r="V41">
        <v>752.48</v>
      </c>
      <c r="X41">
        <v>0.47649999999999998</v>
      </c>
      <c r="Y41">
        <v>7.82</v>
      </c>
    </row>
    <row r="42" spans="3:25" x14ac:dyDescent="0.3">
      <c r="C42">
        <v>20</v>
      </c>
      <c r="D42" s="4" t="s">
        <v>32</v>
      </c>
      <c r="E42" s="4">
        <v>1000</v>
      </c>
      <c r="F42" s="3">
        <v>0.55000000000000004</v>
      </c>
      <c r="G42">
        <v>0.8</v>
      </c>
      <c r="H42">
        <v>35</v>
      </c>
      <c r="I42" s="4" t="s">
        <v>28</v>
      </c>
      <c r="J42" s="4"/>
      <c r="K42" s="4">
        <v>40</v>
      </c>
      <c r="L42" s="4">
        <v>60</v>
      </c>
      <c r="M42" s="4">
        <v>5</v>
      </c>
      <c r="N42" s="4" t="s">
        <v>29</v>
      </c>
      <c r="O42" s="4">
        <v>61.89</v>
      </c>
      <c r="P42" s="2"/>
      <c r="R42">
        <v>8</v>
      </c>
      <c r="T42">
        <v>261.63</v>
      </c>
      <c r="U42">
        <v>505</v>
      </c>
      <c r="V42">
        <v>817.52</v>
      </c>
      <c r="X42">
        <v>0.48270000000000002</v>
      </c>
      <c r="Y42">
        <v>7.73</v>
      </c>
    </row>
    <row r="43" spans="3:25" x14ac:dyDescent="0.3">
      <c r="C43">
        <v>21</v>
      </c>
      <c r="D43" s="4" t="s">
        <v>32</v>
      </c>
      <c r="E43" s="4">
        <v>1000</v>
      </c>
      <c r="F43" s="3">
        <v>0.55000000000000004</v>
      </c>
      <c r="G43">
        <v>1.2</v>
      </c>
      <c r="H43">
        <v>35</v>
      </c>
      <c r="I43" s="4" t="s">
        <v>28</v>
      </c>
      <c r="J43" s="4"/>
      <c r="K43" s="4">
        <v>40</v>
      </c>
      <c r="L43" s="4">
        <v>60</v>
      </c>
      <c r="M43" s="4">
        <v>5</v>
      </c>
      <c r="N43" s="4" t="s">
        <v>29</v>
      </c>
      <c r="O43" s="4">
        <v>61.89</v>
      </c>
      <c r="P43" s="2"/>
      <c r="R43">
        <v>8</v>
      </c>
      <c r="T43">
        <v>267.98</v>
      </c>
      <c r="U43">
        <v>527.80999999999995</v>
      </c>
      <c r="V43">
        <v>834.68</v>
      </c>
      <c r="X43">
        <v>0.48309999999999997</v>
      </c>
      <c r="Y43">
        <v>7.64</v>
      </c>
    </row>
    <row r="44" spans="3:25" x14ac:dyDescent="0.3">
      <c r="C44">
        <v>22</v>
      </c>
      <c r="D44" s="4" t="s">
        <v>32</v>
      </c>
      <c r="E44" s="4">
        <v>1000</v>
      </c>
      <c r="F44" s="3">
        <v>0.35</v>
      </c>
      <c r="G44">
        <v>0.4</v>
      </c>
      <c r="H44">
        <v>45</v>
      </c>
      <c r="I44" s="4" t="s">
        <v>28</v>
      </c>
      <c r="J44" s="4"/>
      <c r="K44" s="4">
        <v>40</v>
      </c>
      <c r="L44" s="4">
        <v>60</v>
      </c>
      <c r="M44" s="4">
        <v>5</v>
      </c>
      <c r="N44" s="4" t="s">
        <v>29</v>
      </c>
      <c r="O44" s="4">
        <v>61.89</v>
      </c>
      <c r="P44" s="2"/>
      <c r="R44">
        <v>8</v>
      </c>
      <c r="T44">
        <v>217.7</v>
      </c>
      <c r="U44">
        <v>436.36</v>
      </c>
      <c r="V44">
        <v>970.99</v>
      </c>
      <c r="X44">
        <v>0.44529999999999997</v>
      </c>
      <c r="Y44">
        <v>8.16</v>
      </c>
    </row>
    <row r="45" spans="3:25" x14ac:dyDescent="0.3">
      <c r="C45">
        <v>23</v>
      </c>
      <c r="D45" s="4" t="s">
        <v>32</v>
      </c>
      <c r="E45" s="4">
        <v>1000</v>
      </c>
      <c r="F45" s="3">
        <v>0.35</v>
      </c>
      <c r="G45">
        <v>0.8</v>
      </c>
      <c r="H45">
        <v>45</v>
      </c>
      <c r="I45" s="4" t="s">
        <v>28</v>
      </c>
      <c r="J45" s="4"/>
      <c r="K45" s="4">
        <v>40</v>
      </c>
      <c r="L45" s="4">
        <v>60</v>
      </c>
      <c r="M45" s="4">
        <v>5</v>
      </c>
      <c r="N45" s="4" t="s">
        <v>29</v>
      </c>
      <c r="O45" s="4">
        <v>61.89</v>
      </c>
      <c r="P45" s="2"/>
      <c r="R45">
        <v>8</v>
      </c>
      <c r="T45">
        <v>221.35</v>
      </c>
      <c r="U45">
        <v>452.43</v>
      </c>
      <c r="V45">
        <v>1017.21</v>
      </c>
      <c r="X45">
        <v>0.45090000000000002</v>
      </c>
      <c r="Y45">
        <v>8.0299999999999994</v>
      </c>
    </row>
    <row r="46" spans="3:25" x14ac:dyDescent="0.3">
      <c r="C46">
        <v>24</v>
      </c>
      <c r="D46" s="4" t="s">
        <v>32</v>
      </c>
      <c r="E46" s="4">
        <v>1000</v>
      </c>
      <c r="F46" s="3">
        <v>0.35</v>
      </c>
      <c r="G46">
        <v>1.2</v>
      </c>
      <c r="H46">
        <v>45</v>
      </c>
      <c r="I46" s="4" t="s">
        <v>28</v>
      </c>
      <c r="J46" s="4"/>
      <c r="K46" s="4">
        <v>40</v>
      </c>
      <c r="L46" s="4">
        <v>60</v>
      </c>
      <c r="M46" s="4">
        <v>5</v>
      </c>
      <c r="N46" s="4" t="s">
        <v>29</v>
      </c>
      <c r="O46" s="4">
        <v>61.89</v>
      </c>
      <c r="P46" s="2"/>
      <c r="R46">
        <v>8</v>
      </c>
      <c r="T46">
        <v>235.37</v>
      </c>
      <c r="U46">
        <v>490.16</v>
      </c>
      <c r="V46">
        <v>1058.52</v>
      </c>
      <c r="X46">
        <v>0.4612</v>
      </c>
      <c r="Y46">
        <v>8.08</v>
      </c>
    </row>
    <row r="47" spans="3:25" x14ac:dyDescent="0.3">
      <c r="C47">
        <v>25</v>
      </c>
      <c r="D47" s="4" t="s">
        <v>32</v>
      </c>
      <c r="E47" s="4">
        <v>1000</v>
      </c>
      <c r="F47" s="3">
        <v>0.45</v>
      </c>
      <c r="G47">
        <v>0.4</v>
      </c>
      <c r="H47">
        <v>45</v>
      </c>
      <c r="I47" s="4" t="s">
        <v>28</v>
      </c>
      <c r="J47" s="4"/>
      <c r="K47" s="4">
        <v>40</v>
      </c>
      <c r="L47" s="4">
        <v>60</v>
      </c>
      <c r="M47" s="4">
        <v>5</v>
      </c>
      <c r="N47" s="4" t="s">
        <v>29</v>
      </c>
      <c r="O47" s="4">
        <v>61.89</v>
      </c>
      <c r="P47" s="2"/>
      <c r="R47">
        <v>8</v>
      </c>
      <c r="T47">
        <v>237.75</v>
      </c>
      <c r="U47">
        <v>463.71</v>
      </c>
      <c r="V47">
        <v>810.76</v>
      </c>
      <c r="X47">
        <v>0.46400000000000002</v>
      </c>
      <c r="Y47">
        <v>7.96</v>
      </c>
    </row>
    <row r="48" spans="3:25" x14ac:dyDescent="0.3">
      <c r="C48">
        <v>26</v>
      </c>
      <c r="D48" s="4" t="s">
        <v>32</v>
      </c>
      <c r="E48" s="4">
        <v>1000</v>
      </c>
      <c r="F48" s="3">
        <v>0.45</v>
      </c>
      <c r="G48">
        <v>0.8</v>
      </c>
      <c r="H48">
        <v>45</v>
      </c>
      <c r="I48" s="4" t="s">
        <v>28</v>
      </c>
      <c r="J48" s="4"/>
      <c r="K48" s="4">
        <v>40</v>
      </c>
      <c r="L48" s="4">
        <v>60</v>
      </c>
      <c r="M48" s="4">
        <v>5</v>
      </c>
      <c r="N48" s="4" t="s">
        <v>29</v>
      </c>
      <c r="O48" s="4">
        <v>61.89</v>
      </c>
      <c r="P48" s="2"/>
      <c r="R48">
        <v>8</v>
      </c>
      <c r="T48">
        <v>237.42</v>
      </c>
      <c r="U48">
        <v>481.2</v>
      </c>
      <c r="V48">
        <v>923.74</v>
      </c>
      <c r="X48">
        <v>0.46960000000000002</v>
      </c>
      <c r="Y48">
        <v>8</v>
      </c>
    </row>
    <row r="49" spans="1:25" x14ac:dyDescent="0.3">
      <c r="C49">
        <v>27</v>
      </c>
      <c r="D49" s="4" t="s">
        <v>32</v>
      </c>
      <c r="E49" s="4">
        <v>1000</v>
      </c>
      <c r="F49" s="3">
        <v>0.45</v>
      </c>
      <c r="G49">
        <v>1.2</v>
      </c>
      <c r="H49">
        <v>45</v>
      </c>
      <c r="I49" s="4" t="s">
        <v>28</v>
      </c>
      <c r="J49" s="4"/>
      <c r="K49" s="4">
        <v>40</v>
      </c>
      <c r="L49" s="4">
        <v>60</v>
      </c>
      <c r="M49" s="4">
        <v>5</v>
      </c>
      <c r="N49" s="4" t="s">
        <v>29</v>
      </c>
      <c r="O49" s="4">
        <v>61.89</v>
      </c>
      <c r="P49" s="2"/>
      <c r="R49">
        <v>8</v>
      </c>
      <c r="T49">
        <v>231.11</v>
      </c>
      <c r="U49">
        <v>480.36</v>
      </c>
      <c r="V49">
        <v>996.89</v>
      </c>
      <c r="X49">
        <v>0.4662</v>
      </c>
      <c r="Y49">
        <v>7.87</v>
      </c>
    </row>
    <row r="50" spans="1:25" x14ac:dyDescent="0.3">
      <c r="C50">
        <v>28</v>
      </c>
      <c r="D50" s="4" t="s">
        <v>32</v>
      </c>
      <c r="E50" s="4">
        <v>1000</v>
      </c>
      <c r="F50" s="3">
        <v>0.55000000000000004</v>
      </c>
      <c r="G50">
        <v>0.4</v>
      </c>
      <c r="H50">
        <v>45</v>
      </c>
      <c r="I50" s="4" t="s">
        <v>28</v>
      </c>
      <c r="J50" s="4"/>
      <c r="K50" s="4">
        <v>40</v>
      </c>
      <c r="L50" s="4">
        <v>60</v>
      </c>
      <c r="M50" s="4">
        <v>5</v>
      </c>
      <c r="N50" s="4" t="s">
        <v>29</v>
      </c>
      <c r="O50" s="4">
        <v>61.89</v>
      </c>
      <c r="P50" s="2"/>
      <c r="R50">
        <v>8</v>
      </c>
      <c r="T50">
        <v>244</v>
      </c>
      <c r="U50">
        <v>473.6</v>
      </c>
      <c r="V50">
        <v>771.61</v>
      </c>
      <c r="X50">
        <v>0.46550000000000002</v>
      </c>
      <c r="Y50">
        <v>7.93</v>
      </c>
    </row>
    <row r="51" spans="1:25" x14ac:dyDescent="0.3">
      <c r="C51">
        <v>29</v>
      </c>
      <c r="D51" s="4" t="s">
        <v>32</v>
      </c>
      <c r="E51" s="4">
        <v>1000</v>
      </c>
      <c r="F51" s="3">
        <v>0.55000000000000004</v>
      </c>
      <c r="G51">
        <v>0.8</v>
      </c>
      <c r="H51">
        <v>45</v>
      </c>
      <c r="I51" s="4" t="s">
        <v>28</v>
      </c>
      <c r="J51" s="4"/>
      <c r="K51" s="4">
        <v>40</v>
      </c>
      <c r="L51" s="4">
        <v>60</v>
      </c>
      <c r="M51" s="4">
        <v>5</v>
      </c>
      <c r="N51" s="4" t="s">
        <v>29</v>
      </c>
      <c r="O51" s="4">
        <v>61.89</v>
      </c>
      <c r="P51" s="2"/>
      <c r="R51">
        <v>8</v>
      </c>
      <c r="T51">
        <v>250.84</v>
      </c>
      <c r="U51">
        <v>503.48</v>
      </c>
      <c r="V51">
        <v>857.84</v>
      </c>
      <c r="X51">
        <v>0.48309999999999997</v>
      </c>
      <c r="Y51">
        <v>7.81</v>
      </c>
    </row>
    <row r="52" spans="1:25" s="1" customFormat="1" x14ac:dyDescent="0.3">
      <c r="C52" s="1">
        <v>30</v>
      </c>
      <c r="D52" s="5" t="s">
        <v>32</v>
      </c>
      <c r="E52" s="5">
        <v>1000</v>
      </c>
      <c r="F52" s="6">
        <v>0.55000000000000004</v>
      </c>
      <c r="G52" s="1">
        <v>1.2</v>
      </c>
      <c r="H52" s="1">
        <v>45</v>
      </c>
      <c r="I52" s="5" t="s">
        <v>28</v>
      </c>
      <c r="J52" s="5"/>
      <c r="K52" s="5">
        <v>40</v>
      </c>
      <c r="L52" s="5">
        <v>60</v>
      </c>
      <c r="M52" s="5">
        <v>5</v>
      </c>
      <c r="N52" s="5" t="s">
        <v>29</v>
      </c>
      <c r="O52" s="5">
        <v>61.89</v>
      </c>
      <c r="P52" s="7"/>
      <c r="R52" s="1">
        <v>8</v>
      </c>
      <c r="T52" s="1">
        <v>255.02</v>
      </c>
      <c r="U52" s="1">
        <v>519.67999999999995</v>
      </c>
      <c r="V52" s="1">
        <v>857.27</v>
      </c>
      <c r="X52" s="1">
        <v>0.49059999999999998</v>
      </c>
      <c r="Y52" s="1">
        <v>7.78</v>
      </c>
    </row>
    <row r="53" spans="1:25" x14ac:dyDescent="0.3">
      <c r="A53">
        <v>2017</v>
      </c>
      <c r="B53" t="s">
        <v>34</v>
      </c>
      <c r="C53">
        <v>1</v>
      </c>
      <c r="D53" s="4" t="s">
        <v>32</v>
      </c>
      <c r="E53">
        <v>64</v>
      </c>
      <c r="F53">
        <v>0.54</v>
      </c>
      <c r="G53">
        <v>4.9750000000000003E-2</v>
      </c>
      <c r="H53" s="4">
        <v>25</v>
      </c>
      <c r="I53" s="4" t="s">
        <v>37</v>
      </c>
      <c r="J53" s="4"/>
      <c r="K53" s="4">
        <v>40</v>
      </c>
      <c r="L53" s="4">
        <v>60</v>
      </c>
      <c r="M53" s="4">
        <v>12</v>
      </c>
      <c r="N53" s="4" t="s">
        <v>25</v>
      </c>
      <c r="T53">
        <v>15.07</v>
      </c>
      <c r="U53">
        <v>88.534999999999997</v>
      </c>
      <c r="V53">
        <v>328.8</v>
      </c>
    </row>
    <row r="54" spans="1:25" x14ac:dyDescent="0.3">
      <c r="C54">
        <v>2</v>
      </c>
      <c r="D54" s="4" t="s">
        <v>32</v>
      </c>
      <c r="E54">
        <v>200</v>
      </c>
      <c r="F54">
        <v>0.94</v>
      </c>
      <c r="G54">
        <v>9.8000000000000004E-2</v>
      </c>
      <c r="H54" s="4">
        <v>25</v>
      </c>
      <c r="I54" s="4" t="s">
        <v>37</v>
      </c>
      <c r="J54" s="4"/>
      <c r="K54" s="4">
        <v>40</v>
      </c>
      <c r="L54" s="4">
        <v>60</v>
      </c>
      <c r="M54" s="4">
        <v>12</v>
      </c>
      <c r="N54" s="4" t="s">
        <v>25</v>
      </c>
      <c r="T54">
        <v>151.35</v>
      </c>
      <c r="U54">
        <v>417.2</v>
      </c>
      <c r="V54">
        <v>1004.15</v>
      </c>
    </row>
    <row r="55" spans="1:25" x14ac:dyDescent="0.3">
      <c r="C55">
        <v>3</v>
      </c>
      <c r="D55" s="4" t="s">
        <v>32</v>
      </c>
      <c r="E55">
        <v>86</v>
      </c>
      <c r="F55">
        <v>1.22</v>
      </c>
      <c r="G55">
        <v>9.820000000000001E-2</v>
      </c>
      <c r="H55" s="4">
        <v>25</v>
      </c>
      <c r="I55" s="4" t="s">
        <v>37</v>
      </c>
      <c r="J55" s="4"/>
      <c r="K55" s="4">
        <v>40</v>
      </c>
      <c r="L55" s="4">
        <v>60</v>
      </c>
      <c r="M55" s="4">
        <v>12</v>
      </c>
      <c r="N55" s="4" t="s">
        <v>25</v>
      </c>
      <c r="T55">
        <v>357.35</v>
      </c>
      <c r="U55">
        <v>759.9</v>
      </c>
      <c r="V55">
        <v>1202</v>
      </c>
    </row>
    <row r="56" spans="1:25" x14ac:dyDescent="0.3">
      <c r="C56">
        <v>4</v>
      </c>
      <c r="D56" s="4" t="s">
        <v>32</v>
      </c>
      <c r="E56">
        <v>200</v>
      </c>
      <c r="F56">
        <v>0.54</v>
      </c>
      <c r="G56">
        <v>6.9330000000000003E-2</v>
      </c>
      <c r="H56" s="4">
        <v>25</v>
      </c>
      <c r="I56" s="4" t="s">
        <v>37</v>
      </c>
      <c r="J56" s="4"/>
      <c r="K56" s="4">
        <v>40</v>
      </c>
      <c r="L56" s="4">
        <v>60</v>
      </c>
      <c r="M56" s="4">
        <v>12</v>
      </c>
      <c r="N56" s="4" t="s">
        <v>25</v>
      </c>
      <c r="T56">
        <v>23.885000000000002</v>
      </c>
      <c r="U56">
        <v>130.19999999999999</v>
      </c>
      <c r="V56">
        <v>360.3</v>
      </c>
    </row>
    <row r="57" spans="1:25" x14ac:dyDescent="0.3">
      <c r="C57">
        <v>5</v>
      </c>
      <c r="D57" s="4" t="s">
        <v>32</v>
      </c>
      <c r="E57">
        <v>200</v>
      </c>
      <c r="F57">
        <v>1.22</v>
      </c>
      <c r="G57">
        <v>6.1469999999999997E-2</v>
      </c>
      <c r="H57" s="4">
        <v>25</v>
      </c>
      <c r="I57" s="4" t="s">
        <v>37</v>
      </c>
      <c r="J57" s="4"/>
      <c r="K57" s="4">
        <v>40</v>
      </c>
      <c r="L57" s="4">
        <v>60</v>
      </c>
      <c r="M57" s="4">
        <v>12</v>
      </c>
      <c r="N57" s="4" t="s">
        <v>25</v>
      </c>
      <c r="T57">
        <v>307.14999999999998</v>
      </c>
      <c r="U57">
        <v>689.95</v>
      </c>
      <c r="V57">
        <v>1038.7</v>
      </c>
    </row>
    <row r="58" spans="1:25" x14ac:dyDescent="0.3">
      <c r="C58">
        <v>6</v>
      </c>
      <c r="D58" s="4" t="s">
        <v>32</v>
      </c>
      <c r="E58">
        <v>50</v>
      </c>
      <c r="F58">
        <v>1.22</v>
      </c>
      <c r="G58">
        <v>8.2000000000000003E-2</v>
      </c>
      <c r="H58" s="4">
        <v>25</v>
      </c>
      <c r="I58" s="4" t="s">
        <v>37</v>
      </c>
      <c r="J58" s="4"/>
      <c r="K58" s="4">
        <v>40</v>
      </c>
      <c r="L58" s="4">
        <v>60</v>
      </c>
      <c r="M58" s="4">
        <v>12</v>
      </c>
      <c r="N58" s="4" t="s">
        <v>25</v>
      </c>
      <c r="T58">
        <v>445.65</v>
      </c>
      <c r="U58">
        <v>767</v>
      </c>
      <c r="V58">
        <v>1105</v>
      </c>
    </row>
    <row r="59" spans="1:25" x14ac:dyDescent="0.3">
      <c r="C59">
        <v>7</v>
      </c>
      <c r="D59" s="4" t="s">
        <v>32</v>
      </c>
      <c r="E59">
        <v>200</v>
      </c>
      <c r="F59">
        <v>1.21</v>
      </c>
      <c r="G59">
        <v>4.9399999999999999E-2</v>
      </c>
      <c r="H59" s="4">
        <v>25</v>
      </c>
      <c r="I59" s="4" t="s">
        <v>35</v>
      </c>
      <c r="J59" s="4"/>
      <c r="K59" s="4">
        <v>40</v>
      </c>
      <c r="L59" s="4">
        <v>60</v>
      </c>
      <c r="M59" s="4">
        <v>6</v>
      </c>
      <c r="N59" s="4" t="s">
        <v>25</v>
      </c>
      <c r="T59">
        <v>385.75</v>
      </c>
      <c r="U59">
        <v>1008.2</v>
      </c>
      <c r="V59">
        <v>1303</v>
      </c>
    </row>
    <row r="60" spans="1:25" x14ac:dyDescent="0.3">
      <c r="C60">
        <v>8</v>
      </c>
      <c r="D60" s="4" t="s">
        <v>32</v>
      </c>
      <c r="E60">
        <v>200</v>
      </c>
      <c r="F60">
        <v>0.78</v>
      </c>
      <c r="G60">
        <v>4.9750000000000003E-2</v>
      </c>
      <c r="H60" s="4">
        <v>25</v>
      </c>
      <c r="I60" s="4" t="s">
        <v>35</v>
      </c>
      <c r="J60" s="4"/>
      <c r="K60" s="4">
        <v>40</v>
      </c>
      <c r="L60" s="4">
        <v>60</v>
      </c>
      <c r="M60" s="4">
        <v>6</v>
      </c>
      <c r="N60" s="4" t="s">
        <v>25</v>
      </c>
      <c r="T60">
        <v>65.194999999999993</v>
      </c>
      <c r="U60">
        <v>271.60000000000002</v>
      </c>
      <c r="V60">
        <v>653.5</v>
      </c>
    </row>
    <row r="61" spans="1:25" x14ac:dyDescent="0.3">
      <c r="C61">
        <v>9</v>
      </c>
      <c r="D61" s="4" t="s">
        <v>32</v>
      </c>
      <c r="E61">
        <v>115</v>
      </c>
      <c r="F61">
        <v>1.21</v>
      </c>
      <c r="G61">
        <v>4.9500000000000002E-2</v>
      </c>
      <c r="H61" s="4">
        <v>25</v>
      </c>
      <c r="I61" s="4" t="s">
        <v>35</v>
      </c>
      <c r="J61" s="4"/>
      <c r="K61" s="4">
        <v>40</v>
      </c>
      <c r="L61" s="4">
        <v>60</v>
      </c>
      <c r="M61" s="4">
        <v>6</v>
      </c>
      <c r="N61" s="4" t="s">
        <v>25</v>
      </c>
      <c r="T61">
        <v>455.15</v>
      </c>
      <c r="U61">
        <v>1052.6500000000001</v>
      </c>
      <c r="V61">
        <v>1313.5</v>
      </c>
    </row>
    <row r="62" spans="1:25" x14ac:dyDescent="0.3">
      <c r="C62">
        <v>10</v>
      </c>
      <c r="D62" s="4" t="s">
        <v>32</v>
      </c>
      <c r="E62">
        <v>185</v>
      </c>
      <c r="F62">
        <v>0.49</v>
      </c>
      <c r="G62">
        <v>6.7549999999999999E-2</v>
      </c>
      <c r="H62" s="4">
        <v>25</v>
      </c>
      <c r="I62" s="4" t="s">
        <v>35</v>
      </c>
      <c r="J62" s="4"/>
      <c r="K62" s="4">
        <v>40</v>
      </c>
      <c r="L62" s="4">
        <v>60</v>
      </c>
      <c r="M62" s="4">
        <v>6</v>
      </c>
      <c r="N62" s="4" t="s">
        <v>25</v>
      </c>
      <c r="T62">
        <v>14.605</v>
      </c>
      <c r="U62">
        <v>67.459999999999994</v>
      </c>
      <c r="V62">
        <v>342</v>
      </c>
    </row>
    <row r="63" spans="1:25" x14ac:dyDescent="0.3">
      <c r="C63">
        <v>11</v>
      </c>
      <c r="D63" s="4" t="s">
        <v>32</v>
      </c>
      <c r="E63">
        <v>50</v>
      </c>
      <c r="F63">
        <v>0.65</v>
      </c>
      <c r="G63">
        <v>9.7599999999999992E-2</v>
      </c>
      <c r="H63" s="4">
        <v>25</v>
      </c>
      <c r="I63" s="4" t="s">
        <v>35</v>
      </c>
      <c r="J63" s="4"/>
      <c r="K63" s="4">
        <v>40</v>
      </c>
      <c r="L63" s="4">
        <v>60</v>
      </c>
      <c r="M63" s="4">
        <v>6</v>
      </c>
      <c r="N63" s="4" t="s">
        <v>25</v>
      </c>
      <c r="T63">
        <v>10.57</v>
      </c>
      <c r="U63">
        <v>76.864999999999995</v>
      </c>
      <c r="V63">
        <v>342.6</v>
      </c>
    </row>
    <row r="64" spans="1:25" x14ac:dyDescent="0.3">
      <c r="C64">
        <v>12</v>
      </c>
      <c r="D64" s="4" t="s">
        <v>32</v>
      </c>
      <c r="E64">
        <v>50</v>
      </c>
      <c r="F64">
        <v>0.52</v>
      </c>
      <c r="G64">
        <v>9.7049999999999997E-2</v>
      </c>
      <c r="H64" s="4">
        <v>25</v>
      </c>
      <c r="I64" s="4" t="s">
        <v>35</v>
      </c>
      <c r="J64" s="4"/>
      <c r="K64" s="4">
        <v>40</v>
      </c>
      <c r="L64" s="4">
        <v>60</v>
      </c>
      <c r="M64" s="4">
        <v>6</v>
      </c>
      <c r="N64" s="4" t="s">
        <v>25</v>
      </c>
      <c r="T64">
        <v>8.33</v>
      </c>
      <c r="U64">
        <v>35.805</v>
      </c>
      <c r="V64">
        <v>300.5</v>
      </c>
    </row>
    <row r="65" spans="1:37" x14ac:dyDescent="0.3">
      <c r="C65">
        <v>13</v>
      </c>
      <c r="D65" s="4" t="s">
        <v>32</v>
      </c>
      <c r="E65">
        <v>50</v>
      </c>
      <c r="F65">
        <v>1.22</v>
      </c>
      <c r="G65">
        <v>8.2000000000000003E-2</v>
      </c>
      <c r="H65" s="4">
        <v>25</v>
      </c>
      <c r="I65" s="4" t="s">
        <v>35</v>
      </c>
      <c r="J65" s="4"/>
      <c r="K65" s="4">
        <v>40</v>
      </c>
      <c r="L65" s="4">
        <v>60</v>
      </c>
      <c r="M65" s="4">
        <v>6</v>
      </c>
      <c r="N65" s="4" t="s">
        <v>25</v>
      </c>
      <c r="T65">
        <v>177.5</v>
      </c>
      <c r="U65">
        <v>440.55</v>
      </c>
      <c r="V65">
        <v>831.8</v>
      </c>
    </row>
    <row r="66" spans="1:37" x14ac:dyDescent="0.3">
      <c r="C66">
        <v>14</v>
      </c>
      <c r="D66" s="4" t="s">
        <v>32</v>
      </c>
      <c r="E66">
        <v>200</v>
      </c>
      <c r="F66">
        <v>0.55000000000000004</v>
      </c>
      <c r="G66">
        <v>9.8599999999999993E-2</v>
      </c>
      <c r="H66" s="4">
        <v>25</v>
      </c>
      <c r="I66" s="4" t="s">
        <v>36</v>
      </c>
      <c r="J66" s="4"/>
      <c r="K66" s="4">
        <v>40</v>
      </c>
      <c r="L66" s="4">
        <v>60</v>
      </c>
      <c r="M66" s="4">
        <v>0</v>
      </c>
      <c r="N66" s="4" t="s">
        <v>25</v>
      </c>
      <c r="T66">
        <v>25.06</v>
      </c>
      <c r="U66">
        <v>113.25</v>
      </c>
      <c r="V66">
        <v>291.35000000000002</v>
      </c>
    </row>
    <row r="67" spans="1:37" x14ac:dyDescent="0.3">
      <c r="C67">
        <v>15</v>
      </c>
      <c r="D67" s="4" t="s">
        <v>32</v>
      </c>
      <c r="E67">
        <v>200</v>
      </c>
      <c r="F67">
        <v>1.22</v>
      </c>
      <c r="G67">
        <v>9.8150000000000001E-2</v>
      </c>
      <c r="H67" s="4">
        <v>25</v>
      </c>
      <c r="I67" s="4" t="s">
        <v>36</v>
      </c>
      <c r="J67" s="4"/>
      <c r="K67" s="4">
        <v>40</v>
      </c>
      <c r="L67" s="4">
        <v>60</v>
      </c>
      <c r="M67" s="4">
        <v>0</v>
      </c>
      <c r="N67" s="4" t="s">
        <v>25</v>
      </c>
      <c r="T67">
        <v>332.55</v>
      </c>
      <c r="U67">
        <v>860.65</v>
      </c>
      <c r="V67">
        <v>1250</v>
      </c>
    </row>
    <row r="68" spans="1:37" x14ac:dyDescent="0.3">
      <c r="C68">
        <v>16</v>
      </c>
      <c r="D68" s="4" t="s">
        <v>32</v>
      </c>
      <c r="E68">
        <v>200</v>
      </c>
      <c r="F68">
        <v>0.76</v>
      </c>
      <c r="G68">
        <v>9.9199999999999997E-2</v>
      </c>
      <c r="H68" s="4">
        <v>25</v>
      </c>
      <c r="I68" s="4" t="s">
        <v>36</v>
      </c>
      <c r="J68" s="4"/>
      <c r="K68" s="4">
        <v>40</v>
      </c>
      <c r="L68" s="4">
        <v>60</v>
      </c>
      <c r="M68" s="4">
        <v>0</v>
      </c>
      <c r="N68" s="4" t="s">
        <v>25</v>
      </c>
      <c r="T68">
        <v>66.91</v>
      </c>
      <c r="U68">
        <v>241.2</v>
      </c>
      <c r="V68">
        <v>641.45000000000005</v>
      </c>
    </row>
    <row r="69" spans="1:37" x14ac:dyDescent="0.3">
      <c r="C69">
        <v>17</v>
      </c>
      <c r="D69" s="4" t="s">
        <v>32</v>
      </c>
      <c r="E69">
        <v>85</v>
      </c>
      <c r="F69">
        <v>0.59</v>
      </c>
      <c r="G69">
        <v>5.0999999999999997E-2</v>
      </c>
      <c r="H69" s="4">
        <v>25</v>
      </c>
      <c r="I69" s="4" t="s">
        <v>36</v>
      </c>
      <c r="J69" s="4"/>
      <c r="K69" s="4">
        <v>40</v>
      </c>
      <c r="L69" s="4">
        <v>60</v>
      </c>
      <c r="M69" s="4">
        <v>0</v>
      </c>
      <c r="N69" s="4" t="s">
        <v>25</v>
      </c>
      <c r="T69">
        <v>35.020000000000003</v>
      </c>
      <c r="U69">
        <v>164.7</v>
      </c>
      <c r="V69">
        <v>384.45</v>
      </c>
    </row>
    <row r="70" spans="1:37" x14ac:dyDescent="0.3">
      <c r="C70">
        <v>18</v>
      </c>
      <c r="D70" s="4" t="s">
        <v>32</v>
      </c>
      <c r="E70">
        <v>72</v>
      </c>
      <c r="F70">
        <v>1.1200000000000001</v>
      </c>
      <c r="G70">
        <v>5.3249999999999999E-2</v>
      </c>
      <c r="H70" s="4">
        <v>25</v>
      </c>
      <c r="I70" s="4" t="s">
        <v>36</v>
      </c>
      <c r="J70" s="4"/>
      <c r="K70" s="4">
        <v>40</v>
      </c>
      <c r="L70" s="4">
        <v>60</v>
      </c>
      <c r="M70" s="4">
        <v>0</v>
      </c>
      <c r="N70" s="4" t="s">
        <v>25</v>
      </c>
      <c r="T70">
        <v>186.77500000000001</v>
      </c>
      <c r="U70">
        <v>367.97500000000002</v>
      </c>
      <c r="V70">
        <v>820.125</v>
      </c>
    </row>
    <row r="71" spans="1:37" x14ac:dyDescent="0.3">
      <c r="C71">
        <v>19</v>
      </c>
      <c r="D71" s="4" t="s">
        <v>32</v>
      </c>
      <c r="E71">
        <v>50</v>
      </c>
      <c r="F71">
        <v>0.48</v>
      </c>
      <c r="G71">
        <v>4.9799999999999997E-2</v>
      </c>
      <c r="H71" s="4">
        <v>25</v>
      </c>
      <c r="I71" s="4" t="s">
        <v>36</v>
      </c>
      <c r="J71" s="4"/>
      <c r="K71" s="4">
        <v>40</v>
      </c>
      <c r="L71" s="4">
        <v>60</v>
      </c>
      <c r="M71" s="4">
        <v>0</v>
      </c>
      <c r="N71" s="4" t="s">
        <v>25</v>
      </c>
      <c r="T71">
        <v>18.420000000000002</v>
      </c>
      <c r="U71">
        <v>102.745</v>
      </c>
      <c r="V71">
        <v>341.2</v>
      </c>
    </row>
    <row r="72" spans="1:37" x14ac:dyDescent="0.3">
      <c r="C72">
        <v>20</v>
      </c>
      <c r="D72" s="4" t="s">
        <v>32</v>
      </c>
      <c r="E72">
        <v>200</v>
      </c>
      <c r="F72">
        <v>0.5</v>
      </c>
      <c r="G72">
        <v>9.5049999999999996E-2</v>
      </c>
      <c r="H72" s="4">
        <v>25</v>
      </c>
      <c r="I72" s="4" t="s">
        <v>38</v>
      </c>
      <c r="J72" s="4"/>
      <c r="K72" s="4">
        <v>40</v>
      </c>
      <c r="L72" s="4">
        <v>60</v>
      </c>
      <c r="M72" s="4">
        <v>12</v>
      </c>
      <c r="N72" s="4" t="s">
        <v>25</v>
      </c>
      <c r="T72">
        <v>7.585</v>
      </c>
      <c r="U72">
        <v>22.425000000000001</v>
      </c>
      <c r="V72">
        <v>113.75</v>
      </c>
    </row>
    <row r="73" spans="1:37" x14ac:dyDescent="0.3">
      <c r="C73">
        <v>21</v>
      </c>
      <c r="D73" s="4" t="s">
        <v>32</v>
      </c>
      <c r="E73">
        <v>58</v>
      </c>
      <c r="F73">
        <v>1.2</v>
      </c>
      <c r="G73">
        <v>8.2000000000000003E-2</v>
      </c>
      <c r="H73" s="4">
        <v>25</v>
      </c>
      <c r="I73" s="4" t="s">
        <v>38</v>
      </c>
      <c r="J73" s="4"/>
      <c r="K73" s="4">
        <v>40</v>
      </c>
      <c r="L73" s="4">
        <v>60</v>
      </c>
      <c r="M73" s="4">
        <v>12</v>
      </c>
      <c r="N73" s="4" t="s">
        <v>25</v>
      </c>
      <c r="T73">
        <v>330.7</v>
      </c>
      <c r="U73">
        <v>865.6</v>
      </c>
      <c r="V73">
        <v>1273.5</v>
      </c>
    </row>
    <row r="74" spans="1:37" x14ac:dyDescent="0.3">
      <c r="C74">
        <v>22</v>
      </c>
      <c r="D74" s="4" t="s">
        <v>32</v>
      </c>
      <c r="E74">
        <v>200</v>
      </c>
      <c r="F74">
        <v>0.66</v>
      </c>
      <c r="G74">
        <v>4.965E-2</v>
      </c>
      <c r="H74" s="4">
        <v>25</v>
      </c>
      <c r="I74" s="4" t="s">
        <v>38</v>
      </c>
      <c r="J74" s="4"/>
      <c r="K74" s="4">
        <v>40</v>
      </c>
      <c r="L74" s="4">
        <v>60</v>
      </c>
      <c r="M74" s="4">
        <v>12</v>
      </c>
      <c r="N74" s="4" t="s">
        <v>25</v>
      </c>
      <c r="T74">
        <v>35.604999999999997</v>
      </c>
      <c r="U74">
        <v>188</v>
      </c>
      <c r="V74">
        <v>490.7</v>
      </c>
    </row>
    <row r="75" spans="1:37" x14ac:dyDescent="0.3">
      <c r="C75">
        <v>23</v>
      </c>
      <c r="D75" s="4" t="s">
        <v>32</v>
      </c>
      <c r="E75">
        <v>50</v>
      </c>
      <c r="F75">
        <v>0.54</v>
      </c>
      <c r="G75">
        <v>6.1450000000000005E-2</v>
      </c>
      <c r="H75" s="4">
        <v>25</v>
      </c>
      <c r="I75" s="4" t="s">
        <v>38</v>
      </c>
      <c r="J75" s="4"/>
      <c r="K75" s="4">
        <v>40</v>
      </c>
      <c r="L75" s="4">
        <v>60</v>
      </c>
      <c r="M75" s="4">
        <v>12</v>
      </c>
      <c r="N75" s="4" t="s">
        <v>25</v>
      </c>
      <c r="T75">
        <v>14.875</v>
      </c>
      <c r="U75">
        <v>87.55</v>
      </c>
      <c r="V75">
        <v>342.7</v>
      </c>
    </row>
    <row r="76" spans="1:37" s="1" customFormat="1" x14ac:dyDescent="0.3">
      <c r="C76" s="1">
        <v>24</v>
      </c>
      <c r="D76" s="5" t="s">
        <v>32</v>
      </c>
      <c r="E76" s="1">
        <v>200</v>
      </c>
      <c r="F76" s="1">
        <v>1.22</v>
      </c>
      <c r="G76" s="1">
        <v>9.7379999999999994E-2</v>
      </c>
      <c r="H76" s="5">
        <v>25</v>
      </c>
      <c r="I76" s="5" t="s">
        <v>38</v>
      </c>
      <c r="J76" s="5"/>
      <c r="K76" s="5">
        <v>40</v>
      </c>
      <c r="L76" s="5">
        <v>60</v>
      </c>
      <c r="M76" s="5">
        <v>12</v>
      </c>
      <c r="N76" s="5" t="s">
        <v>25</v>
      </c>
      <c r="T76" s="1">
        <v>325.39999999999998</v>
      </c>
      <c r="U76" s="1">
        <v>763</v>
      </c>
      <c r="V76" s="1">
        <v>1154</v>
      </c>
    </row>
    <row r="77" spans="1:37" x14ac:dyDescent="0.3">
      <c r="A77">
        <v>2017</v>
      </c>
      <c r="B77" t="s">
        <v>39</v>
      </c>
      <c r="C77" s="4">
        <v>1</v>
      </c>
      <c r="D77" s="4" t="s">
        <v>32</v>
      </c>
      <c r="E77">
        <v>200</v>
      </c>
      <c r="F77">
        <v>0.1111111111111111</v>
      </c>
      <c r="G77">
        <v>1.62</v>
      </c>
      <c r="H77" s="4">
        <v>35</v>
      </c>
      <c r="I77" s="4" t="s">
        <v>41</v>
      </c>
      <c r="J77" s="4"/>
      <c r="K77" s="4">
        <v>40</v>
      </c>
      <c r="L77" s="4">
        <v>60</v>
      </c>
      <c r="M77" s="4">
        <v>12</v>
      </c>
      <c r="O77">
        <v>27</v>
      </c>
      <c r="U77">
        <v>669</v>
      </c>
      <c r="AB77">
        <v>12.2</v>
      </c>
      <c r="AF77">
        <f t="shared" ref="AF77:AF90" si="1">U77/O77</f>
        <v>24.777777777777779</v>
      </c>
    </row>
    <row r="78" spans="1:37" x14ac:dyDescent="0.3">
      <c r="C78" s="4">
        <v>2</v>
      </c>
      <c r="D78" s="4" t="s">
        <v>32</v>
      </c>
      <c r="E78">
        <v>200</v>
      </c>
      <c r="F78">
        <v>0.10957004160887657</v>
      </c>
      <c r="G78">
        <v>4.3259999999999996</v>
      </c>
      <c r="H78" s="4">
        <v>35</v>
      </c>
      <c r="I78" s="4" t="s">
        <v>40</v>
      </c>
      <c r="J78" s="4"/>
      <c r="K78" s="4">
        <v>40</v>
      </c>
      <c r="L78" s="4">
        <v>60</v>
      </c>
      <c r="M78" s="4">
        <v>12</v>
      </c>
      <c r="O78">
        <v>27</v>
      </c>
      <c r="U78">
        <v>999</v>
      </c>
      <c r="AB78">
        <v>24</v>
      </c>
      <c r="AF78">
        <f t="shared" si="1"/>
        <v>37</v>
      </c>
    </row>
    <row r="79" spans="1:37" x14ac:dyDescent="0.3">
      <c r="C79" s="4">
        <v>3</v>
      </c>
      <c r="D79" s="4" t="s">
        <v>32</v>
      </c>
      <c r="E79">
        <v>500</v>
      </c>
      <c r="F79">
        <v>0.10946745562130179</v>
      </c>
      <c r="G79">
        <v>4.0559999999999992</v>
      </c>
      <c r="H79" s="4">
        <v>35</v>
      </c>
      <c r="I79" s="4" t="s">
        <v>40</v>
      </c>
      <c r="J79" s="4"/>
      <c r="K79" s="4">
        <v>40</v>
      </c>
      <c r="L79" s="4">
        <v>60</v>
      </c>
      <c r="M79" s="4">
        <v>12</v>
      </c>
      <c r="O79">
        <v>27</v>
      </c>
      <c r="U79">
        <v>803</v>
      </c>
      <c r="AB79">
        <v>14.1</v>
      </c>
      <c r="AF79">
        <f t="shared" si="1"/>
        <v>29.74074074074074</v>
      </c>
    </row>
    <row r="80" spans="1:37" x14ac:dyDescent="0.3">
      <c r="C80" s="4">
        <v>4</v>
      </c>
      <c r="D80" s="4" t="s">
        <v>32</v>
      </c>
      <c r="E80">
        <v>500</v>
      </c>
      <c r="F80">
        <v>0.10987791342952276</v>
      </c>
      <c r="G80">
        <v>10.811999999999999</v>
      </c>
      <c r="H80" s="4">
        <v>35</v>
      </c>
      <c r="I80" s="4" t="s">
        <v>40</v>
      </c>
      <c r="J80" s="4"/>
      <c r="K80" s="4">
        <v>40</v>
      </c>
      <c r="L80" s="4">
        <v>60</v>
      </c>
      <c r="M80" s="4">
        <v>12</v>
      </c>
      <c r="O80">
        <v>27</v>
      </c>
      <c r="U80">
        <v>1019</v>
      </c>
      <c r="AB80">
        <v>30.3</v>
      </c>
      <c r="AF80">
        <f t="shared" si="1"/>
        <v>37.74074074074074</v>
      </c>
      <c r="AK80" t="s">
        <v>42</v>
      </c>
    </row>
    <row r="81" spans="1:32" x14ac:dyDescent="0.3">
      <c r="C81" s="4">
        <v>5</v>
      </c>
      <c r="D81" s="4" t="s">
        <v>32</v>
      </c>
      <c r="E81">
        <v>350</v>
      </c>
      <c r="F81">
        <v>0.10967741935483871</v>
      </c>
      <c r="G81">
        <v>1.86</v>
      </c>
      <c r="H81" s="4">
        <v>35</v>
      </c>
      <c r="I81" s="4" t="s">
        <v>40</v>
      </c>
      <c r="J81" s="4"/>
      <c r="K81" s="4">
        <v>40</v>
      </c>
      <c r="L81" s="4">
        <v>60</v>
      </c>
      <c r="M81" s="4">
        <v>12</v>
      </c>
      <c r="O81">
        <v>27</v>
      </c>
      <c r="U81">
        <v>790</v>
      </c>
      <c r="AB81">
        <v>10.9</v>
      </c>
      <c r="AF81">
        <f t="shared" si="1"/>
        <v>29.25925925925926</v>
      </c>
    </row>
    <row r="82" spans="1:32" x14ac:dyDescent="0.3">
      <c r="C82" s="4">
        <v>6</v>
      </c>
      <c r="D82" s="4" t="s">
        <v>32</v>
      </c>
      <c r="E82">
        <v>350</v>
      </c>
      <c r="F82">
        <v>0.11025280898876404</v>
      </c>
      <c r="G82">
        <v>8.5440000000000005</v>
      </c>
      <c r="H82" s="4">
        <v>35</v>
      </c>
      <c r="I82" s="4" t="s">
        <v>40</v>
      </c>
      <c r="J82" s="4"/>
      <c r="K82" s="4">
        <v>40</v>
      </c>
      <c r="L82" s="4">
        <v>60</v>
      </c>
      <c r="M82" s="4">
        <v>12</v>
      </c>
      <c r="O82">
        <v>27</v>
      </c>
      <c r="U82">
        <v>1167</v>
      </c>
      <c r="AB82">
        <v>30.5</v>
      </c>
      <c r="AF82">
        <f t="shared" si="1"/>
        <v>43.222222222222221</v>
      </c>
    </row>
    <row r="83" spans="1:32" x14ac:dyDescent="0.3">
      <c r="C83" s="4">
        <v>7</v>
      </c>
      <c r="D83" s="4" t="s">
        <v>32</v>
      </c>
      <c r="E83">
        <v>138</v>
      </c>
      <c r="F83">
        <v>0.11111111111111109</v>
      </c>
      <c r="G83">
        <v>2.052</v>
      </c>
      <c r="H83" s="4">
        <v>35</v>
      </c>
      <c r="I83" s="4" t="s">
        <v>40</v>
      </c>
      <c r="J83" s="4"/>
      <c r="K83" s="4">
        <v>40</v>
      </c>
      <c r="L83" s="4">
        <v>60</v>
      </c>
      <c r="M83" s="4">
        <v>12</v>
      </c>
      <c r="O83">
        <v>27</v>
      </c>
      <c r="U83">
        <v>773</v>
      </c>
      <c r="AB83">
        <v>18.600000000000001</v>
      </c>
      <c r="AF83">
        <f t="shared" si="1"/>
        <v>28.62962962962963</v>
      </c>
    </row>
    <row r="84" spans="1:32" x14ac:dyDescent="0.3">
      <c r="C84" s="4">
        <v>8</v>
      </c>
      <c r="D84" s="4" t="s">
        <v>32</v>
      </c>
      <c r="E84">
        <v>562</v>
      </c>
      <c r="F84">
        <v>0.10983488872936109</v>
      </c>
      <c r="G84">
        <v>8.3580000000000005</v>
      </c>
      <c r="H84" s="4">
        <v>35</v>
      </c>
      <c r="I84" s="4" t="s">
        <v>40</v>
      </c>
      <c r="J84" s="4"/>
      <c r="K84" s="4">
        <v>40</v>
      </c>
      <c r="L84" s="4">
        <v>60</v>
      </c>
      <c r="M84" s="4">
        <v>12</v>
      </c>
      <c r="O84">
        <v>27</v>
      </c>
      <c r="U84">
        <v>776</v>
      </c>
      <c r="AB84">
        <v>18.7</v>
      </c>
      <c r="AF84">
        <f t="shared" si="1"/>
        <v>28.74074074074074</v>
      </c>
    </row>
    <row r="85" spans="1:32" x14ac:dyDescent="0.3">
      <c r="C85" s="4">
        <v>9</v>
      </c>
      <c r="D85" s="4" t="s">
        <v>32</v>
      </c>
      <c r="E85">
        <v>350</v>
      </c>
      <c r="F85">
        <v>0.10957324106113032</v>
      </c>
      <c r="G85">
        <v>5.202</v>
      </c>
      <c r="H85" s="4">
        <v>35</v>
      </c>
      <c r="I85" s="4" t="s">
        <v>40</v>
      </c>
      <c r="J85" s="4"/>
      <c r="K85" s="4">
        <v>40</v>
      </c>
      <c r="L85" s="4">
        <v>60</v>
      </c>
      <c r="M85" s="4">
        <v>12</v>
      </c>
      <c r="O85">
        <v>27</v>
      </c>
      <c r="U85">
        <v>750</v>
      </c>
      <c r="AB85">
        <v>16.2</v>
      </c>
      <c r="AF85">
        <f t="shared" si="1"/>
        <v>27.777777777777779</v>
      </c>
    </row>
    <row r="86" spans="1:32" x14ac:dyDescent="0.3">
      <c r="C86" s="4">
        <v>10</v>
      </c>
      <c r="D86" s="4" t="s">
        <v>32</v>
      </c>
      <c r="E86">
        <v>350</v>
      </c>
      <c r="F86">
        <v>0.10957324106113032</v>
      </c>
      <c r="G86">
        <v>5.202</v>
      </c>
      <c r="H86" s="4">
        <v>35</v>
      </c>
      <c r="I86" s="4" t="s">
        <v>40</v>
      </c>
      <c r="J86" s="4"/>
      <c r="K86" s="4">
        <v>40</v>
      </c>
      <c r="L86" s="4">
        <v>60</v>
      </c>
      <c r="M86" s="4">
        <v>12</v>
      </c>
      <c r="O86">
        <v>27</v>
      </c>
      <c r="U86">
        <v>738</v>
      </c>
      <c r="AB86">
        <v>18.399999999999999</v>
      </c>
      <c r="AF86">
        <f t="shared" si="1"/>
        <v>27.333333333333332</v>
      </c>
    </row>
    <row r="87" spans="1:32" x14ac:dyDescent="0.3">
      <c r="C87" s="4">
        <v>11</v>
      </c>
      <c r="D87" s="4" t="s">
        <v>32</v>
      </c>
      <c r="E87">
        <v>350</v>
      </c>
      <c r="F87">
        <v>0.10957324106113032</v>
      </c>
      <c r="G87">
        <v>5.202</v>
      </c>
      <c r="H87" s="4">
        <v>35</v>
      </c>
      <c r="I87" s="4" t="s">
        <v>40</v>
      </c>
      <c r="J87" s="4"/>
      <c r="K87" s="4">
        <v>40</v>
      </c>
      <c r="L87" s="4">
        <v>60</v>
      </c>
      <c r="M87" s="4">
        <v>12</v>
      </c>
      <c r="O87">
        <v>27</v>
      </c>
      <c r="U87">
        <v>718</v>
      </c>
      <c r="AB87">
        <v>21.2</v>
      </c>
      <c r="AF87">
        <f t="shared" si="1"/>
        <v>26.592592592592592</v>
      </c>
    </row>
    <row r="88" spans="1:32" x14ac:dyDescent="0.3">
      <c r="C88" s="4">
        <v>12</v>
      </c>
      <c r="D88" s="4" t="s">
        <v>32</v>
      </c>
      <c r="E88">
        <v>350</v>
      </c>
      <c r="F88">
        <v>0.11111111111111112</v>
      </c>
      <c r="G88">
        <v>1.1339999999999999</v>
      </c>
      <c r="H88" s="4">
        <v>35</v>
      </c>
      <c r="I88" s="4" t="s">
        <v>40</v>
      </c>
      <c r="J88" s="4"/>
      <c r="K88" s="4">
        <v>40</v>
      </c>
      <c r="L88" s="4">
        <v>60</v>
      </c>
      <c r="M88" s="4">
        <v>12</v>
      </c>
      <c r="O88">
        <v>27</v>
      </c>
      <c r="U88">
        <v>736.2</v>
      </c>
      <c r="AB88">
        <v>9</v>
      </c>
      <c r="AF88">
        <f t="shared" si="1"/>
        <v>27.266666666666669</v>
      </c>
    </row>
    <row r="89" spans="1:32" x14ac:dyDescent="0.3">
      <c r="C89" s="4">
        <v>13</v>
      </c>
      <c r="D89" s="4" t="s">
        <v>32</v>
      </c>
      <c r="E89">
        <v>350</v>
      </c>
      <c r="F89">
        <v>0.10935023771790808</v>
      </c>
      <c r="G89">
        <v>3.786</v>
      </c>
      <c r="H89" s="4">
        <v>35</v>
      </c>
      <c r="I89" s="4" t="s">
        <v>40</v>
      </c>
      <c r="J89" s="4"/>
      <c r="K89" s="4">
        <v>40</v>
      </c>
      <c r="L89" s="4">
        <v>60</v>
      </c>
      <c r="M89" s="4">
        <v>12</v>
      </c>
      <c r="O89">
        <v>27</v>
      </c>
      <c r="U89">
        <v>668</v>
      </c>
      <c r="AB89">
        <v>17.3</v>
      </c>
      <c r="AF89">
        <f t="shared" si="1"/>
        <v>24.74074074074074</v>
      </c>
    </row>
    <row r="90" spans="1:32" s="1" customFormat="1" x14ac:dyDescent="0.3">
      <c r="C90" s="5">
        <v>14</v>
      </c>
      <c r="D90" s="5" t="s">
        <v>32</v>
      </c>
      <c r="E90" s="1">
        <v>350</v>
      </c>
      <c r="F90" s="1">
        <v>0.10960144927536231</v>
      </c>
      <c r="G90" s="1">
        <v>6.6239999999999997</v>
      </c>
      <c r="H90" s="5">
        <v>35</v>
      </c>
      <c r="I90" s="5" t="s">
        <v>40</v>
      </c>
      <c r="J90" s="5"/>
      <c r="K90" s="5">
        <v>40</v>
      </c>
      <c r="L90" s="5">
        <v>60</v>
      </c>
      <c r="M90" s="5">
        <v>12</v>
      </c>
      <c r="O90" s="1">
        <v>27</v>
      </c>
      <c r="U90" s="1">
        <v>932</v>
      </c>
      <c r="AB90" s="1">
        <v>22.7</v>
      </c>
      <c r="AF90" s="1">
        <f t="shared" si="1"/>
        <v>34.518518518518519</v>
      </c>
    </row>
    <row r="91" spans="1:32" x14ac:dyDescent="0.3">
      <c r="A91">
        <v>2016</v>
      </c>
      <c r="B91" t="s">
        <v>45</v>
      </c>
      <c r="C91">
        <v>1</v>
      </c>
      <c r="D91" s="4" t="s">
        <v>32</v>
      </c>
      <c r="E91">
        <v>500</v>
      </c>
      <c r="F91">
        <v>0.08</v>
      </c>
      <c r="G91">
        <v>10</v>
      </c>
      <c r="H91" s="4">
        <v>25</v>
      </c>
      <c r="J91">
        <v>25</v>
      </c>
      <c r="K91" s="4">
        <v>20</v>
      </c>
      <c r="L91" s="4">
        <v>60</v>
      </c>
      <c r="M91">
        <v>6</v>
      </c>
      <c r="N91" t="s">
        <v>25</v>
      </c>
      <c r="O91">
        <v>40</v>
      </c>
      <c r="P91">
        <v>1.03E-2</v>
      </c>
      <c r="Q91">
        <v>1.46</v>
      </c>
      <c r="S91">
        <v>1.4</v>
      </c>
      <c r="U91">
        <v>916.16750000000002</v>
      </c>
      <c r="Z91">
        <v>27.21</v>
      </c>
      <c r="AE91">
        <f>F91*P91</f>
        <v>8.2400000000000008E-4</v>
      </c>
      <c r="AF91">
        <f>U91/O91</f>
        <v>22.904187499999999</v>
      </c>
    </row>
    <row r="92" spans="1:32" x14ac:dyDescent="0.3">
      <c r="C92">
        <v>2</v>
      </c>
      <c r="D92" s="4" t="s">
        <v>32</v>
      </c>
      <c r="E92">
        <v>700</v>
      </c>
      <c r="F92">
        <v>0.08</v>
      </c>
      <c r="G92">
        <v>10</v>
      </c>
      <c r="H92" s="4">
        <v>25</v>
      </c>
      <c r="J92">
        <v>25</v>
      </c>
      <c r="K92" s="4">
        <v>20</v>
      </c>
      <c r="L92" s="4">
        <v>60</v>
      </c>
      <c r="M92">
        <v>6</v>
      </c>
      <c r="N92" t="s">
        <v>25</v>
      </c>
      <c r="O92">
        <v>40</v>
      </c>
      <c r="P92">
        <v>1.03E-2</v>
      </c>
      <c r="Q92">
        <v>1.46</v>
      </c>
      <c r="S92">
        <v>1.53</v>
      </c>
      <c r="U92">
        <v>848.36749999999995</v>
      </c>
      <c r="Z92">
        <v>41.61</v>
      </c>
      <c r="AE92">
        <f t="shared" ref="AE92:AE144" si="2">F92*P92</f>
        <v>8.2400000000000008E-4</v>
      </c>
      <c r="AF92">
        <f t="shared" ref="AF92:AF144" si="3">U92/O92</f>
        <v>21.209187499999999</v>
      </c>
    </row>
    <row r="93" spans="1:32" x14ac:dyDescent="0.3">
      <c r="C93">
        <v>3</v>
      </c>
      <c r="D93" s="4" t="s">
        <v>32</v>
      </c>
      <c r="E93">
        <v>900</v>
      </c>
      <c r="F93">
        <v>0.08</v>
      </c>
      <c r="G93">
        <v>10</v>
      </c>
      <c r="H93" s="4">
        <v>25</v>
      </c>
      <c r="J93">
        <v>25</v>
      </c>
      <c r="K93" s="4">
        <v>20</v>
      </c>
      <c r="L93" s="4">
        <v>60</v>
      </c>
      <c r="M93">
        <v>6</v>
      </c>
      <c r="N93" t="s">
        <v>25</v>
      </c>
      <c r="O93">
        <v>40</v>
      </c>
      <c r="P93">
        <v>1.03E-2</v>
      </c>
      <c r="Q93">
        <v>1.46</v>
      </c>
      <c r="S93">
        <v>1.56</v>
      </c>
      <c r="U93">
        <v>828.70749999999998</v>
      </c>
      <c r="Z93">
        <v>54.63</v>
      </c>
      <c r="AE93">
        <f t="shared" si="2"/>
        <v>8.2400000000000008E-4</v>
      </c>
      <c r="AF93">
        <f t="shared" si="3"/>
        <v>20.7176875</v>
      </c>
    </row>
    <row r="94" spans="1:32" x14ac:dyDescent="0.3">
      <c r="C94">
        <v>4</v>
      </c>
      <c r="D94" s="4" t="s">
        <v>32</v>
      </c>
      <c r="E94">
        <v>500</v>
      </c>
      <c r="F94">
        <v>0.08</v>
      </c>
      <c r="G94">
        <v>17.5</v>
      </c>
      <c r="H94" s="4">
        <v>25</v>
      </c>
      <c r="J94">
        <v>25</v>
      </c>
      <c r="K94" s="4">
        <v>20</v>
      </c>
      <c r="L94" s="4">
        <v>60</v>
      </c>
      <c r="M94">
        <v>6</v>
      </c>
      <c r="N94" t="s">
        <v>25</v>
      </c>
      <c r="O94">
        <v>40</v>
      </c>
      <c r="P94">
        <v>1.03E-2</v>
      </c>
      <c r="Q94">
        <v>1.46</v>
      </c>
      <c r="S94">
        <v>2.02</v>
      </c>
      <c r="U94">
        <v>950.61</v>
      </c>
      <c r="Z94">
        <v>22.44</v>
      </c>
      <c r="AE94">
        <f t="shared" si="2"/>
        <v>8.2400000000000008E-4</v>
      </c>
      <c r="AF94">
        <f t="shared" si="3"/>
        <v>23.765250000000002</v>
      </c>
    </row>
    <row r="95" spans="1:32" x14ac:dyDescent="0.3">
      <c r="C95">
        <v>5</v>
      </c>
      <c r="D95" s="4" t="s">
        <v>32</v>
      </c>
      <c r="E95">
        <v>700</v>
      </c>
      <c r="F95">
        <v>0.08</v>
      </c>
      <c r="G95">
        <v>17.5</v>
      </c>
      <c r="H95" s="4">
        <v>25</v>
      </c>
      <c r="J95">
        <v>25</v>
      </c>
      <c r="K95" s="4">
        <v>20</v>
      </c>
      <c r="L95" s="4">
        <v>60</v>
      </c>
      <c r="M95">
        <v>6</v>
      </c>
      <c r="N95" t="s">
        <v>25</v>
      </c>
      <c r="O95">
        <v>40</v>
      </c>
      <c r="P95">
        <v>1.03E-2</v>
      </c>
      <c r="Q95">
        <v>1.46</v>
      </c>
      <c r="S95">
        <v>1.52</v>
      </c>
      <c r="U95">
        <v>960.79750000000001</v>
      </c>
      <c r="Z95">
        <v>23.65</v>
      </c>
      <c r="AE95">
        <f t="shared" si="2"/>
        <v>8.2400000000000008E-4</v>
      </c>
      <c r="AF95">
        <f t="shared" si="3"/>
        <v>24.019937500000001</v>
      </c>
    </row>
    <row r="96" spans="1:32" x14ac:dyDescent="0.3">
      <c r="C96">
        <v>6</v>
      </c>
      <c r="D96" s="4" t="s">
        <v>32</v>
      </c>
      <c r="E96">
        <v>900</v>
      </c>
      <c r="F96">
        <v>0.08</v>
      </c>
      <c r="G96">
        <v>17.5</v>
      </c>
      <c r="H96" s="4">
        <v>25</v>
      </c>
      <c r="J96">
        <v>25</v>
      </c>
      <c r="K96" s="4">
        <v>20</v>
      </c>
      <c r="L96" s="4">
        <v>60</v>
      </c>
      <c r="M96">
        <v>6</v>
      </c>
      <c r="N96" t="s">
        <v>25</v>
      </c>
      <c r="O96">
        <v>40</v>
      </c>
      <c r="P96">
        <v>1.03E-2</v>
      </c>
      <c r="Q96">
        <v>1.46</v>
      </c>
      <c r="S96">
        <v>1.61</v>
      </c>
      <c r="U96">
        <v>880.97500000000002</v>
      </c>
      <c r="Z96">
        <v>32.130000000000003</v>
      </c>
      <c r="AE96">
        <f t="shared" si="2"/>
        <v>8.2400000000000008E-4</v>
      </c>
      <c r="AF96">
        <f t="shared" si="3"/>
        <v>22.024374999999999</v>
      </c>
    </row>
    <row r="97" spans="3:32" x14ac:dyDescent="0.3">
      <c r="C97">
        <v>7</v>
      </c>
      <c r="D97" s="4" t="s">
        <v>32</v>
      </c>
      <c r="E97">
        <v>500</v>
      </c>
      <c r="F97">
        <v>0.08</v>
      </c>
      <c r="G97">
        <v>25</v>
      </c>
      <c r="H97" s="4">
        <v>25</v>
      </c>
      <c r="J97">
        <v>25</v>
      </c>
      <c r="K97" s="4">
        <v>20</v>
      </c>
      <c r="L97" s="4">
        <v>60</v>
      </c>
      <c r="M97">
        <v>6</v>
      </c>
      <c r="N97" t="s">
        <v>25</v>
      </c>
      <c r="O97">
        <v>40</v>
      </c>
      <c r="P97">
        <v>1.03E-2</v>
      </c>
      <c r="Q97">
        <v>1.46</v>
      </c>
      <c r="S97">
        <v>3.18</v>
      </c>
      <c r="U97">
        <v>1047.345</v>
      </c>
      <c r="Z97">
        <v>24.65</v>
      </c>
      <c r="AE97">
        <f t="shared" si="2"/>
        <v>8.2400000000000008E-4</v>
      </c>
      <c r="AF97">
        <f t="shared" si="3"/>
        <v>26.183624999999999</v>
      </c>
    </row>
    <row r="98" spans="3:32" x14ac:dyDescent="0.3">
      <c r="C98">
        <v>8</v>
      </c>
      <c r="D98" s="4" t="s">
        <v>32</v>
      </c>
      <c r="E98">
        <v>700</v>
      </c>
      <c r="F98">
        <v>0.08</v>
      </c>
      <c r="G98">
        <v>25</v>
      </c>
      <c r="H98" s="4">
        <v>25</v>
      </c>
      <c r="J98">
        <v>25</v>
      </c>
      <c r="K98" s="4">
        <v>20</v>
      </c>
      <c r="L98" s="4">
        <v>60</v>
      </c>
      <c r="M98">
        <v>6</v>
      </c>
      <c r="N98" t="s">
        <v>25</v>
      </c>
      <c r="O98">
        <v>40</v>
      </c>
      <c r="P98">
        <v>1.03E-2</v>
      </c>
      <c r="Q98">
        <v>1.46</v>
      </c>
      <c r="S98">
        <v>1.1000000000000001</v>
      </c>
      <c r="U98">
        <v>961.71500000000003</v>
      </c>
      <c r="Z98">
        <v>12.01</v>
      </c>
      <c r="AE98">
        <f t="shared" si="2"/>
        <v>8.2400000000000008E-4</v>
      </c>
      <c r="AF98">
        <f t="shared" si="3"/>
        <v>24.042875000000002</v>
      </c>
    </row>
    <row r="99" spans="3:32" x14ac:dyDescent="0.3">
      <c r="C99">
        <v>9</v>
      </c>
      <c r="D99" s="4" t="s">
        <v>32</v>
      </c>
      <c r="E99">
        <v>900</v>
      </c>
      <c r="F99">
        <v>0.08</v>
      </c>
      <c r="G99">
        <v>25</v>
      </c>
      <c r="H99" s="4">
        <v>25</v>
      </c>
      <c r="J99">
        <v>25</v>
      </c>
      <c r="K99" s="4">
        <v>20</v>
      </c>
      <c r="L99" s="4">
        <v>60</v>
      </c>
      <c r="M99">
        <v>6</v>
      </c>
      <c r="N99" t="s">
        <v>25</v>
      </c>
      <c r="O99">
        <v>40</v>
      </c>
      <c r="P99">
        <v>1.03E-2</v>
      </c>
      <c r="Q99">
        <v>1.46</v>
      </c>
      <c r="S99">
        <v>1.1599999999999999</v>
      </c>
      <c r="U99">
        <v>939.8075</v>
      </c>
      <c r="Z99">
        <v>16.23</v>
      </c>
      <c r="AE99">
        <f t="shared" si="2"/>
        <v>8.2400000000000008E-4</v>
      </c>
      <c r="AF99">
        <f t="shared" si="3"/>
        <v>23.4951875</v>
      </c>
    </row>
    <row r="100" spans="3:32" x14ac:dyDescent="0.3">
      <c r="C100">
        <v>10</v>
      </c>
      <c r="D100" s="4" t="s">
        <v>32</v>
      </c>
      <c r="E100">
        <v>500</v>
      </c>
      <c r="F100">
        <v>0.09</v>
      </c>
      <c r="G100">
        <v>10</v>
      </c>
      <c r="H100" s="4">
        <v>25</v>
      </c>
      <c r="J100">
        <v>25</v>
      </c>
      <c r="K100" s="4">
        <v>20</v>
      </c>
      <c r="L100" s="4">
        <v>60</v>
      </c>
      <c r="M100">
        <v>6</v>
      </c>
      <c r="N100" t="s">
        <v>25</v>
      </c>
      <c r="O100">
        <v>40</v>
      </c>
      <c r="P100">
        <v>8.3000000000000001E-3</v>
      </c>
      <c r="Q100">
        <v>1.46</v>
      </c>
      <c r="S100">
        <v>1.6</v>
      </c>
      <c r="U100">
        <v>1197.875</v>
      </c>
      <c r="Z100">
        <v>31.06</v>
      </c>
      <c r="AE100">
        <f t="shared" si="2"/>
        <v>7.4699999999999994E-4</v>
      </c>
      <c r="AF100">
        <f t="shared" si="3"/>
        <v>29.946874999999999</v>
      </c>
    </row>
    <row r="101" spans="3:32" x14ac:dyDescent="0.3">
      <c r="C101">
        <v>11</v>
      </c>
      <c r="D101" s="4" t="s">
        <v>32</v>
      </c>
      <c r="E101">
        <v>700</v>
      </c>
      <c r="F101">
        <v>0.09</v>
      </c>
      <c r="G101">
        <v>10</v>
      </c>
      <c r="H101" s="4">
        <v>25</v>
      </c>
      <c r="J101">
        <v>25</v>
      </c>
      <c r="K101" s="4">
        <v>20</v>
      </c>
      <c r="L101" s="4">
        <v>60</v>
      </c>
      <c r="M101">
        <v>6</v>
      </c>
      <c r="N101" t="s">
        <v>25</v>
      </c>
      <c r="O101">
        <v>40</v>
      </c>
      <c r="P101">
        <v>8.3000000000000001E-3</v>
      </c>
      <c r="Q101">
        <v>1.46</v>
      </c>
      <c r="S101">
        <v>1.85</v>
      </c>
      <c r="U101">
        <v>1154.4000000000001</v>
      </c>
      <c r="Z101">
        <v>50.23</v>
      </c>
      <c r="AE101">
        <f t="shared" si="2"/>
        <v>7.4699999999999994E-4</v>
      </c>
      <c r="AF101">
        <f t="shared" si="3"/>
        <v>28.860000000000003</v>
      </c>
    </row>
    <row r="102" spans="3:32" x14ac:dyDescent="0.3">
      <c r="C102">
        <v>12</v>
      </c>
      <c r="D102" s="4" t="s">
        <v>32</v>
      </c>
      <c r="E102">
        <v>900</v>
      </c>
      <c r="F102">
        <v>0.09</v>
      </c>
      <c r="G102">
        <v>10</v>
      </c>
      <c r="H102" s="4">
        <v>25</v>
      </c>
      <c r="J102">
        <v>25</v>
      </c>
      <c r="K102" s="4">
        <v>20</v>
      </c>
      <c r="L102" s="4">
        <v>60</v>
      </c>
      <c r="M102">
        <v>6</v>
      </c>
      <c r="N102" t="s">
        <v>25</v>
      </c>
      <c r="O102">
        <v>40</v>
      </c>
      <c r="P102">
        <v>8.3000000000000001E-3</v>
      </c>
      <c r="Q102">
        <v>1.46</v>
      </c>
      <c r="S102">
        <v>1.87</v>
      </c>
      <c r="U102">
        <v>1021.98</v>
      </c>
      <c r="Z102">
        <v>65.430000000000007</v>
      </c>
      <c r="AE102">
        <f t="shared" si="2"/>
        <v>7.4699999999999994E-4</v>
      </c>
      <c r="AF102">
        <f t="shared" si="3"/>
        <v>25.549500000000002</v>
      </c>
    </row>
    <row r="103" spans="3:32" x14ac:dyDescent="0.3">
      <c r="C103">
        <v>13</v>
      </c>
      <c r="D103" s="4" t="s">
        <v>32</v>
      </c>
      <c r="E103">
        <v>500</v>
      </c>
      <c r="F103">
        <v>0.09</v>
      </c>
      <c r="G103">
        <v>17.5</v>
      </c>
      <c r="H103" s="4">
        <v>25</v>
      </c>
      <c r="J103">
        <v>25</v>
      </c>
      <c r="K103" s="4">
        <v>20</v>
      </c>
      <c r="L103" s="4">
        <v>60</v>
      </c>
      <c r="M103">
        <v>6</v>
      </c>
      <c r="N103" t="s">
        <v>25</v>
      </c>
      <c r="O103">
        <v>40</v>
      </c>
      <c r="P103">
        <v>8.3000000000000001E-3</v>
      </c>
      <c r="Q103">
        <v>1.46</v>
      </c>
      <c r="S103">
        <v>2.46</v>
      </c>
      <c r="U103">
        <v>1114.0150000000001</v>
      </c>
      <c r="Z103">
        <v>27.23</v>
      </c>
      <c r="AE103">
        <f t="shared" si="2"/>
        <v>7.4699999999999994E-4</v>
      </c>
      <c r="AF103">
        <f t="shared" si="3"/>
        <v>27.850375000000003</v>
      </c>
    </row>
    <row r="104" spans="3:32" x14ac:dyDescent="0.3">
      <c r="C104">
        <v>14</v>
      </c>
      <c r="D104" s="4" t="s">
        <v>32</v>
      </c>
      <c r="E104">
        <v>700</v>
      </c>
      <c r="F104">
        <v>0.09</v>
      </c>
      <c r="G104">
        <v>17.5</v>
      </c>
      <c r="H104" s="4">
        <v>25</v>
      </c>
      <c r="J104">
        <v>25</v>
      </c>
      <c r="K104" s="4">
        <v>20</v>
      </c>
      <c r="L104" s="4">
        <v>60</v>
      </c>
      <c r="M104">
        <v>6</v>
      </c>
      <c r="N104" t="s">
        <v>25</v>
      </c>
      <c r="O104">
        <v>40</v>
      </c>
      <c r="P104">
        <v>8.3000000000000001E-3</v>
      </c>
      <c r="Q104">
        <v>1.46</v>
      </c>
      <c r="S104">
        <v>1.83</v>
      </c>
      <c r="U104">
        <v>1050.3499999999999</v>
      </c>
      <c r="Z104">
        <v>28.43</v>
      </c>
      <c r="AE104">
        <f t="shared" si="2"/>
        <v>7.4699999999999994E-4</v>
      </c>
      <c r="AF104">
        <f t="shared" si="3"/>
        <v>26.258749999999999</v>
      </c>
    </row>
    <row r="105" spans="3:32" x14ac:dyDescent="0.3">
      <c r="C105">
        <v>15</v>
      </c>
      <c r="D105" s="4" t="s">
        <v>32</v>
      </c>
      <c r="E105">
        <v>900</v>
      </c>
      <c r="F105">
        <v>0.09</v>
      </c>
      <c r="G105">
        <v>17.5</v>
      </c>
      <c r="H105" s="4">
        <v>25</v>
      </c>
      <c r="J105">
        <v>25</v>
      </c>
      <c r="K105" s="4">
        <v>20</v>
      </c>
      <c r="L105" s="4">
        <v>60</v>
      </c>
      <c r="M105">
        <v>6</v>
      </c>
      <c r="N105" t="s">
        <v>25</v>
      </c>
      <c r="O105">
        <v>40</v>
      </c>
      <c r="P105">
        <v>8.3000000000000001E-3</v>
      </c>
      <c r="Q105">
        <v>1.46</v>
      </c>
      <c r="S105">
        <v>1.82</v>
      </c>
      <c r="U105">
        <v>1057.0775000000001</v>
      </c>
      <c r="Z105">
        <v>36.31</v>
      </c>
      <c r="AE105">
        <f t="shared" si="2"/>
        <v>7.4699999999999994E-4</v>
      </c>
      <c r="AF105">
        <f t="shared" si="3"/>
        <v>26.426937500000001</v>
      </c>
    </row>
    <row r="106" spans="3:32" x14ac:dyDescent="0.3">
      <c r="C106">
        <v>16</v>
      </c>
      <c r="D106" s="4" t="s">
        <v>32</v>
      </c>
      <c r="E106">
        <v>500</v>
      </c>
      <c r="F106">
        <v>0.09</v>
      </c>
      <c r="G106">
        <v>25</v>
      </c>
      <c r="H106" s="4">
        <v>25</v>
      </c>
      <c r="J106">
        <v>25</v>
      </c>
      <c r="K106" s="4">
        <v>20</v>
      </c>
      <c r="L106" s="4">
        <v>60</v>
      </c>
      <c r="M106">
        <v>6</v>
      </c>
      <c r="N106" t="s">
        <v>25</v>
      </c>
      <c r="O106">
        <v>40</v>
      </c>
      <c r="P106">
        <v>8.3000000000000001E-3</v>
      </c>
      <c r="Q106">
        <v>1.46</v>
      </c>
      <c r="S106">
        <v>2.98</v>
      </c>
      <c r="U106">
        <v>1173.81</v>
      </c>
      <c r="Z106">
        <v>23.16</v>
      </c>
      <c r="AE106">
        <f t="shared" si="2"/>
        <v>7.4699999999999994E-4</v>
      </c>
      <c r="AF106">
        <f t="shared" si="3"/>
        <v>29.34525</v>
      </c>
    </row>
    <row r="107" spans="3:32" x14ac:dyDescent="0.3">
      <c r="C107">
        <v>17</v>
      </c>
      <c r="D107" s="4" t="s">
        <v>32</v>
      </c>
      <c r="E107">
        <v>700</v>
      </c>
      <c r="F107">
        <v>0.09</v>
      </c>
      <c r="G107">
        <v>25</v>
      </c>
      <c r="H107" s="4">
        <v>25</v>
      </c>
      <c r="J107">
        <v>25</v>
      </c>
      <c r="K107" s="4">
        <v>20</v>
      </c>
      <c r="L107" s="4">
        <v>60</v>
      </c>
      <c r="M107">
        <v>6</v>
      </c>
      <c r="N107" t="s">
        <v>25</v>
      </c>
      <c r="O107">
        <v>40</v>
      </c>
      <c r="P107">
        <v>8.3000000000000001E-3</v>
      </c>
      <c r="Q107">
        <v>1.46</v>
      </c>
      <c r="S107">
        <v>1.4</v>
      </c>
      <c r="U107">
        <v>1017.23</v>
      </c>
      <c r="Z107">
        <v>15.19</v>
      </c>
      <c r="AE107">
        <f t="shared" si="2"/>
        <v>7.4699999999999994E-4</v>
      </c>
      <c r="AF107">
        <f t="shared" si="3"/>
        <v>25.43075</v>
      </c>
    </row>
    <row r="108" spans="3:32" x14ac:dyDescent="0.3">
      <c r="C108">
        <v>18</v>
      </c>
      <c r="D108" s="4" t="s">
        <v>32</v>
      </c>
      <c r="E108">
        <v>900</v>
      </c>
      <c r="F108">
        <v>0.09</v>
      </c>
      <c r="G108">
        <v>25</v>
      </c>
      <c r="H108" s="4">
        <v>25</v>
      </c>
      <c r="J108">
        <v>25</v>
      </c>
      <c r="K108" s="4">
        <v>20</v>
      </c>
      <c r="L108" s="4">
        <v>60</v>
      </c>
      <c r="M108">
        <v>6</v>
      </c>
      <c r="N108" t="s">
        <v>25</v>
      </c>
      <c r="O108">
        <v>40</v>
      </c>
      <c r="P108">
        <v>8.3000000000000001E-3</v>
      </c>
      <c r="Q108">
        <v>1.46</v>
      </c>
      <c r="S108">
        <v>1.28</v>
      </c>
      <c r="U108">
        <v>1120.2349999999999</v>
      </c>
      <c r="Z108">
        <v>17.940000000000001</v>
      </c>
      <c r="AE108">
        <f t="shared" si="2"/>
        <v>7.4699999999999994E-4</v>
      </c>
      <c r="AF108">
        <f t="shared" si="3"/>
        <v>28.005874999999996</v>
      </c>
    </row>
    <row r="109" spans="3:32" x14ac:dyDescent="0.3">
      <c r="C109">
        <v>19</v>
      </c>
      <c r="D109" s="4" t="s">
        <v>32</v>
      </c>
      <c r="E109">
        <v>500</v>
      </c>
      <c r="F109">
        <v>0.1</v>
      </c>
      <c r="G109">
        <v>10</v>
      </c>
      <c r="H109" s="4">
        <v>25</v>
      </c>
      <c r="J109">
        <v>25</v>
      </c>
      <c r="K109" s="4">
        <v>20</v>
      </c>
      <c r="L109" s="4">
        <v>60</v>
      </c>
      <c r="M109">
        <v>6</v>
      </c>
      <c r="N109" t="s">
        <v>25</v>
      </c>
      <c r="O109">
        <v>40</v>
      </c>
      <c r="P109">
        <v>6.9000000000000008E-3</v>
      </c>
      <c r="Q109">
        <v>1.46</v>
      </c>
      <c r="S109">
        <v>1.93</v>
      </c>
      <c r="U109">
        <v>1177.5899999999999</v>
      </c>
      <c r="Z109">
        <v>37.4</v>
      </c>
      <c r="AE109">
        <f t="shared" si="2"/>
        <v>6.9000000000000008E-4</v>
      </c>
      <c r="AF109">
        <f t="shared" si="3"/>
        <v>29.439749999999997</v>
      </c>
    </row>
    <row r="110" spans="3:32" x14ac:dyDescent="0.3">
      <c r="C110">
        <v>20</v>
      </c>
      <c r="D110" s="4" t="s">
        <v>32</v>
      </c>
      <c r="E110">
        <v>700</v>
      </c>
      <c r="F110">
        <v>0.1</v>
      </c>
      <c r="G110">
        <v>10</v>
      </c>
      <c r="H110" s="4">
        <v>25</v>
      </c>
      <c r="J110">
        <v>25</v>
      </c>
      <c r="K110" s="4">
        <v>20</v>
      </c>
      <c r="L110" s="4">
        <v>60</v>
      </c>
      <c r="M110">
        <v>6</v>
      </c>
      <c r="N110" t="s">
        <v>25</v>
      </c>
      <c r="O110">
        <v>40</v>
      </c>
      <c r="P110">
        <v>6.9000000000000008E-3</v>
      </c>
      <c r="Q110">
        <v>1.46</v>
      </c>
      <c r="S110">
        <v>1.82</v>
      </c>
      <c r="U110">
        <v>1210.07</v>
      </c>
      <c r="Z110">
        <v>49.55</v>
      </c>
      <c r="AE110">
        <f t="shared" si="2"/>
        <v>6.9000000000000008E-4</v>
      </c>
      <c r="AF110">
        <f t="shared" si="3"/>
        <v>30.251749999999998</v>
      </c>
    </row>
    <row r="111" spans="3:32" x14ac:dyDescent="0.3">
      <c r="C111">
        <v>21</v>
      </c>
      <c r="D111" s="4" t="s">
        <v>32</v>
      </c>
      <c r="E111">
        <v>900</v>
      </c>
      <c r="F111">
        <v>0.1</v>
      </c>
      <c r="G111">
        <v>10</v>
      </c>
      <c r="H111" s="4">
        <v>25</v>
      </c>
      <c r="J111">
        <v>25</v>
      </c>
      <c r="K111" s="4">
        <v>20</v>
      </c>
      <c r="L111" s="4">
        <v>60</v>
      </c>
      <c r="M111">
        <v>6</v>
      </c>
      <c r="N111" t="s">
        <v>25</v>
      </c>
      <c r="O111">
        <v>40</v>
      </c>
      <c r="P111">
        <v>6.9000000000000008E-3</v>
      </c>
      <c r="Q111">
        <v>1.46</v>
      </c>
      <c r="S111">
        <v>1.68</v>
      </c>
      <c r="U111">
        <v>1178.6675</v>
      </c>
      <c r="Z111">
        <v>58.76</v>
      </c>
      <c r="AE111">
        <f t="shared" si="2"/>
        <v>6.9000000000000008E-4</v>
      </c>
      <c r="AF111">
        <f t="shared" si="3"/>
        <v>29.466687499999999</v>
      </c>
    </row>
    <row r="112" spans="3:32" x14ac:dyDescent="0.3">
      <c r="C112">
        <v>22</v>
      </c>
      <c r="D112" s="4" t="s">
        <v>32</v>
      </c>
      <c r="E112">
        <v>500</v>
      </c>
      <c r="F112">
        <v>0.1</v>
      </c>
      <c r="G112">
        <v>17.5</v>
      </c>
      <c r="H112" s="4">
        <v>25</v>
      </c>
      <c r="J112">
        <v>25</v>
      </c>
      <c r="K112" s="4">
        <v>20</v>
      </c>
      <c r="L112" s="4">
        <v>60</v>
      </c>
      <c r="M112">
        <v>6</v>
      </c>
      <c r="N112" t="s">
        <v>25</v>
      </c>
      <c r="O112">
        <v>40</v>
      </c>
      <c r="P112">
        <v>6.9000000000000008E-3</v>
      </c>
      <c r="Q112">
        <v>1.46</v>
      </c>
      <c r="S112">
        <v>2.4500000000000002</v>
      </c>
      <c r="U112">
        <v>1159.4349999999999</v>
      </c>
      <c r="Z112">
        <v>27.14</v>
      </c>
      <c r="AE112">
        <f t="shared" si="2"/>
        <v>6.9000000000000008E-4</v>
      </c>
      <c r="AF112">
        <f t="shared" si="3"/>
        <v>28.985875</v>
      </c>
    </row>
    <row r="113" spans="3:32" x14ac:dyDescent="0.3">
      <c r="C113">
        <v>23</v>
      </c>
      <c r="D113" s="4" t="s">
        <v>32</v>
      </c>
      <c r="E113">
        <v>700</v>
      </c>
      <c r="F113">
        <v>0.1</v>
      </c>
      <c r="G113">
        <v>17.5</v>
      </c>
      <c r="H113" s="4">
        <v>25</v>
      </c>
      <c r="J113">
        <v>25</v>
      </c>
      <c r="K113" s="4">
        <v>20</v>
      </c>
      <c r="L113" s="4">
        <v>60</v>
      </c>
      <c r="M113">
        <v>6</v>
      </c>
      <c r="N113" t="s">
        <v>25</v>
      </c>
      <c r="O113">
        <v>40</v>
      </c>
      <c r="P113">
        <v>6.9000000000000008E-3</v>
      </c>
      <c r="Q113">
        <v>1.46</v>
      </c>
      <c r="S113">
        <v>1.84</v>
      </c>
      <c r="U113">
        <v>1267.2974999999999</v>
      </c>
      <c r="Z113">
        <v>28.63</v>
      </c>
      <c r="AE113">
        <f t="shared" si="2"/>
        <v>6.9000000000000008E-4</v>
      </c>
      <c r="AF113">
        <f t="shared" si="3"/>
        <v>31.682437499999999</v>
      </c>
    </row>
    <row r="114" spans="3:32" x14ac:dyDescent="0.3">
      <c r="C114">
        <v>24</v>
      </c>
      <c r="D114" s="4" t="s">
        <v>32</v>
      </c>
      <c r="E114">
        <v>900</v>
      </c>
      <c r="F114">
        <v>0.1</v>
      </c>
      <c r="G114">
        <v>17.5</v>
      </c>
      <c r="H114" s="4">
        <v>25</v>
      </c>
      <c r="J114">
        <v>25</v>
      </c>
      <c r="K114" s="4">
        <v>20</v>
      </c>
      <c r="L114" s="4">
        <v>60</v>
      </c>
      <c r="M114">
        <v>6</v>
      </c>
      <c r="N114" t="s">
        <v>25</v>
      </c>
      <c r="O114">
        <v>40</v>
      </c>
      <c r="P114">
        <v>6.9000000000000008E-3</v>
      </c>
      <c r="Q114">
        <v>1.46</v>
      </c>
      <c r="S114">
        <v>1.55</v>
      </c>
      <c r="U114">
        <v>1093.5875000000001</v>
      </c>
      <c r="Z114">
        <v>30.9</v>
      </c>
      <c r="AE114">
        <f t="shared" si="2"/>
        <v>6.9000000000000008E-4</v>
      </c>
      <c r="AF114">
        <f t="shared" si="3"/>
        <v>27.339687500000004</v>
      </c>
    </row>
    <row r="115" spans="3:32" x14ac:dyDescent="0.3">
      <c r="C115">
        <v>25</v>
      </c>
      <c r="D115" s="4" t="s">
        <v>32</v>
      </c>
      <c r="E115">
        <v>500</v>
      </c>
      <c r="F115">
        <v>0.1</v>
      </c>
      <c r="G115">
        <v>25</v>
      </c>
      <c r="H115" s="4">
        <v>25</v>
      </c>
      <c r="J115">
        <v>25</v>
      </c>
      <c r="K115" s="4">
        <v>20</v>
      </c>
      <c r="L115" s="4">
        <v>60</v>
      </c>
      <c r="M115">
        <v>6</v>
      </c>
      <c r="N115" t="s">
        <v>25</v>
      </c>
      <c r="O115">
        <v>40</v>
      </c>
      <c r="P115">
        <v>6.9000000000000008E-3</v>
      </c>
      <c r="Q115">
        <v>1.46</v>
      </c>
      <c r="S115">
        <v>3.46</v>
      </c>
      <c r="U115">
        <v>1271.5875000000001</v>
      </c>
      <c r="Z115">
        <v>26.83</v>
      </c>
      <c r="AE115">
        <f t="shared" si="2"/>
        <v>6.9000000000000008E-4</v>
      </c>
      <c r="AF115">
        <f t="shared" si="3"/>
        <v>31.789687500000003</v>
      </c>
    </row>
    <row r="116" spans="3:32" x14ac:dyDescent="0.3">
      <c r="C116">
        <v>26</v>
      </c>
      <c r="D116" s="4" t="s">
        <v>32</v>
      </c>
      <c r="E116">
        <v>700</v>
      </c>
      <c r="F116">
        <v>0.1</v>
      </c>
      <c r="G116">
        <v>25</v>
      </c>
      <c r="H116" s="4">
        <v>25</v>
      </c>
      <c r="J116">
        <v>25</v>
      </c>
      <c r="K116" s="4">
        <v>20</v>
      </c>
      <c r="L116" s="4">
        <v>60</v>
      </c>
      <c r="M116">
        <v>6</v>
      </c>
      <c r="N116" t="s">
        <v>25</v>
      </c>
      <c r="O116">
        <v>40</v>
      </c>
      <c r="P116">
        <v>6.9000000000000008E-3</v>
      </c>
      <c r="Q116">
        <v>1.46</v>
      </c>
      <c r="S116">
        <v>1.86</v>
      </c>
      <c r="U116">
        <v>1257.075</v>
      </c>
      <c r="Z116">
        <v>20.21</v>
      </c>
      <c r="AE116">
        <f t="shared" si="2"/>
        <v>6.9000000000000008E-4</v>
      </c>
      <c r="AF116">
        <f t="shared" si="3"/>
        <v>31.426875000000003</v>
      </c>
    </row>
    <row r="117" spans="3:32" x14ac:dyDescent="0.3">
      <c r="C117">
        <v>27</v>
      </c>
      <c r="D117" s="4" t="s">
        <v>32</v>
      </c>
      <c r="E117">
        <v>900</v>
      </c>
      <c r="F117">
        <v>0.1</v>
      </c>
      <c r="G117">
        <v>25</v>
      </c>
      <c r="H117" s="4">
        <v>25</v>
      </c>
      <c r="J117">
        <v>25</v>
      </c>
      <c r="K117" s="4">
        <v>20</v>
      </c>
      <c r="L117" s="4">
        <v>60</v>
      </c>
      <c r="M117">
        <v>6</v>
      </c>
      <c r="N117" t="s">
        <v>25</v>
      </c>
      <c r="O117">
        <v>40</v>
      </c>
      <c r="P117">
        <v>6.9000000000000008E-3</v>
      </c>
      <c r="Q117">
        <v>1.46</v>
      </c>
      <c r="S117">
        <v>1.24</v>
      </c>
      <c r="U117">
        <v>1175.155</v>
      </c>
      <c r="Z117">
        <v>17.38</v>
      </c>
      <c r="AE117">
        <f t="shared" si="2"/>
        <v>6.9000000000000008E-4</v>
      </c>
      <c r="AF117">
        <f t="shared" si="3"/>
        <v>29.378875000000001</v>
      </c>
    </row>
    <row r="118" spans="3:32" x14ac:dyDescent="0.3">
      <c r="C118">
        <v>28</v>
      </c>
      <c r="D118" s="4" t="s">
        <v>32</v>
      </c>
      <c r="E118">
        <v>500</v>
      </c>
      <c r="F118">
        <v>0.08</v>
      </c>
      <c r="G118">
        <v>10</v>
      </c>
      <c r="H118" s="4">
        <v>25</v>
      </c>
      <c r="J118">
        <v>25</v>
      </c>
      <c r="K118" s="4">
        <v>20</v>
      </c>
      <c r="L118" s="4">
        <v>60</v>
      </c>
      <c r="M118">
        <v>12</v>
      </c>
      <c r="N118" t="s">
        <v>25</v>
      </c>
      <c r="O118">
        <v>40</v>
      </c>
      <c r="P118">
        <v>1.03E-2</v>
      </c>
      <c r="Q118">
        <v>1.46</v>
      </c>
      <c r="S118">
        <v>2.39</v>
      </c>
      <c r="U118">
        <v>1162.8875</v>
      </c>
      <c r="Z118">
        <v>46.36</v>
      </c>
      <c r="AE118">
        <f t="shared" si="2"/>
        <v>8.2400000000000008E-4</v>
      </c>
      <c r="AF118">
        <f t="shared" si="3"/>
        <v>29.072187500000002</v>
      </c>
    </row>
    <row r="119" spans="3:32" x14ac:dyDescent="0.3">
      <c r="C119">
        <v>29</v>
      </c>
      <c r="D119" s="4" t="s">
        <v>32</v>
      </c>
      <c r="E119">
        <v>700</v>
      </c>
      <c r="F119">
        <v>0.08</v>
      </c>
      <c r="G119">
        <v>10</v>
      </c>
      <c r="H119" s="4">
        <v>25</v>
      </c>
      <c r="J119">
        <v>25</v>
      </c>
      <c r="K119" s="4">
        <v>20</v>
      </c>
      <c r="L119" s="4">
        <v>60</v>
      </c>
      <c r="M119">
        <v>12</v>
      </c>
      <c r="N119" t="s">
        <v>25</v>
      </c>
      <c r="O119">
        <v>40</v>
      </c>
      <c r="P119">
        <v>1.03E-2</v>
      </c>
      <c r="Q119">
        <v>1.46</v>
      </c>
      <c r="S119">
        <v>2.4300000000000002</v>
      </c>
      <c r="U119">
        <v>1114.6075000000001</v>
      </c>
      <c r="Z119">
        <v>66.010000000000005</v>
      </c>
      <c r="AE119">
        <f t="shared" si="2"/>
        <v>8.2400000000000008E-4</v>
      </c>
      <c r="AF119">
        <f t="shared" si="3"/>
        <v>27.865187500000001</v>
      </c>
    </row>
    <row r="120" spans="3:32" x14ac:dyDescent="0.3">
      <c r="C120">
        <v>30</v>
      </c>
      <c r="D120" s="4" t="s">
        <v>32</v>
      </c>
      <c r="E120">
        <v>900</v>
      </c>
      <c r="F120">
        <v>0.08</v>
      </c>
      <c r="G120">
        <v>10</v>
      </c>
      <c r="H120" s="4">
        <v>25</v>
      </c>
      <c r="J120">
        <v>25</v>
      </c>
      <c r="K120" s="4">
        <v>20</v>
      </c>
      <c r="L120" s="4">
        <v>60</v>
      </c>
      <c r="M120">
        <v>12</v>
      </c>
      <c r="N120" t="s">
        <v>25</v>
      </c>
      <c r="O120">
        <v>40</v>
      </c>
      <c r="P120">
        <v>1.03E-2</v>
      </c>
      <c r="Q120">
        <v>1.46</v>
      </c>
      <c r="S120">
        <v>2.39</v>
      </c>
      <c r="U120">
        <v>1116.125</v>
      </c>
      <c r="Z120">
        <v>83.45</v>
      </c>
      <c r="AE120">
        <f t="shared" si="2"/>
        <v>8.2400000000000008E-4</v>
      </c>
      <c r="AF120">
        <f t="shared" si="3"/>
        <v>27.903124999999999</v>
      </c>
    </row>
    <row r="121" spans="3:32" x14ac:dyDescent="0.3">
      <c r="C121">
        <v>31</v>
      </c>
      <c r="D121" s="4" t="s">
        <v>32</v>
      </c>
      <c r="E121">
        <v>500</v>
      </c>
      <c r="F121">
        <v>0.08</v>
      </c>
      <c r="G121">
        <v>17.5</v>
      </c>
      <c r="H121" s="4">
        <v>25</v>
      </c>
      <c r="J121">
        <v>25</v>
      </c>
      <c r="K121" s="4">
        <v>20</v>
      </c>
      <c r="L121" s="4">
        <v>60</v>
      </c>
      <c r="M121">
        <v>12</v>
      </c>
      <c r="N121" t="s">
        <v>25</v>
      </c>
      <c r="O121">
        <v>40</v>
      </c>
      <c r="P121">
        <v>1.03E-2</v>
      </c>
      <c r="Q121">
        <v>1.46</v>
      </c>
      <c r="S121">
        <v>0.3</v>
      </c>
      <c r="U121">
        <v>465.10250000000002</v>
      </c>
      <c r="Z121">
        <v>3.33</v>
      </c>
      <c r="AE121">
        <f t="shared" si="2"/>
        <v>8.2400000000000008E-4</v>
      </c>
      <c r="AF121">
        <f t="shared" si="3"/>
        <v>11.6275625</v>
      </c>
    </row>
    <row r="122" spans="3:32" x14ac:dyDescent="0.3">
      <c r="C122">
        <v>32</v>
      </c>
      <c r="D122" s="4" t="s">
        <v>32</v>
      </c>
      <c r="E122">
        <v>700</v>
      </c>
      <c r="F122">
        <v>0.08</v>
      </c>
      <c r="G122">
        <v>17.5</v>
      </c>
      <c r="H122" s="4">
        <v>25</v>
      </c>
      <c r="J122">
        <v>25</v>
      </c>
      <c r="K122" s="4">
        <v>20</v>
      </c>
      <c r="L122" s="4">
        <v>60</v>
      </c>
      <c r="M122">
        <v>12</v>
      </c>
      <c r="N122" t="s">
        <v>25</v>
      </c>
      <c r="O122">
        <v>40</v>
      </c>
      <c r="P122">
        <v>1.03E-2</v>
      </c>
      <c r="Q122">
        <v>1.46</v>
      </c>
      <c r="S122">
        <v>0.93</v>
      </c>
      <c r="U122">
        <v>429.63</v>
      </c>
      <c r="Z122">
        <v>14.49</v>
      </c>
      <c r="AE122">
        <f t="shared" si="2"/>
        <v>8.2400000000000008E-4</v>
      </c>
      <c r="AF122">
        <f t="shared" si="3"/>
        <v>10.74075</v>
      </c>
    </row>
    <row r="123" spans="3:32" x14ac:dyDescent="0.3">
      <c r="C123">
        <v>33</v>
      </c>
      <c r="D123" s="4" t="s">
        <v>32</v>
      </c>
      <c r="E123">
        <v>900</v>
      </c>
      <c r="F123">
        <v>0.08</v>
      </c>
      <c r="G123">
        <v>17.5</v>
      </c>
      <c r="H123" s="4">
        <v>25</v>
      </c>
      <c r="J123">
        <v>25</v>
      </c>
      <c r="K123" s="4">
        <v>20</v>
      </c>
      <c r="L123" s="4">
        <v>60</v>
      </c>
      <c r="M123">
        <v>12</v>
      </c>
      <c r="N123" t="s">
        <v>25</v>
      </c>
      <c r="O123">
        <v>40</v>
      </c>
      <c r="P123">
        <v>1.03E-2</v>
      </c>
      <c r="Q123">
        <v>1.46</v>
      </c>
      <c r="S123">
        <v>1.0900000000000001</v>
      </c>
      <c r="U123">
        <v>451.1925</v>
      </c>
      <c r="Z123">
        <v>21.72</v>
      </c>
      <c r="AE123">
        <f t="shared" si="2"/>
        <v>8.2400000000000008E-4</v>
      </c>
      <c r="AF123">
        <f t="shared" si="3"/>
        <v>11.2798125</v>
      </c>
    </row>
    <row r="124" spans="3:32" x14ac:dyDescent="0.3">
      <c r="C124">
        <v>34</v>
      </c>
      <c r="D124" s="4" t="s">
        <v>32</v>
      </c>
      <c r="E124">
        <v>500</v>
      </c>
      <c r="F124">
        <v>0.08</v>
      </c>
      <c r="G124">
        <v>25</v>
      </c>
      <c r="H124" s="4">
        <v>25</v>
      </c>
      <c r="J124">
        <v>25</v>
      </c>
      <c r="K124" s="4">
        <v>20</v>
      </c>
      <c r="L124" s="4">
        <v>60</v>
      </c>
      <c r="M124">
        <v>12</v>
      </c>
      <c r="N124" t="s">
        <v>25</v>
      </c>
      <c r="O124">
        <v>40</v>
      </c>
      <c r="P124">
        <v>1.03E-2</v>
      </c>
      <c r="Q124">
        <v>1.46</v>
      </c>
      <c r="S124">
        <v>3.9</v>
      </c>
      <c r="U124">
        <v>1102.9000000000001</v>
      </c>
      <c r="Z124">
        <v>30.3</v>
      </c>
      <c r="AE124">
        <f t="shared" si="2"/>
        <v>8.2400000000000008E-4</v>
      </c>
      <c r="AF124">
        <f t="shared" si="3"/>
        <v>27.572500000000002</v>
      </c>
    </row>
    <row r="125" spans="3:32" x14ac:dyDescent="0.3">
      <c r="C125">
        <v>35</v>
      </c>
      <c r="D125" s="4" t="s">
        <v>32</v>
      </c>
      <c r="E125">
        <v>700</v>
      </c>
      <c r="F125">
        <v>0.08</v>
      </c>
      <c r="G125">
        <v>25</v>
      </c>
      <c r="H125" s="4">
        <v>25</v>
      </c>
      <c r="J125">
        <v>25</v>
      </c>
      <c r="K125" s="4">
        <v>20</v>
      </c>
      <c r="L125" s="4">
        <v>60</v>
      </c>
      <c r="M125">
        <v>12</v>
      </c>
      <c r="N125" t="s">
        <v>25</v>
      </c>
      <c r="O125">
        <v>40</v>
      </c>
      <c r="P125">
        <v>1.03E-2</v>
      </c>
      <c r="Q125">
        <v>1.46</v>
      </c>
      <c r="S125">
        <v>2.2000000000000002</v>
      </c>
      <c r="U125">
        <v>1112.4324999999999</v>
      </c>
      <c r="Z125">
        <v>23.88</v>
      </c>
      <c r="AE125">
        <f t="shared" si="2"/>
        <v>8.2400000000000008E-4</v>
      </c>
      <c r="AF125">
        <f t="shared" si="3"/>
        <v>27.810812499999997</v>
      </c>
    </row>
    <row r="126" spans="3:32" x14ac:dyDescent="0.3">
      <c r="C126">
        <v>36</v>
      </c>
      <c r="D126" s="4" t="s">
        <v>32</v>
      </c>
      <c r="E126">
        <v>900</v>
      </c>
      <c r="F126">
        <v>0.08</v>
      </c>
      <c r="G126">
        <v>25</v>
      </c>
      <c r="H126" s="4">
        <v>25</v>
      </c>
      <c r="J126">
        <v>25</v>
      </c>
      <c r="K126" s="4">
        <v>20</v>
      </c>
      <c r="L126" s="4">
        <v>60</v>
      </c>
      <c r="M126">
        <v>12</v>
      </c>
      <c r="N126" t="s">
        <v>25</v>
      </c>
      <c r="O126">
        <v>40</v>
      </c>
      <c r="P126">
        <v>1.03E-2</v>
      </c>
      <c r="Q126">
        <v>1.46</v>
      </c>
      <c r="S126">
        <v>2.61</v>
      </c>
      <c r="U126">
        <v>1088.4725000000001</v>
      </c>
      <c r="Z126">
        <v>36.44</v>
      </c>
      <c r="AE126">
        <f t="shared" si="2"/>
        <v>8.2400000000000008E-4</v>
      </c>
      <c r="AF126">
        <f t="shared" si="3"/>
        <v>27.211812500000001</v>
      </c>
    </row>
    <row r="127" spans="3:32" x14ac:dyDescent="0.3">
      <c r="C127">
        <v>37</v>
      </c>
      <c r="D127" s="4" t="s">
        <v>32</v>
      </c>
      <c r="E127">
        <v>500</v>
      </c>
      <c r="F127">
        <v>0.09</v>
      </c>
      <c r="G127">
        <v>10</v>
      </c>
      <c r="H127" s="4">
        <v>25</v>
      </c>
      <c r="J127">
        <v>25</v>
      </c>
      <c r="K127" s="4">
        <v>20</v>
      </c>
      <c r="L127" s="4">
        <v>60</v>
      </c>
      <c r="M127">
        <v>12</v>
      </c>
      <c r="N127" t="s">
        <v>25</v>
      </c>
      <c r="O127">
        <v>40</v>
      </c>
      <c r="P127">
        <v>8.3000000000000001E-3</v>
      </c>
      <c r="Q127">
        <v>1.46</v>
      </c>
      <c r="S127">
        <v>2.5099999999999998</v>
      </c>
      <c r="U127">
        <v>1203.1624999999999</v>
      </c>
      <c r="Z127">
        <v>48.77</v>
      </c>
      <c r="AE127">
        <f t="shared" si="2"/>
        <v>7.4699999999999994E-4</v>
      </c>
      <c r="AF127">
        <f t="shared" si="3"/>
        <v>30.079062499999999</v>
      </c>
    </row>
    <row r="128" spans="3:32" x14ac:dyDescent="0.3">
      <c r="C128">
        <v>38</v>
      </c>
      <c r="D128" s="4" t="s">
        <v>32</v>
      </c>
      <c r="E128">
        <v>700</v>
      </c>
      <c r="F128">
        <v>0.09</v>
      </c>
      <c r="G128">
        <v>10</v>
      </c>
      <c r="H128" s="4">
        <v>25</v>
      </c>
      <c r="J128">
        <v>25</v>
      </c>
      <c r="K128" s="4">
        <v>20</v>
      </c>
      <c r="L128" s="4">
        <v>60</v>
      </c>
      <c r="M128">
        <v>12</v>
      </c>
      <c r="N128" t="s">
        <v>25</v>
      </c>
      <c r="O128">
        <v>40</v>
      </c>
      <c r="P128">
        <v>8.3000000000000001E-3</v>
      </c>
      <c r="Q128">
        <v>1.46</v>
      </c>
      <c r="S128">
        <v>2.33</v>
      </c>
      <c r="U128">
        <v>1326.89</v>
      </c>
      <c r="Z128">
        <v>63.18</v>
      </c>
      <c r="AE128">
        <f t="shared" si="2"/>
        <v>7.4699999999999994E-4</v>
      </c>
      <c r="AF128">
        <f t="shared" si="3"/>
        <v>33.172250000000005</v>
      </c>
    </row>
    <row r="129" spans="3:32" x14ac:dyDescent="0.3">
      <c r="C129">
        <v>39</v>
      </c>
      <c r="D129" s="4" t="s">
        <v>32</v>
      </c>
      <c r="E129">
        <v>900</v>
      </c>
      <c r="F129">
        <v>0.09</v>
      </c>
      <c r="G129">
        <v>10</v>
      </c>
      <c r="H129" s="4">
        <v>25</v>
      </c>
      <c r="J129">
        <v>25</v>
      </c>
      <c r="K129" s="4">
        <v>20</v>
      </c>
      <c r="L129" s="4">
        <v>60</v>
      </c>
      <c r="M129">
        <v>12</v>
      </c>
      <c r="N129" t="s">
        <v>25</v>
      </c>
      <c r="O129">
        <v>40</v>
      </c>
      <c r="P129">
        <v>8.3000000000000001E-3</v>
      </c>
      <c r="Q129">
        <v>1.46</v>
      </c>
      <c r="S129">
        <v>2.1800000000000002</v>
      </c>
      <c r="U129">
        <v>1272.5899999999999</v>
      </c>
      <c r="Z129">
        <v>76.2</v>
      </c>
      <c r="AE129">
        <f t="shared" si="2"/>
        <v>7.4699999999999994E-4</v>
      </c>
      <c r="AF129">
        <f t="shared" si="3"/>
        <v>31.814749999999997</v>
      </c>
    </row>
    <row r="130" spans="3:32" x14ac:dyDescent="0.3">
      <c r="C130">
        <v>40</v>
      </c>
      <c r="D130" s="4" t="s">
        <v>32</v>
      </c>
      <c r="E130">
        <v>500</v>
      </c>
      <c r="F130">
        <v>0.09</v>
      </c>
      <c r="G130">
        <v>17.5</v>
      </c>
      <c r="H130" s="4">
        <v>25</v>
      </c>
      <c r="J130">
        <v>25</v>
      </c>
      <c r="K130" s="4">
        <v>20</v>
      </c>
      <c r="L130" s="4">
        <v>60</v>
      </c>
      <c r="M130">
        <v>12</v>
      </c>
      <c r="N130" t="s">
        <v>25</v>
      </c>
      <c r="O130">
        <v>40</v>
      </c>
      <c r="P130">
        <v>8.3000000000000001E-3</v>
      </c>
      <c r="Q130">
        <v>1.46</v>
      </c>
      <c r="S130">
        <v>3.8</v>
      </c>
      <c r="U130">
        <v>1287.45</v>
      </c>
      <c r="Z130">
        <v>42.14</v>
      </c>
      <c r="AE130">
        <f t="shared" si="2"/>
        <v>7.4699999999999994E-4</v>
      </c>
      <c r="AF130">
        <f t="shared" si="3"/>
        <v>32.186250000000001</v>
      </c>
    </row>
    <row r="131" spans="3:32" x14ac:dyDescent="0.3">
      <c r="C131">
        <v>41</v>
      </c>
      <c r="D131" s="4" t="s">
        <v>32</v>
      </c>
      <c r="E131">
        <v>700</v>
      </c>
      <c r="F131">
        <v>0.09</v>
      </c>
      <c r="G131">
        <v>17.5</v>
      </c>
      <c r="H131" s="4">
        <v>25</v>
      </c>
      <c r="J131">
        <v>25</v>
      </c>
      <c r="K131" s="4">
        <v>20</v>
      </c>
      <c r="L131" s="4">
        <v>60</v>
      </c>
      <c r="M131">
        <v>12</v>
      </c>
      <c r="N131" t="s">
        <v>25</v>
      </c>
      <c r="O131">
        <v>40</v>
      </c>
      <c r="P131">
        <v>8.3000000000000001E-3</v>
      </c>
      <c r="Q131">
        <v>1.46</v>
      </c>
      <c r="S131">
        <v>2.2599999999999998</v>
      </c>
      <c r="U131">
        <v>1313.6949999999999</v>
      </c>
      <c r="Z131">
        <v>35.11</v>
      </c>
      <c r="AE131">
        <f t="shared" si="2"/>
        <v>7.4699999999999994E-4</v>
      </c>
      <c r="AF131">
        <f t="shared" si="3"/>
        <v>32.842374999999997</v>
      </c>
    </row>
    <row r="132" spans="3:32" x14ac:dyDescent="0.3">
      <c r="C132">
        <v>42</v>
      </c>
      <c r="D132" s="4" t="s">
        <v>32</v>
      </c>
      <c r="E132">
        <v>900</v>
      </c>
      <c r="F132">
        <v>0.09</v>
      </c>
      <c r="G132">
        <v>17.5</v>
      </c>
      <c r="H132" s="4">
        <v>25</v>
      </c>
      <c r="J132">
        <v>25</v>
      </c>
      <c r="K132" s="4">
        <v>20</v>
      </c>
      <c r="L132" s="4">
        <v>60</v>
      </c>
      <c r="M132">
        <v>12</v>
      </c>
      <c r="N132" t="s">
        <v>25</v>
      </c>
      <c r="O132">
        <v>40</v>
      </c>
      <c r="P132">
        <v>8.3000000000000001E-3</v>
      </c>
      <c r="Q132">
        <v>1.46</v>
      </c>
      <c r="S132">
        <v>2.1800000000000002</v>
      </c>
      <c r="U132">
        <v>1141.7774999999999</v>
      </c>
      <c r="Z132">
        <v>43.54</v>
      </c>
      <c r="AE132">
        <f t="shared" si="2"/>
        <v>7.4699999999999994E-4</v>
      </c>
      <c r="AF132">
        <f t="shared" si="3"/>
        <v>28.544437499999997</v>
      </c>
    </row>
    <row r="133" spans="3:32" x14ac:dyDescent="0.3">
      <c r="C133">
        <v>43</v>
      </c>
      <c r="D133" s="4" t="s">
        <v>32</v>
      </c>
      <c r="E133">
        <v>500</v>
      </c>
      <c r="F133">
        <v>0.09</v>
      </c>
      <c r="G133">
        <v>25</v>
      </c>
      <c r="H133" s="4">
        <v>25</v>
      </c>
      <c r="J133">
        <v>25</v>
      </c>
      <c r="K133" s="4">
        <v>20</v>
      </c>
      <c r="L133" s="4">
        <v>60</v>
      </c>
      <c r="M133">
        <v>12</v>
      </c>
      <c r="N133" t="s">
        <v>25</v>
      </c>
      <c r="O133">
        <v>40</v>
      </c>
      <c r="P133">
        <v>8.3000000000000001E-3</v>
      </c>
      <c r="Q133">
        <v>1.46</v>
      </c>
      <c r="S133">
        <v>8.06</v>
      </c>
      <c r="U133">
        <v>1241.7249999999999</v>
      </c>
      <c r="Z133">
        <v>62.54</v>
      </c>
      <c r="AE133">
        <f t="shared" si="2"/>
        <v>7.4699999999999994E-4</v>
      </c>
      <c r="AF133">
        <f t="shared" si="3"/>
        <v>31.043124999999996</v>
      </c>
    </row>
    <row r="134" spans="3:32" x14ac:dyDescent="0.3">
      <c r="C134">
        <v>44</v>
      </c>
      <c r="D134" s="4" t="s">
        <v>32</v>
      </c>
      <c r="E134">
        <v>700</v>
      </c>
      <c r="F134">
        <v>0.09</v>
      </c>
      <c r="G134">
        <v>25</v>
      </c>
      <c r="H134" s="4">
        <v>25</v>
      </c>
      <c r="J134">
        <v>25</v>
      </c>
      <c r="K134" s="4">
        <v>20</v>
      </c>
      <c r="L134" s="4">
        <v>60</v>
      </c>
      <c r="M134">
        <v>12</v>
      </c>
      <c r="N134" t="s">
        <v>25</v>
      </c>
      <c r="O134">
        <v>40</v>
      </c>
      <c r="P134">
        <v>8.3000000000000001E-3</v>
      </c>
      <c r="Q134">
        <v>1.46</v>
      </c>
      <c r="S134">
        <v>3.09</v>
      </c>
      <c r="U134">
        <v>1217.5525</v>
      </c>
      <c r="Z134">
        <v>33.590000000000003</v>
      </c>
      <c r="AE134">
        <f t="shared" si="2"/>
        <v>7.4699999999999994E-4</v>
      </c>
      <c r="AF134">
        <f t="shared" si="3"/>
        <v>30.438812500000001</v>
      </c>
    </row>
    <row r="135" spans="3:32" x14ac:dyDescent="0.3">
      <c r="C135">
        <v>45</v>
      </c>
      <c r="D135" s="4" t="s">
        <v>32</v>
      </c>
      <c r="E135">
        <v>900</v>
      </c>
      <c r="F135">
        <v>0.09</v>
      </c>
      <c r="G135">
        <v>25</v>
      </c>
      <c r="H135" s="4">
        <v>25</v>
      </c>
      <c r="J135">
        <v>25</v>
      </c>
      <c r="K135" s="4">
        <v>20</v>
      </c>
      <c r="L135" s="4">
        <v>60</v>
      </c>
      <c r="M135">
        <v>12</v>
      </c>
      <c r="N135" t="s">
        <v>25</v>
      </c>
      <c r="O135">
        <v>40</v>
      </c>
      <c r="P135">
        <v>8.3000000000000001E-3</v>
      </c>
      <c r="Q135">
        <v>1.46</v>
      </c>
      <c r="S135">
        <v>2.5</v>
      </c>
      <c r="U135">
        <v>1207.6975</v>
      </c>
      <c r="Z135">
        <v>34.94</v>
      </c>
      <c r="AE135">
        <f t="shared" si="2"/>
        <v>7.4699999999999994E-4</v>
      </c>
      <c r="AF135">
        <f t="shared" si="3"/>
        <v>30.1924375</v>
      </c>
    </row>
    <row r="136" spans="3:32" x14ac:dyDescent="0.3">
      <c r="C136">
        <v>46</v>
      </c>
      <c r="D136" s="4" t="s">
        <v>32</v>
      </c>
      <c r="E136">
        <v>500</v>
      </c>
      <c r="F136">
        <v>0.1</v>
      </c>
      <c r="G136">
        <v>10</v>
      </c>
      <c r="H136" s="4">
        <v>25</v>
      </c>
      <c r="J136">
        <v>25</v>
      </c>
      <c r="K136" s="4">
        <v>20</v>
      </c>
      <c r="L136" s="4">
        <v>60</v>
      </c>
      <c r="M136">
        <v>12</v>
      </c>
      <c r="N136" t="s">
        <v>25</v>
      </c>
      <c r="O136">
        <v>40</v>
      </c>
      <c r="P136">
        <v>6.9000000000000008E-3</v>
      </c>
      <c r="Q136">
        <v>1.46</v>
      </c>
      <c r="S136">
        <v>2.48</v>
      </c>
      <c r="U136">
        <v>1292.8675000000001</v>
      </c>
      <c r="Z136">
        <v>48.22</v>
      </c>
      <c r="AE136">
        <f t="shared" si="2"/>
        <v>6.9000000000000008E-4</v>
      </c>
      <c r="AF136">
        <f t="shared" si="3"/>
        <v>32.321687500000003</v>
      </c>
    </row>
    <row r="137" spans="3:32" x14ac:dyDescent="0.3">
      <c r="C137">
        <v>47</v>
      </c>
      <c r="D137" s="4" t="s">
        <v>32</v>
      </c>
      <c r="E137">
        <v>700</v>
      </c>
      <c r="F137">
        <v>0.1</v>
      </c>
      <c r="G137">
        <v>10</v>
      </c>
      <c r="H137" s="4">
        <v>25</v>
      </c>
      <c r="J137">
        <v>25</v>
      </c>
      <c r="K137" s="4">
        <v>20</v>
      </c>
      <c r="L137" s="4">
        <v>60</v>
      </c>
      <c r="M137">
        <v>12</v>
      </c>
      <c r="N137" t="s">
        <v>25</v>
      </c>
      <c r="O137">
        <v>40</v>
      </c>
      <c r="P137">
        <v>6.9000000000000008E-3</v>
      </c>
      <c r="Q137">
        <v>1.46</v>
      </c>
      <c r="S137">
        <v>2.21</v>
      </c>
      <c r="U137">
        <v>1178.9024999999999</v>
      </c>
      <c r="Z137">
        <v>59.97</v>
      </c>
      <c r="AE137">
        <f t="shared" si="2"/>
        <v>6.9000000000000008E-4</v>
      </c>
      <c r="AF137">
        <f t="shared" si="3"/>
        <v>29.472562499999999</v>
      </c>
    </row>
    <row r="138" spans="3:32" x14ac:dyDescent="0.3">
      <c r="C138">
        <v>48</v>
      </c>
      <c r="D138" s="4" t="s">
        <v>32</v>
      </c>
      <c r="E138">
        <v>900</v>
      </c>
      <c r="F138">
        <v>0.1</v>
      </c>
      <c r="G138">
        <v>10</v>
      </c>
      <c r="H138" s="4">
        <v>25</v>
      </c>
      <c r="J138">
        <v>25</v>
      </c>
      <c r="K138" s="4">
        <v>20</v>
      </c>
      <c r="L138" s="4">
        <v>60</v>
      </c>
      <c r="M138">
        <v>12</v>
      </c>
      <c r="N138" t="s">
        <v>25</v>
      </c>
      <c r="O138">
        <v>40</v>
      </c>
      <c r="P138">
        <v>6.9000000000000008E-3</v>
      </c>
      <c r="Q138">
        <v>1.46</v>
      </c>
      <c r="S138">
        <v>2.0699999999999998</v>
      </c>
      <c r="U138">
        <v>1289.0350000000001</v>
      </c>
      <c r="Z138">
        <v>72.150000000000006</v>
      </c>
      <c r="AE138">
        <f t="shared" si="2"/>
        <v>6.9000000000000008E-4</v>
      </c>
      <c r="AF138">
        <f t="shared" si="3"/>
        <v>32.225875000000002</v>
      </c>
    </row>
    <row r="139" spans="3:32" x14ac:dyDescent="0.3">
      <c r="C139">
        <v>49</v>
      </c>
      <c r="D139" s="4" t="s">
        <v>32</v>
      </c>
      <c r="E139">
        <v>500</v>
      </c>
      <c r="F139">
        <v>0.1</v>
      </c>
      <c r="G139">
        <v>17.5</v>
      </c>
      <c r="H139" s="4">
        <v>25</v>
      </c>
      <c r="J139">
        <v>25</v>
      </c>
      <c r="K139" s="4">
        <v>20</v>
      </c>
      <c r="L139" s="4">
        <v>60</v>
      </c>
      <c r="M139">
        <v>12</v>
      </c>
      <c r="N139" t="s">
        <v>25</v>
      </c>
      <c r="O139">
        <v>40</v>
      </c>
      <c r="P139">
        <v>6.9000000000000008E-3</v>
      </c>
      <c r="Q139">
        <v>1.46</v>
      </c>
      <c r="S139">
        <v>4.84</v>
      </c>
      <c r="U139">
        <v>1444.5274999999999</v>
      </c>
      <c r="Z139">
        <v>53.63</v>
      </c>
      <c r="AE139">
        <f t="shared" si="2"/>
        <v>6.9000000000000008E-4</v>
      </c>
      <c r="AF139">
        <f t="shared" si="3"/>
        <v>36.113187499999995</v>
      </c>
    </row>
    <row r="140" spans="3:32" x14ac:dyDescent="0.3">
      <c r="C140">
        <v>50</v>
      </c>
      <c r="D140" s="4" t="s">
        <v>32</v>
      </c>
      <c r="E140">
        <v>700</v>
      </c>
      <c r="F140">
        <v>0.1</v>
      </c>
      <c r="G140">
        <v>17.5</v>
      </c>
      <c r="H140" s="4">
        <v>25</v>
      </c>
      <c r="J140">
        <v>25</v>
      </c>
      <c r="K140" s="4">
        <v>20</v>
      </c>
      <c r="L140" s="4">
        <v>60</v>
      </c>
      <c r="M140">
        <v>12</v>
      </c>
      <c r="N140" t="s">
        <v>25</v>
      </c>
      <c r="O140">
        <v>40</v>
      </c>
      <c r="P140">
        <v>6.9000000000000008E-3</v>
      </c>
      <c r="Q140">
        <v>1.46</v>
      </c>
      <c r="S140">
        <v>2.78</v>
      </c>
      <c r="U140">
        <v>1322.7874999999999</v>
      </c>
      <c r="Z140">
        <v>43.13</v>
      </c>
      <c r="AE140">
        <f t="shared" si="2"/>
        <v>6.9000000000000008E-4</v>
      </c>
      <c r="AF140">
        <f t="shared" si="3"/>
        <v>33.069687500000001</v>
      </c>
    </row>
    <row r="141" spans="3:32" x14ac:dyDescent="0.3">
      <c r="C141">
        <v>51</v>
      </c>
      <c r="D141" s="4" t="s">
        <v>32</v>
      </c>
      <c r="E141">
        <v>900</v>
      </c>
      <c r="F141">
        <v>0.1</v>
      </c>
      <c r="G141">
        <v>17.5</v>
      </c>
      <c r="H141" s="4">
        <v>25</v>
      </c>
      <c r="J141">
        <v>25</v>
      </c>
      <c r="K141" s="4">
        <v>20</v>
      </c>
      <c r="L141" s="4">
        <v>60</v>
      </c>
      <c r="M141">
        <v>12</v>
      </c>
      <c r="N141" t="s">
        <v>25</v>
      </c>
      <c r="O141">
        <v>40</v>
      </c>
      <c r="P141">
        <v>6.9000000000000008E-3</v>
      </c>
      <c r="Q141">
        <v>1.46</v>
      </c>
      <c r="S141">
        <v>2.35</v>
      </c>
      <c r="U141">
        <v>1317.175</v>
      </c>
      <c r="Z141">
        <v>47</v>
      </c>
      <c r="AE141">
        <f t="shared" si="2"/>
        <v>6.9000000000000008E-4</v>
      </c>
      <c r="AF141">
        <f t="shared" si="3"/>
        <v>32.929375</v>
      </c>
    </row>
    <row r="142" spans="3:32" x14ac:dyDescent="0.3">
      <c r="C142">
        <v>52</v>
      </c>
      <c r="D142" s="4" t="s">
        <v>32</v>
      </c>
      <c r="E142">
        <v>500</v>
      </c>
      <c r="F142">
        <v>0.1</v>
      </c>
      <c r="G142">
        <v>25</v>
      </c>
      <c r="H142" s="4">
        <v>25</v>
      </c>
      <c r="J142">
        <v>25</v>
      </c>
      <c r="K142" s="4">
        <v>20</v>
      </c>
      <c r="L142" s="4">
        <v>60</v>
      </c>
      <c r="M142">
        <v>12</v>
      </c>
      <c r="N142" t="s">
        <v>25</v>
      </c>
      <c r="O142">
        <v>40</v>
      </c>
      <c r="P142">
        <v>6.9000000000000008E-3</v>
      </c>
      <c r="Q142">
        <v>1.46</v>
      </c>
      <c r="S142">
        <v>6.22</v>
      </c>
      <c r="U142">
        <v>1451.01</v>
      </c>
      <c r="Z142">
        <v>48.27</v>
      </c>
      <c r="AE142">
        <f t="shared" si="2"/>
        <v>6.9000000000000008E-4</v>
      </c>
      <c r="AF142">
        <f t="shared" si="3"/>
        <v>36.27525</v>
      </c>
    </row>
    <row r="143" spans="3:32" x14ac:dyDescent="0.3">
      <c r="C143">
        <v>53</v>
      </c>
      <c r="D143" s="4" t="s">
        <v>32</v>
      </c>
      <c r="E143">
        <v>700</v>
      </c>
      <c r="F143">
        <v>0.1</v>
      </c>
      <c r="G143">
        <v>25</v>
      </c>
      <c r="H143" s="4">
        <v>25</v>
      </c>
      <c r="J143">
        <v>25</v>
      </c>
      <c r="K143" s="4">
        <v>20</v>
      </c>
      <c r="L143" s="4">
        <v>60</v>
      </c>
      <c r="M143">
        <v>12</v>
      </c>
      <c r="N143" t="s">
        <v>25</v>
      </c>
      <c r="O143">
        <v>40</v>
      </c>
      <c r="P143">
        <v>6.9000000000000008E-3</v>
      </c>
      <c r="Q143">
        <v>1.46</v>
      </c>
      <c r="S143">
        <v>3.63</v>
      </c>
      <c r="U143">
        <v>1369.5350000000001</v>
      </c>
      <c r="Z143">
        <v>39.47</v>
      </c>
      <c r="AE143">
        <f t="shared" si="2"/>
        <v>6.9000000000000008E-4</v>
      </c>
      <c r="AF143">
        <f t="shared" si="3"/>
        <v>34.238375000000005</v>
      </c>
    </row>
    <row r="144" spans="3:32" s="1" customFormat="1" x14ac:dyDescent="0.3">
      <c r="C144" s="1">
        <v>54</v>
      </c>
      <c r="D144" s="5" t="s">
        <v>32</v>
      </c>
      <c r="E144" s="1">
        <v>900</v>
      </c>
      <c r="F144" s="1">
        <v>0.1</v>
      </c>
      <c r="G144" s="1">
        <v>25</v>
      </c>
      <c r="H144" s="5">
        <v>25</v>
      </c>
      <c r="J144" s="1">
        <v>25</v>
      </c>
      <c r="K144" s="5">
        <v>20</v>
      </c>
      <c r="L144" s="5">
        <v>60</v>
      </c>
      <c r="M144" s="1">
        <v>12</v>
      </c>
      <c r="N144" s="1" t="s">
        <v>25</v>
      </c>
      <c r="O144" s="1">
        <v>40</v>
      </c>
      <c r="P144" s="1">
        <v>6.9000000000000008E-3</v>
      </c>
      <c r="Q144" s="1">
        <v>1.46</v>
      </c>
      <c r="S144" s="1">
        <v>2.1800000000000002</v>
      </c>
      <c r="U144" s="1">
        <v>1236.9625000000001</v>
      </c>
      <c r="Z144" s="1">
        <v>30.53</v>
      </c>
      <c r="AE144">
        <f t="shared" si="2"/>
        <v>6.9000000000000008E-4</v>
      </c>
      <c r="AF144">
        <f t="shared" si="3"/>
        <v>30.924062500000002</v>
      </c>
    </row>
    <row r="145" spans="1:31" x14ac:dyDescent="0.3">
      <c r="A145">
        <v>2013</v>
      </c>
      <c r="B145" t="s">
        <v>51</v>
      </c>
      <c r="C145">
        <v>1</v>
      </c>
      <c r="D145" s="4" t="s">
        <v>32</v>
      </c>
      <c r="E145">
        <v>400</v>
      </c>
      <c r="F145">
        <v>0.25</v>
      </c>
      <c r="G145">
        <v>3.5</v>
      </c>
      <c r="H145" s="4">
        <v>25</v>
      </c>
      <c r="I145" t="s">
        <v>52</v>
      </c>
      <c r="J145" s="4">
        <v>16</v>
      </c>
      <c r="K145" s="4">
        <v>25</v>
      </c>
      <c r="L145" t="s">
        <v>53</v>
      </c>
      <c r="M145" s="4">
        <v>0</v>
      </c>
      <c r="N145" s="4" t="s">
        <v>54</v>
      </c>
      <c r="O145" s="4">
        <v>55.414999999999999</v>
      </c>
      <c r="P145">
        <v>1E-3</v>
      </c>
      <c r="Q145" s="4">
        <v>1.26</v>
      </c>
      <c r="R145" s="4">
        <v>18.5</v>
      </c>
      <c r="AA145">
        <v>0.10489999999999999</v>
      </c>
      <c r="AE145">
        <f>F145*P145</f>
        <v>2.5000000000000001E-4</v>
      </c>
    </row>
    <row r="146" spans="1:31" x14ac:dyDescent="0.3">
      <c r="C146">
        <v>2</v>
      </c>
      <c r="D146" s="4" t="s">
        <v>32</v>
      </c>
      <c r="E146">
        <v>400</v>
      </c>
      <c r="F146">
        <v>0.3</v>
      </c>
      <c r="G146">
        <v>3.5</v>
      </c>
      <c r="H146" s="4">
        <v>25</v>
      </c>
      <c r="I146" t="s">
        <v>52</v>
      </c>
      <c r="J146" s="4">
        <v>16</v>
      </c>
      <c r="K146" s="4">
        <v>25</v>
      </c>
      <c r="L146" t="s">
        <v>53</v>
      </c>
      <c r="M146" s="4">
        <v>0</v>
      </c>
      <c r="N146" s="4" t="s">
        <v>54</v>
      </c>
      <c r="O146" s="4">
        <v>55.414999999999999</v>
      </c>
      <c r="P146">
        <v>1E-3</v>
      </c>
      <c r="Q146" s="4">
        <v>1.26</v>
      </c>
      <c r="R146" s="4">
        <v>18.5</v>
      </c>
      <c r="AA146">
        <v>6.0699999999999997E-2</v>
      </c>
      <c r="AE146">
        <f t="shared" ref="AE146:AE162" si="4">F146*P146</f>
        <v>2.9999999999999997E-4</v>
      </c>
    </row>
    <row r="147" spans="1:31" x14ac:dyDescent="0.3">
      <c r="C147">
        <v>3</v>
      </c>
      <c r="D147" s="4" t="s">
        <v>32</v>
      </c>
      <c r="E147">
        <v>400</v>
      </c>
      <c r="F147">
        <v>0.4</v>
      </c>
      <c r="G147">
        <v>3.5</v>
      </c>
      <c r="H147" s="4">
        <v>25</v>
      </c>
      <c r="I147" t="s">
        <v>52</v>
      </c>
      <c r="J147" s="4">
        <v>16</v>
      </c>
      <c r="K147" s="4">
        <v>25</v>
      </c>
      <c r="L147" t="s">
        <v>53</v>
      </c>
      <c r="M147" s="4">
        <v>0</v>
      </c>
      <c r="N147" s="4" t="s">
        <v>54</v>
      </c>
      <c r="O147" s="4">
        <v>55.414999999999999</v>
      </c>
      <c r="P147">
        <v>1E-3</v>
      </c>
      <c r="Q147" s="4">
        <v>1.26</v>
      </c>
      <c r="R147" s="4">
        <v>18.5</v>
      </c>
      <c r="AA147">
        <v>4.0399999999999998E-2</v>
      </c>
      <c r="AE147">
        <f t="shared" si="4"/>
        <v>4.0000000000000002E-4</v>
      </c>
    </row>
    <row r="148" spans="1:31" x14ac:dyDescent="0.3">
      <c r="C148">
        <v>4</v>
      </c>
      <c r="D148" s="4" t="s">
        <v>32</v>
      </c>
      <c r="E148">
        <v>400</v>
      </c>
      <c r="F148">
        <v>0.25</v>
      </c>
      <c r="G148">
        <v>3.5</v>
      </c>
      <c r="H148" s="4">
        <v>25</v>
      </c>
      <c r="I148" t="s">
        <v>52</v>
      </c>
      <c r="J148" s="4">
        <v>16</v>
      </c>
      <c r="K148" s="4">
        <v>25</v>
      </c>
      <c r="L148" t="s">
        <v>53</v>
      </c>
      <c r="M148" s="4">
        <v>0</v>
      </c>
      <c r="N148" s="4" t="s">
        <v>54</v>
      </c>
      <c r="O148" s="4">
        <v>55.414999999999999</v>
      </c>
      <c r="P148">
        <v>1.4999999999999999E-2</v>
      </c>
      <c r="Q148" s="4">
        <v>1.26</v>
      </c>
      <c r="R148" s="4">
        <v>18.5</v>
      </c>
      <c r="AA148">
        <v>7.0900000000000005E-2</v>
      </c>
      <c r="AE148">
        <f t="shared" si="4"/>
        <v>3.7499999999999999E-3</v>
      </c>
    </row>
    <row r="149" spans="1:31" x14ac:dyDescent="0.3">
      <c r="C149">
        <v>5</v>
      </c>
      <c r="D149" s="4" t="s">
        <v>32</v>
      </c>
      <c r="E149">
        <v>400</v>
      </c>
      <c r="F149">
        <v>0.3</v>
      </c>
      <c r="G149">
        <v>3.5</v>
      </c>
      <c r="H149" s="4">
        <v>25</v>
      </c>
      <c r="I149" t="s">
        <v>52</v>
      </c>
      <c r="J149" s="4">
        <v>16</v>
      </c>
      <c r="K149" s="4">
        <v>25</v>
      </c>
      <c r="L149" t="s">
        <v>53</v>
      </c>
      <c r="M149" s="4">
        <v>0</v>
      </c>
      <c r="N149" s="4" t="s">
        <v>54</v>
      </c>
      <c r="O149" s="4">
        <v>55.414999999999999</v>
      </c>
      <c r="P149">
        <v>1.4999999999999999E-2</v>
      </c>
      <c r="Q149" s="4">
        <v>1.26</v>
      </c>
      <c r="R149" s="4">
        <v>18.5</v>
      </c>
      <c r="AA149">
        <v>4.0500000000000001E-2</v>
      </c>
      <c r="AE149">
        <f t="shared" si="4"/>
        <v>4.4999999999999997E-3</v>
      </c>
    </row>
    <row r="150" spans="1:31" x14ac:dyDescent="0.3">
      <c r="C150">
        <v>6</v>
      </c>
      <c r="D150" s="4" t="s">
        <v>32</v>
      </c>
      <c r="E150">
        <v>400</v>
      </c>
      <c r="F150">
        <v>0.4</v>
      </c>
      <c r="G150">
        <v>3.5</v>
      </c>
      <c r="H150" s="4">
        <v>25</v>
      </c>
      <c r="I150" t="s">
        <v>52</v>
      </c>
      <c r="J150" s="4">
        <v>16</v>
      </c>
      <c r="K150" s="4">
        <v>25</v>
      </c>
      <c r="L150" t="s">
        <v>53</v>
      </c>
      <c r="M150" s="4">
        <v>0</v>
      </c>
      <c r="N150" s="4" t="s">
        <v>54</v>
      </c>
      <c r="O150" s="4">
        <v>55.414999999999999</v>
      </c>
      <c r="P150">
        <v>1.4999999999999999E-2</v>
      </c>
      <c r="Q150" s="4">
        <v>1.26</v>
      </c>
      <c r="R150" s="4">
        <v>18.5</v>
      </c>
      <c r="AA150">
        <v>2.7099999999999999E-2</v>
      </c>
      <c r="AE150">
        <f t="shared" si="4"/>
        <v>6.0000000000000001E-3</v>
      </c>
    </row>
    <row r="151" spans="1:31" x14ac:dyDescent="0.3">
      <c r="C151">
        <v>7</v>
      </c>
      <c r="D151" s="4" t="s">
        <v>32</v>
      </c>
      <c r="E151">
        <v>400</v>
      </c>
      <c r="F151">
        <v>0.25</v>
      </c>
      <c r="G151">
        <v>3.5</v>
      </c>
      <c r="H151" s="4">
        <v>25</v>
      </c>
      <c r="I151" t="s">
        <v>52</v>
      </c>
      <c r="J151" s="4">
        <v>16</v>
      </c>
      <c r="K151" s="4">
        <v>25</v>
      </c>
      <c r="L151" t="s">
        <v>53</v>
      </c>
      <c r="M151" s="4">
        <v>0</v>
      </c>
      <c r="N151" s="4" t="s">
        <v>54</v>
      </c>
      <c r="O151" s="4">
        <v>55.414999999999999</v>
      </c>
      <c r="P151">
        <v>7.5999999999999998E-2</v>
      </c>
      <c r="Q151" s="4">
        <v>1.26</v>
      </c>
      <c r="R151" s="4">
        <v>18.5</v>
      </c>
      <c r="AA151">
        <v>5.1700000000000003E-2</v>
      </c>
      <c r="AE151">
        <f t="shared" si="4"/>
        <v>1.9E-2</v>
      </c>
    </row>
    <row r="152" spans="1:31" x14ac:dyDescent="0.3">
      <c r="C152">
        <v>8</v>
      </c>
      <c r="D152" s="4" t="s">
        <v>32</v>
      </c>
      <c r="E152">
        <v>400</v>
      </c>
      <c r="F152">
        <v>0.3</v>
      </c>
      <c r="G152">
        <v>3.5</v>
      </c>
      <c r="H152" s="4">
        <v>25</v>
      </c>
      <c r="I152" t="s">
        <v>52</v>
      </c>
      <c r="J152" s="4">
        <v>16</v>
      </c>
      <c r="K152" s="4">
        <v>25</v>
      </c>
      <c r="L152" t="s">
        <v>53</v>
      </c>
      <c r="M152" s="4">
        <v>0</v>
      </c>
      <c r="N152" s="4" t="s">
        <v>54</v>
      </c>
      <c r="O152" s="4">
        <v>55.414999999999999</v>
      </c>
      <c r="P152">
        <v>7.5999999999999998E-2</v>
      </c>
      <c r="Q152" s="4">
        <v>1.26</v>
      </c>
      <c r="R152" s="4">
        <v>18.5</v>
      </c>
      <c r="AA152">
        <v>3.0800000000000001E-2</v>
      </c>
      <c r="AE152">
        <f t="shared" si="4"/>
        <v>2.2799999999999997E-2</v>
      </c>
    </row>
    <row r="153" spans="1:31" s="1" customFormat="1" x14ac:dyDescent="0.3">
      <c r="C153" s="1">
        <v>9</v>
      </c>
      <c r="D153" s="5" t="s">
        <v>32</v>
      </c>
      <c r="E153" s="1">
        <v>400</v>
      </c>
      <c r="F153" s="1">
        <v>0.4</v>
      </c>
      <c r="G153" s="1">
        <v>3.5</v>
      </c>
      <c r="H153" s="5">
        <v>25</v>
      </c>
      <c r="I153" s="1" t="s">
        <v>52</v>
      </c>
      <c r="J153" s="5">
        <v>16</v>
      </c>
      <c r="K153" s="5">
        <v>25</v>
      </c>
      <c r="L153" s="1" t="s">
        <v>53</v>
      </c>
      <c r="M153" s="5">
        <v>0</v>
      </c>
      <c r="N153" s="5" t="s">
        <v>54</v>
      </c>
      <c r="O153" s="5">
        <v>55.414999999999999</v>
      </c>
      <c r="P153" s="1">
        <v>7.5999999999999998E-2</v>
      </c>
      <c r="Q153" s="5">
        <v>1.26</v>
      </c>
      <c r="R153" s="5">
        <v>18.5</v>
      </c>
      <c r="AA153" s="1">
        <v>2.0199999999999999E-2</v>
      </c>
      <c r="AE153" s="1">
        <f t="shared" si="4"/>
        <v>3.04E-2</v>
      </c>
    </row>
    <row r="154" spans="1:31" x14ac:dyDescent="0.3">
      <c r="A154">
        <v>2012</v>
      </c>
      <c r="B154" t="s">
        <v>51</v>
      </c>
      <c r="C154">
        <v>1</v>
      </c>
      <c r="D154" s="4" t="s">
        <v>32</v>
      </c>
      <c r="E154">
        <v>400</v>
      </c>
      <c r="F154">
        <v>0.3</v>
      </c>
      <c r="G154">
        <v>2</v>
      </c>
      <c r="H154" s="4">
        <v>25</v>
      </c>
      <c r="I154" s="4" t="s">
        <v>56</v>
      </c>
      <c r="J154" s="4">
        <v>16</v>
      </c>
      <c r="K154" s="4">
        <v>25</v>
      </c>
      <c r="L154" s="4">
        <v>60</v>
      </c>
      <c r="M154" s="4">
        <v>16</v>
      </c>
      <c r="N154" s="4" t="s">
        <v>54</v>
      </c>
      <c r="O154" s="4">
        <v>55.414999999999999</v>
      </c>
      <c r="P154">
        <v>1E-3</v>
      </c>
      <c r="Q154" s="4" t="s">
        <v>59</v>
      </c>
      <c r="R154" s="4">
        <v>18.5</v>
      </c>
      <c r="AA154">
        <v>1.9199999999999998E-2</v>
      </c>
      <c r="AD154">
        <v>73031</v>
      </c>
      <c r="AE154">
        <f t="shared" si="4"/>
        <v>2.9999999999999997E-4</v>
      </c>
    </row>
    <row r="155" spans="1:31" x14ac:dyDescent="0.3">
      <c r="C155">
        <v>2</v>
      </c>
      <c r="D155" s="4" t="s">
        <v>32</v>
      </c>
      <c r="E155">
        <v>400</v>
      </c>
      <c r="F155">
        <v>0.3</v>
      </c>
      <c r="G155">
        <v>3.5</v>
      </c>
      <c r="H155" s="4">
        <v>25</v>
      </c>
      <c r="I155" s="4" t="s">
        <v>56</v>
      </c>
      <c r="J155" s="4">
        <v>16</v>
      </c>
      <c r="K155" s="4">
        <v>25</v>
      </c>
      <c r="L155" s="4">
        <v>60</v>
      </c>
      <c r="M155" s="4">
        <v>16</v>
      </c>
      <c r="N155" s="4" t="s">
        <v>54</v>
      </c>
      <c r="O155" s="4">
        <v>55.414999999999999</v>
      </c>
      <c r="P155">
        <v>1E-3</v>
      </c>
      <c r="Q155" s="4">
        <v>1.26</v>
      </c>
      <c r="R155" s="4">
        <v>18.5</v>
      </c>
      <c r="AA155">
        <v>1.5800000000000002E-2</v>
      </c>
      <c r="AD155">
        <v>75180</v>
      </c>
      <c r="AE155">
        <f t="shared" si="4"/>
        <v>2.9999999999999997E-4</v>
      </c>
    </row>
    <row r="156" spans="1:31" x14ac:dyDescent="0.3">
      <c r="C156">
        <v>3</v>
      </c>
      <c r="D156" s="4" t="s">
        <v>32</v>
      </c>
      <c r="E156">
        <v>400</v>
      </c>
      <c r="F156">
        <v>0.3</v>
      </c>
      <c r="G156">
        <v>5</v>
      </c>
      <c r="H156" s="4">
        <v>25</v>
      </c>
      <c r="I156" s="4" t="s">
        <v>56</v>
      </c>
      <c r="J156" s="4">
        <v>16</v>
      </c>
      <c r="K156" s="4">
        <v>25</v>
      </c>
      <c r="L156" s="4">
        <v>60</v>
      </c>
      <c r="M156" s="4">
        <v>16</v>
      </c>
      <c r="N156" s="4" t="s">
        <v>54</v>
      </c>
      <c r="O156" s="4">
        <v>55.414999999999999</v>
      </c>
      <c r="P156">
        <v>1E-3</v>
      </c>
      <c r="Q156" s="4">
        <v>1.26</v>
      </c>
      <c r="R156" s="4">
        <v>18.5</v>
      </c>
      <c r="AA156">
        <v>1.43E-2</v>
      </c>
      <c r="AD156">
        <v>74427</v>
      </c>
      <c r="AE156">
        <f t="shared" si="4"/>
        <v>2.9999999999999997E-4</v>
      </c>
    </row>
    <row r="157" spans="1:31" x14ac:dyDescent="0.3">
      <c r="C157">
        <v>4</v>
      </c>
      <c r="D157" s="4" t="s">
        <v>32</v>
      </c>
      <c r="E157">
        <v>400</v>
      </c>
      <c r="F157">
        <v>0.3</v>
      </c>
      <c r="G157">
        <v>2</v>
      </c>
      <c r="H157" s="4">
        <v>25</v>
      </c>
      <c r="I157" s="4" t="s">
        <v>56</v>
      </c>
      <c r="J157" s="4">
        <v>16</v>
      </c>
      <c r="K157" s="4">
        <v>25</v>
      </c>
      <c r="L157" s="4">
        <v>60</v>
      </c>
      <c r="M157" s="4">
        <v>16</v>
      </c>
      <c r="N157" s="4" t="s">
        <v>54</v>
      </c>
      <c r="O157" s="4">
        <v>55.414999999999999</v>
      </c>
      <c r="P157">
        <v>1.4999999999999999E-2</v>
      </c>
      <c r="Q157" s="4">
        <v>1.26</v>
      </c>
      <c r="R157" s="4">
        <v>18.5</v>
      </c>
      <c r="AA157">
        <v>1.15E-2</v>
      </c>
      <c r="AD157">
        <v>78048</v>
      </c>
      <c r="AE157">
        <f t="shared" si="4"/>
        <v>4.4999999999999997E-3</v>
      </c>
    </row>
    <row r="158" spans="1:31" x14ac:dyDescent="0.3">
      <c r="C158">
        <v>5</v>
      </c>
      <c r="D158" s="4" t="s">
        <v>32</v>
      </c>
      <c r="E158">
        <v>400</v>
      </c>
      <c r="F158">
        <v>0.3</v>
      </c>
      <c r="G158">
        <v>3.5</v>
      </c>
      <c r="H158" s="4">
        <v>25</v>
      </c>
      <c r="I158" s="4" t="s">
        <v>56</v>
      </c>
      <c r="J158" s="4">
        <v>16</v>
      </c>
      <c r="K158" s="4">
        <v>25</v>
      </c>
      <c r="L158" s="4">
        <v>60</v>
      </c>
      <c r="M158" s="4">
        <v>16</v>
      </c>
      <c r="N158" s="4" t="s">
        <v>54</v>
      </c>
      <c r="O158" s="4">
        <v>55.414999999999999</v>
      </c>
      <c r="P158">
        <v>1.4999999999999999E-2</v>
      </c>
      <c r="Q158" s="4">
        <v>1.26</v>
      </c>
      <c r="R158" s="4">
        <v>18.5</v>
      </c>
      <c r="AA158">
        <v>1.0699999999999999E-2</v>
      </c>
      <c r="AD158">
        <v>86824</v>
      </c>
      <c r="AE158">
        <f t="shared" si="4"/>
        <v>4.4999999999999997E-3</v>
      </c>
    </row>
    <row r="159" spans="1:31" x14ac:dyDescent="0.3">
      <c r="C159">
        <v>6</v>
      </c>
      <c r="D159" s="4" t="s">
        <v>32</v>
      </c>
      <c r="E159">
        <v>400</v>
      </c>
      <c r="F159">
        <v>0.3</v>
      </c>
      <c r="G159">
        <v>5</v>
      </c>
      <c r="H159" s="4">
        <v>25</v>
      </c>
      <c r="I159" s="4" t="s">
        <v>56</v>
      </c>
      <c r="J159" s="4">
        <v>16</v>
      </c>
      <c r="K159" s="4">
        <v>25</v>
      </c>
      <c r="L159" s="4">
        <v>60</v>
      </c>
      <c r="M159" s="4">
        <v>16</v>
      </c>
      <c r="N159" s="4" t="s">
        <v>54</v>
      </c>
      <c r="O159" s="4">
        <v>55.414999999999999</v>
      </c>
      <c r="P159">
        <v>1.4999999999999999E-2</v>
      </c>
      <c r="Q159" s="4">
        <v>1.26</v>
      </c>
      <c r="R159" s="4">
        <v>18.5</v>
      </c>
      <c r="AA159">
        <v>9.5999999999999992E-3</v>
      </c>
      <c r="AD159">
        <v>86602</v>
      </c>
      <c r="AE159">
        <f t="shared" si="4"/>
        <v>4.4999999999999997E-3</v>
      </c>
    </row>
    <row r="160" spans="1:31" x14ac:dyDescent="0.3">
      <c r="C160">
        <v>7</v>
      </c>
      <c r="D160" s="4" t="s">
        <v>32</v>
      </c>
      <c r="E160">
        <v>400</v>
      </c>
      <c r="F160">
        <v>0.3</v>
      </c>
      <c r="G160">
        <v>2</v>
      </c>
      <c r="H160" s="4">
        <v>25</v>
      </c>
      <c r="I160" s="4" t="s">
        <v>56</v>
      </c>
      <c r="J160" s="4">
        <v>16</v>
      </c>
      <c r="K160" s="4">
        <v>25</v>
      </c>
      <c r="L160" s="4">
        <v>60</v>
      </c>
      <c r="M160" s="4">
        <v>16</v>
      </c>
      <c r="N160" s="4" t="s">
        <v>54</v>
      </c>
      <c r="O160" s="4">
        <v>55.414999999999999</v>
      </c>
      <c r="P160">
        <v>7.5999999999999998E-2</v>
      </c>
      <c r="Q160" s="4">
        <v>1.26</v>
      </c>
      <c r="R160" s="4">
        <v>18.5</v>
      </c>
      <c r="AA160">
        <v>9.5999999999999992E-3</v>
      </c>
      <c r="AD160">
        <v>81927</v>
      </c>
      <c r="AE160">
        <f t="shared" si="4"/>
        <v>2.2799999999999997E-2</v>
      </c>
    </row>
    <row r="161" spans="1:31" x14ac:dyDescent="0.3">
      <c r="C161">
        <v>8</v>
      </c>
      <c r="D161" s="4" t="s">
        <v>32</v>
      </c>
      <c r="E161">
        <v>400</v>
      </c>
      <c r="F161">
        <v>0.3</v>
      </c>
      <c r="G161">
        <v>3.5</v>
      </c>
      <c r="H161" s="4">
        <v>25</v>
      </c>
      <c r="I161" s="4" t="s">
        <v>56</v>
      </c>
      <c r="J161" s="4">
        <v>16</v>
      </c>
      <c r="K161" s="4">
        <v>25</v>
      </c>
      <c r="L161" s="4">
        <v>60</v>
      </c>
      <c r="M161" s="4">
        <v>16</v>
      </c>
      <c r="N161" s="4" t="s">
        <v>54</v>
      </c>
      <c r="O161" s="4">
        <v>55.414999999999999</v>
      </c>
      <c r="P161">
        <v>7.5999999999999998E-2</v>
      </c>
      <c r="Q161" s="4">
        <v>1.26</v>
      </c>
      <c r="R161" s="4">
        <v>18.5</v>
      </c>
      <c r="AA161">
        <v>7.4999999999999997E-3</v>
      </c>
      <c r="AD161">
        <v>94899</v>
      </c>
      <c r="AE161">
        <f t="shared" si="4"/>
        <v>2.2799999999999997E-2</v>
      </c>
    </row>
    <row r="162" spans="1:31" s="1" customFormat="1" x14ac:dyDescent="0.3">
      <c r="C162" s="1">
        <v>9</v>
      </c>
      <c r="D162" s="5" t="s">
        <v>32</v>
      </c>
      <c r="E162" s="1">
        <v>400</v>
      </c>
      <c r="F162" s="1">
        <v>0.3</v>
      </c>
      <c r="G162" s="1">
        <v>5</v>
      </c>
      <c r="H162" s="5">
        <v>25</v>
      </c>
      <c r="I162" s="5" t="s">
        <v>56</v>
      </c>
      <c r="J162" s="5">
        <v>16</v>
      </c>
      <c r="K162" s="5">
        <v>25</v>
      </c>
      <c r="L162" s="5">
        <v>60</v>
      </c>
      <c r="M162" s="5">
        <v>16</v>
      </c>
      <c r="N162" s="5" t="s">
        <v>54</v>
      </c>
      <c r="O162" s="5">
        <v>55.414999999999999</v>
      </c>
      <c r="P162" s="1">
        <v>7.5999999999999998E-2</v>
      </c>
      <c r="Q162" s="5">
        <v>1.26</v>
      </c>
      <c r="R162" s="5">
        <v>18.5</v>
      </c>
      <c r="AA162" s="1">
        <v>7.1000000000000004E-3</v>
      </c>
      <c r="AD162" s="1">
        <v>106714</v>
      </c>
      <c r="AE162" s="1">
        <f t="shared" si="4"/>
        <v>2.2799999999999997E-2</v>
      </c>
    </row>
    <row r="163" spans="1:31" x14ac:dyDescent="0.3">
      <c r="A163">
        <v>2016</v>
      </c>
      <c r="B163" t="s">
        <v>60</v>
      </c>
      <c r="C163">
        <v>1</v>
      </c>
      <c r="D163" s="4" t="s">
        <v>32</v>
      </c>
      <c r="E163">
        <v>500</v>
      </c>
      <c r="F163">
        <v>0.51</v>
      </c>
      <c r="G163">
        <v>6</v>
      </c>
      <c r="H163" s="4">
        <v>25</v>
      </c>
      <c r="J163" s="4">
        <v>11</v>
      </c>
      <c r="Q163">
        <v>1.1832460732984293</v>
      </c>
      <c r="U163">
        <v>831.49</v>
      </c>
    </row>
    <row r="164" spans="1:31" x14ac:dyDescent="0.3">
      <c r="C164">
        <v>2</v>
      </c>
      <c r="D164" s="4" t="s">
        <v>32</v>
      </c>
      <c r="E164">
        <v>500</v>
      </c>
      <c r="F164">
        <v>0.51</v>
      </c>
      <c r="G164">
        <v>8</v>
      </c>
      <c r="H164" s="4">
        <v>25</v>
      </c>
      <c r="J164" s="4">
        <v>11</v>
      </c>
      <c r="Q164">
        <v>1.1945945945945946</v>
      </c>
      <c r="U164">
        <v>791.23</v>
      </c>
    </row>
    <row r="165" spans="1:31" x14ac:dyDescent="0.3">
      <c r="C165">
        <v>3</v>
      </c>
      <c r="D165" s="4" t="s">
        <v>32</v>
      </c>
      <c r="E165">
        <v>200</v>
      </c>
      <c r="F165">
        <v>0.36</v>
      </c>
      <c r="G165">
        <v>4</v>
      </c>
      <c r="H165" s="4">
        <v>25</v>
      </c>
      <c r="J165" s="4">
        <v>11</v>
      </c>
      <c r="Q165">
        <v>1.2198952879581153</v>
      </c>
      <c r="U165">
        <v>573.53</v>
      </c>
      <c r="W165">
        <v>7.46</v>
      </c>
    </row>
    <row r="166" spans="1:31" x14ac:dyDescent="0.3">
      <c r="C166">
        <v>4</v>
      </c>
      <c r="D166" s="4" t="s">
        <v>32</v>
      </c>
      <c r="E166">
        <v>800</v>
      </c>
      <c r="F166">
        <v>0.51</v>
      </c>
      <c r="G166">
        <v>6</v>
      </c>
      <c r="H166" s="4">
        <v>25</v>
      </c>
      <c r="J166" s="4">
        <v>11</v>
      </c>
      <c r="Q166">
        <v>1.2227979274611398</v>
      </c>
      <c r="U166">
        <v>827.86</v>
      </c>
    </row>
    <row r="167" spans="1:31" x14ac:dyDescent="0.3">
      <c r="C167">
        <v>5</v>
      </c>
      <c r="D167" s="4" t="s">
        <v>32</v>
      </c>
      <c r="E167">
        <v>800</v>
      </c>
      <c r="F167">
        <v>0.66</v>
      </c>
      <c r="G167">
        <v>4</v>
      </c>
      <c r="H167" s="4">
        <v>25</v>
      </c>
      <c r="J167" s="4">
        <v>11</v>
      </c>
      <c r="Q167">
        <v>1.1793478260869565</v>
      </c>
      <c r="U167">
        <v>1328.18</v>
      </c>
    </row>
    <row r="168" spans="1:31" x14ac:dyDescent="0.3">
      <c r="C168">
        <v>6</v>
      </c>
      <c r="D168" s="4" t="s">
        <v>32</v>
      </c>
      <c r="E168">
        <v>500</v>
      </c>
      <c r="F168">
        <v>0.36</v>
      </c>
      <c r="G168">
        <v>6</v>
      </c>
      <c r="H168" s="4">
        <v>25</v>
      </c>
      <c r="J168" s="4">
        <v>11</v>
      </c>
      <c r="Q168">
        <v>1.2358974358974362</v>
      </c>
      <c r="U168">
        <v>681.12</v>
      </c>
    </row>
    <row r="169" spans="1:31" x14ac:dyDescent="0.3">
      <c r="C169">
        <v>7</v>
      </c>
      <c r="D169" s="4" t="s">
        <v>32</v>
      </c>
      <c r="E169">
        <v>500</v>
      </c>
      <c r="F169">
        <v>0.51</v>
      </c>
      <c r="G169">
        <v>6</v>
      </c>
      <c r="H169" s="4">
        <v>25</v>
      </c>
      <c r="J169" s="4">
        <v>11</v>
      </c>
      <c r="Q169">
        <v>1.1942857142857144</v>
      </c>
      <c r="U169">
        <v>780</v>
      </c>
    </row>
    <row r="170" spans="1:31" x14ac:dyDescent="0.3">
      <c r="C170">
        <v>8</v>
      </c>
      <c r="D170" s="4" t="s">
        <v>32</v>
      </c>
      <c r="E170">
        <v>800</v>
      </c>
      <c r="F170">
        <v>0.36</v>
      </c>
      <c r="G170">
        <v>8</v>
      </c>
      <c r="H170" s="4">
        <v>25</v>
      </c>
      <c r="J170" s="4">
        <v>11</v>
      </c>
      <c r="Q170">
        <v>1.2514285714285716</v>
      </c>
      <c r="U170">
        <v>715.06</v>
      </c>
    </row>
    <row r="171" spans="1:31" x14ac:dyDescent="0.3">
      <c r="C171">
        <v>9</v>
      </c>
      <c r="D171" s="4" t="s">
        <v>32</v>
      </c>
      <c r="E171">
        <v>200</v>
      </c>
      <c r="F171">
        <v>0.51</v>
      </c>
      <c r="G171">
        <v>6</v>
      </c>
      <c r="H171" s="4">
        <v>25</v>
      </c>
      <c r="J171" s="4">
        <v>11</v>
      </c>
      <c r="Q171">
        <v>1.223529411764706</v>
      </c>
      <c r="U171">
        <v>1239.8599999999999</v>
      </c>
    </row>
    <row r="172" spans="1:31" x14ac:dyDescent="0.3">
      <c r="C172">
        <v>10</v>
      </c>
      <c r="D172" s="4" t="s">
        <v>32</v>
      </c>
      <c r="E172">
        <v>500</v>
      </c>
      <c r="F172">
        <v>0.66</v>
      </c>
      <c r="G172">
        <v>6</v>
      </c>
      <c r="H172" s="4">
        <v>25</v>
      </c>
      <c r="J172" s="4">
        <v>11</v>
      </c>
      <c r="Q172">
        <v>1.1909547738693467</v>
      </c>
      <c r="U172">
        <v>1135.1400000000001</v>
      </c>
    </row>
    <row r="173" spans="1:31" x14ac:dyDescent="0.3">
      <c r="C173">
        <v>11</v>
      </c>
      <c r="D173" s="4" t="s">
        <v>32</v>
      </c>
      <c r="E173">
        <v>200</v>
      </c>
      <c r="F173">
        <v>0.36</v>
      </c>
      <c r="G173">
        <v>8</v>
      </c>
      <c r="H173" s="4">
        <v>25</v>
      </c>
      <c r="J173" s="4">
        <v>11</v>
      </c>
      <c r="Q173">
        <v>1.2710843373493974</v>
      </c>
      <c r="U173">
        <v>665.25</v>
      </c>
    </row>
    <row r="174" spans="1:31" x14ac:dyDescent="0.3">
      <c r="C174">
        <v>12</v>
      </c>
      <c r="D174" s="4" t="s">
        <v>32</v>
      </c>
      <c r="E174">
        <v>200</v>
      </c>
      <c r="F174">
        <v>0.66</v>
      </c>
      <c r="G174">
        <v>8</v>
      </c>
      <c r="H174" s="4">
        <v>25</v>
      </c>
      <c r="J174" s="4">
        <v>11</v>
      </c>
      <c r="Q174">
        <v>1.1499999999999999</v>
      </c>
      <c r="U174">
        <v>2453.0700000000002</v>
      </c>
    </row>
    <row r="175" spans="1:31" x14ac:dyDescent="0.3">
      <c r="C175">
        <v>13</v>
      </c>
      <c r="D175" s="4" t="s">
        <v>32</v>
      </c>
      <c r="E175">
        <v>200</v>
      </c>
      <c r="F175">
        <v>0.66</v>
      </c>
      <c r="G175">
        <v>4</v>
      </c>
      <c r="H175" s="4">
        <v>25</v>
      </c>
      <c r="J175" s="4">
        <v>11</v>
      </c>
      <c r="Q175">
        <v>1.1818181818181819</v>
      </c>
      <c r="U175">
        <v>873.98</v>
      </c>
    </row>
    <row r="176" spans="1:31" x14ac:dyDescent="0.3">
      <c r="C176">
        <v>14</v>
      </c>
      <c r="D176" s="4" t="s">
        <v>32</v>
      </c>
      <c r="E176">
        <v>500</v>
      </c>
      <c r="F176">
        <v>0.51</v>
      </c>
      <c r="G176">
        <v>4</v>
      </c>
      <c r="H176" s="4">
        <v>25</v>
      </c>
      <c r="J176" s="4">
        <v>11</v>
      </c>
      <c r="Q176">
        <v>1.1897435897435897</v>
      </c>
      <c r="U176">
        <v>771.25</v>
      </c>
      <c r="W176">
        <v>3.88</v>
      </c>
    </row>
    <row r="177" spans="1:32" x14ac:dyDescent="0.3">
      <c r="C177">
        <v>15</v>
      </c>
      <c r="D177" s="4" t="s">
        <v>32</v>
      </c>
      <c r="E177">
        <v>800</v>
      </c>
      <c r="F177">
        <v>0.66</v>
      </c>
      <c r="G177">
        <v>8</v>
      </c>
      <c r="H177" s="4">
        <v>25</v>
      </c>
      <c r="J177" s="4">
        <v>11</v>
      </c>
      <c r="Q177">
        <v>1.2011494252873562</v>
      </c>
      <c r="U177">
        <v>1471.54</v>
      </c>
    </row>
    <row r="178" spans="1:32" x14ac:dyDescent="0.3">
      <c r="C178">
        <v>16</v>
      </c>
      <c r="D178" s="4" t="s">
        <v>32</v>
      </c>
      <c r="E178">
        <v>800</v>
      </c>
      <c r="F178">
        <v>0.36</v>
      </c>
      <c r="G178">
        <v>4</v>
      </c>
      <c r="H178" s="4">
        <v>25</v>
      </c>
      <c r="J178" s="4">
        <v>11</v>
      </c>
      <c r="Q178">
        <v>1.2808988764044944</v>
      </c>
      <c r="U178">
        <v>381.04</v>
      </c>
    </row>
    <row r="179" spans="1:32" s="1" customFormat="1" x14ac:dyDescent="0.3">
      <c r="C179" s="1">
        <v>17</v>
      </c>
      <c r="D179" s="5" t="s">
        <v>32</v>
      </c>
      <c r="E179" s="1">
        <v>500</v>
      </c>
      <c r="F179" s="1">
        <v>0.51</v>
      </c>
      <c r="G179" s="1">
        <v>6</v>
      </c>
      <c r="H179" s="5">
        <v>25</v>
      </c>
      <c r="J179" s="5">
        <v>11</v>
      </c>
      <c r="Q179" s="1">
        <v>1.2538860103626941</v>
      </c>
      <c r="U179" s="1">
        <v>786.59</v>
      </c>
    </row>
    <row r="180" spans="1:32" x14ac:dyDescent="0.3">
      <c r="A180">
        <v>2020</v>
      </c>
      <c r="B180" t="s">
        <v>63</v>
      </c>
      <c r="C180">
        <v>1</v>
      </c>
      <c r="D180" s="4" t="s">
        <v>32</v>
      </c>
      <c r="E180">
        <v>100</v>
      </c>
      <c r="F180">
        <v>0.09</v>
      </c>
      <c r="G180">
        <v>1</v>
      </c>
      <c r="H180" s="4">
        <v>25</v>
      </c>
      <c r="I180" t="s">
        <v>64</v>
      </c>
      <c r="J180">
        <v>16</v>
      </c>
      <c r="K180">
        <v>25</v>
      </c>
      <c r="L180">
        <v>60</v>
      </c>
      <c r="M180">
        <v>16</v>
      </c>
      <c r="N180" t="s">
        <v>54</v>
      </c>
      <c r="O180">
        <v>170</v>
      </c>
      <c r="P180">
        <v>0.56499999999999995</v>
      </c>
      <c r="U180">
        <f>O180*AF180</f>
        <v>3557.9037211816012</v>
      </c>
      <c r="AB180">
        <v>13.48314606741573</v>
      </c>
      <c r="AE180" s="9">
        <f t="shared" ref="AE180:AE207" si="5">F180*P180</f>
        <v>5.0849999999999992E-2</v>
      </c>
      <c r="AF180">
        <v>20.928845418715301</v>
      </c>
    </row>
    <row r="181" spans="1:32" x14ac:dyDescent="0.3">
      <c r="C181">
        <v>2</v>
      </c>
      <c r="D181" s="4" t="s">
        <v>32</v>
      </c>
      <c r="E181">
        <v>300</v>
      </c>
      <c r="F181">
        <v>0.09</v>
      </c>
      <c r="G181">
        <v>1</v>
      </c>
      <c r="H181" s="4">
        <v>25</v>
      </c>
      <c r="I181" t="s">
        <v>64</v>
      </c>
      <c r="J181">
        <v>16</v>
      </c>
      <c r="K181">
        <v>25</v>
      </c>
      <c r="L181">
        <v>60</v>
      </c>
      <c r="M181">
        <v>16</v>
      </c>
      <c r="N181" t="s">
        <v>54</v>
      </c>
      <c r="O181">
        <v>170</v>
      </c>
      <c r="P181">
        <v>0.56499999999999995</v>
      </c>
      <c r="U181">
        <f t="shared" ref="U181:U207" si="6">O181*AF181</f>
        <v>2551.8375229031121</v>
      </c>
      <c r="AB181">
        <v>6.5573770491803272</v>
      </c>
      <c r="AE181" s="9">
        <f t="shared" si="5"/>
        <v>5.0849999999999992E-2</v>
      </c>
      <c r="AF181">
        <v>15.0108089582536</v>
      </c>
    </row>
    <row r="182" spans="1:32" x14ac:dyDescent="0.3">
      <c r="C182">
        <v>3</v>
      </c>
      <c r="D182" s="4" t="s">
        <v>32</v>
      </c>
      <c r="E182">
        <v>500</v>
      </c>
      <c r="F182">
        <v>0.09</v>
      </c>
      <c r="G182">
        <v>1</v>
      </c>
      <c r="H182" s="4">
        <v>25</v>
      </c>
      <c r="I182" t="s">
        <v>64</v>
      </c>
      <c r="J182">
        <v>16</v>
      </c>
      <c r="K182">
        <v>25</v>
      </c>
      <c r="L182">
        <v>60</v>
      </c>
      <c r="M182">
        <v>16</v>
      </c>
      <c r="N182" t="s">
        <v>54</v>
      </c>
      <c r="O182">
        <v>170</v>
      </c>
      <c r="P182">
        <v>0.56499999999999995</v>
      </c>
      <c r="U182">
        <f t="shared" si="6"/>
        <v>2360.2421470281829</v>
      </c>
      <c r="AB182">
        <v>5.3571428571428568</v>
      </c>
      <c r="AE182" s="9">
        <f t="shared" si="5"/>
        <v>5.0849999999999992E-2</v>
      </c>
      <c r="AF182">
        <v>13.8837773354599</v>
      </c>
    </row>
    <row r="183" spans="1:32" x14ac:dyDescent="0.3">
      <c r="C183">
        <v>4</v>
      </c>
      <c r="D183" s="4" t="s">
        <v>32</v>
      </c>
      <c r="E183">
        <v>900</v>
      </c>
      <c r="F183">
        <v>0.09</v>
      </c>
      <c r="G183">
        <v>1</v>
      </c>
      <c r="H183" s="4">
        <v>25</v>
      </c>
      <c r="I183" t="s">
        <v>64</v>
      </c>
      <c r="J183">
        <v>16</v>
      </c>
      <c r="K183">
        <v>25</v>
      </c>
      <c r="L183">
        <v>60</v>
      </c>
      <c r="M183">
        <v>16</v>
      </c>
      <c r="N183" t="s">
        <v>54</v>
      </c>
      <c r="O183">
        <v>170</v>
      </c>
      <c r="P183">
        <v>0.56499999999999995</v>
      </c>
      <c r="U183">
        <f t="shared" si="6"/>
        <v>2040.6812280031088</v>
      </c>
      <c r="AB183">
        <v>4.0133779264214038</v>
      </c>
      <c r="AE183" s="9">
        <f t="shared" si="5"/>
        <v>5.0849999999999992E-2</v>
      </c>
      <c r="AF183">
        <v>12.004007223547699</v>
      </c>
    </row>
    <row r="184" spans="1:32" x14ac:dyDescent="0.3">
      <c r="C184">
        <v>5</v>
      </c>
      <c r="D184" s="4" t="s">
        <v>32</v>
      </c>
      <c r="E184">
        <v>100</v>
      </c>
      <c r="F184">
        <v>0.09</v>
      </c>
      <c r="G184">
        <v>2</v>
      </c>
      <c r="H184" s="4">
        <v>25</v>
      </c>
      <c r="I184" t="s">
        <v>64</v>
      </c>
      <c r="J184">
        <v>16</v>
      </c>
      <c r="K184">
        <v>25</v>
      </c>
      <c r="L184">
        <v>60</v>
      </c>
      <c r="M184">
        <v>16</v>
      </c>
      <c r="N184" t="s">
        <v>54</v>
      </c>
      <c r="O184">
        <v>170</v>
      </c>
      <c r="P184">
        <v>0.56499999999999995</v>
      </c>
      <c r="U184">
        <f t="shared" si="6"/>
        <v>4075.3568933472161</v>
      </c>
      <c r="AB184">
        <v>20.833333333333336</v>
      </c>
      <c r="AE184" s="9">
        <f t="shared" si="5"/>
        <v>5.0849999999999992E-2</v>
      </c>
      <c r="AF184">
        <v>23.972687607924801</v>
      </c>
    </row>
    <row r="185" spans="1:32" x14ac:dyDescent="0.3">
      <c r="C185">
        <v>6</v>
      </c>
      <c r="D185" s="4" t="s">
        <v>32</v>
      </c>
      <c r="E185">
        <v>300</v>
      </c>
      <c r="F185">
        <v>0.09</v>
      </c>
      <c r="G185">
        <v>2</v>
      </c>
      <c r="H185" s="4">
        <v>25</v>
      </c>
      <c r="I185" t="s">
        <v>64</v>
      </c>
      <c r="J185">
        <v>16</v>
      </c>
      <c r="K185">
        <v>25</v>
      </c>
      <c r="L185">
        <v>60</v>
      </c>
      <c r="M185">
        <v>16</v>
      </c>
      <c r="N185" t="s">
        <v>54</v>
      </c>
      <c r="O185">
        <v>170</v>
      </c>
      <c r="P185">
        <v>0.56499999999999995</v>
      </c>
      <c r="U185">
        <f t="shared" si="6"/>
        <v>3574.0044553998641</v>
      </c>
      <c r="AB185">
        <v>12.5</v>
      </c>
      <c r="AE185" s="9">
        <f t="shared" si="5"/>
        <v>5.0849999999999992E-2</v>
      </c>
      <c r="AF185">
        <v>21.0235556199992</v>
      </c>
    </row>
    <row r="186" spans="1:32" x14ac:dyDescent="0.3">
      <c r="C186">
        <v>7</v>
      </c>
      <c r="D186" s="4" t="s">
        <v>32</v>
      </c>
      <c r="E186">
        <v>500</v>
      </c>
      <c r="F186">
        <v>0.09</v>
      </c>
      <c r="G186">
        <v>2</v>
      </c>
      <c r="H186" s="4">
        <v>25</v>
      </c>
      <c r="I186" t="s">
        <v>64</v>
      </c>
      <c r="J186">
        <v>16</v>
      </c>
      <c r="K186">
        <v>25</v>
      </c>
      <c r="L186">
        <v>60</v>
      </c>
      <c r="M186">
        <v>16</v>
      </c>
      <c r="N186" t="s">
        <v>54</v>
      </c>
      <c r="O186">
        <v>170</v>
      </c>
      <c r="P186">
        <v>0.56499999999999995</v>
      </c>
      <c r="U186">
        <f t="shared" si="6"/>
        <v>3086.9264331755862</v>
      </c>
      <c r="AB186">
        <v>9.6525096525096519</v>
      </c>
      <c r="AE186" s="9">
        <f t="shared" si="5"/>
        <v>5.0849999999999992E-2</v>
      </c>
      <c r="AF186">
        <v>18.158390783385801</v>
      </c>
    </row>
    <row r="187" spans="1:32" x14ac:dyDescent="0.3">
      <c r="C187">
        <v>8</v>
      </c>
      <c r="D187" s="4" t="s">
        <v>32</v>
      </c>
      <c r="E187">
        <v>900</v>
      </c>
      <c r="F187">
        <v>0.09</v>
      </c>
      <c r="G187">
        <v>2</v>
      </c>
      <c r="H187" s="4">
        <v>25</v>
      </c>
      <c r="I187" t="s">
        <v>64</v>
      </c>
      <c r="J187">
        <v>16</v>
      </c>
      <c r="K187">
        <v>25</v>
      </c>
      <c r="L187">
        <v>60</v>
      </c>
      <c r="M187">
        <v>16</v>
      </c>
      <c r="N187" t="s">
        <v>54</v>
      </c>
      <c r="O187">
        <v>170</v>
      </c>
      <c r="P187">
        <v>0.56499999999999995</v>
      </c>
      <c r="U187">
        <f t="shared" si="6"/>
        <v>3063.6212646481117</v>
      </c>
      <c r="AB187">
        <v>7.5075075075075075</v>
      </c>
      <c r="AE187" s="9">
        <f t="shared" si="5"/>
        <v>5.0849999999999992E-2</v>
      </c>
      <c r="AF187">
        <v>18.021301556753599</v>
      </c>
    </row>
    <row r="188" spans="1:32" x14ac:dyDescent="0.3">
      <c r="C188">
        <v>9</v>
      </c>
      <c r="D188" s="4" t="s">
        <v>32</v>
      </c>
      <c r="E188">
        <v>100</v>
      </c>
      <c r="F188">
        <v>9.0000000000000011E-2</v>
      </c>
      <c r="G188">
        <v>3</v>
      </c>
      <c r="H188" s="4">
        <v>25</v>
      </c>
      <c r="I188" t="s">
        <v>64</v>
      </c>
      <c r="J188">
        <v>16</v>
      </c>
      <c r="K188">
        <v>25</v>
      </c>
      <c r="L188">
        <v>60</v>
      </c>
      <c r="M188">
        <v>16</v>
      </c>
      <c r="N188" t="s">
        <v>54</v>
      </c>
      <c r="O188">
        <v>170</v>
      </c>
      <c r="P188">
        <v>0.56499999999999995</v>
      </c>
      <c r="U188">
        <f t="shared" si="6"/>
        <v>4425.7859562632584</v>
      </c>
      <c r="AB188">
        <v>25.517241379310345</v>
      </c>
      <c r="AE188" s="9">
        <f t="shared" si="5"/>
        <v>5.0849999999999999E-2</v>
      </c>
      <c r="AF188">
        <v>26.034035036842699</v>
      </c>
    </row>
    <row r="189" spans="1:32" x14ac:dyDescent="0.3">
      <c r="C189">
        <v>10</v>
      </c>
      <c r="D189" s="4" t="s">
        <v>32</v>
      </c>
      <c r="E189">
        <v>300</v>
      </c>
      <c r="F189">
        <v>9.0000000000000011E-2</v>
      </c>
      <c r="G189">
        <v>3</v>
      </c>
      <c r="H189" s="4">
        <v>25</v>
      </c>
      <c r="I189" t="s">
        <v>64</v>
      </c>
      <c r="J189">
        <v>16</v>
      </c>
      <c r="K189">
        <v>25</v>
      </c>
      <c r="L189">
        <v>60</v>
      </c>
      <c r="M189">
        <v>16</v>
      </c>
      <c r="N189" t="s">
        <v>54</v>
      </c>
      <c r="O189">
        <v>170</v>
      </c>
      <c r="P189">
        <v>0.56499999999999995</v>
      </c>
      <c r="U189">
        <f t="shared" si="6"/>
        <v>3740.4795486600697</v>
      </c>
      <c r="AB189">
        <v>17.12962962962963</v>
      </c>
      <c r="AE189" s="9">
        <f t="shared" si="5"/>
        <v>5.0849999999999999E-2</v>
      </c>
      <c r="AF189">
        <v>22.002820874470999</v>
      </c>
    </row>
    <row r="190" spans="1:32" x14ac:dyDescent="0.3">
      <c r="C190">
        <v>11</v>
      </c>
      <c r="D190" s="4" t="s">
        <v>32</v>
      </c>
      <c r="E190">
        <v>500</v>
      </c>
      <c r="F190">
        <v>9.0000000000000011E-2</v>
      </c>
      <c r="G190">
        <v>3</v>
      </c>
      <c r="H190" s="4">
        <v>25</v>
      </c>
      <c r="I190" t="s">
        <v>64</v>
      </c>
      <c r="J190">
        <v>16</v>
      </c>
      <c r="K190">
        <v>25</v>
      </c>
      <c r="L190">
        <v>60</v>
      </c>
      <c r="M190">
        <v>16</v>
      </c>
      <c r="N190" t="s">
        <v>54</v>
      </c>
      <c r="O190">
        <v>170</v>
      </c>
      <c r="P190">
        <v>0.56499999999999995</v>
      </c>
      <c r="U190">
        <f t="shared" si="6"/>
        <v>3558.060582892846</v>
      </c>
      <c r="AB190">
        <v>12.457912457912458</v>
      </c>
      <c r="AE190" s="9">
        <f t="shared" si="5"/>
        <v>5.0849999999999999E-2</v>
      </c>
      <c r="AF190">
        <v>20.929768134663799</v>
      </c>
    </row>
    <row r="191" spans="1:32" x14ac:dyDescent="0.3">
      <c r="C191">
        <v>12</v>
      </c>
      <c r="D191" s="4" t="s">
        <v>32</v>
      </c>
      <c r="E191">
        <v>900</v>
      </c>
      <c r="F191">
        <v>9.0000000000000011E-2</v>
      </c>
      <c r="G191">
        <v>3</v>
      </c>
      <c r="H191" s="4">
        <v>25</v>
      </c>
      <c r="I191" t="s">
        <v>64</v>
      </c>
      <c r="J191">
        <v>16</v>
      </c>
      <c r="K191">
        <v>25</v>
      </c>
      <c r="L191">
        <v>60</v>
      </c>
      <c r="M191">
        <v>16</v>
      </c>
      <c r="N191" t="s">
        <v>54</v>
      </c>
      <c r="O191">
        <v>170</v>
      </c>
      <c r="P191">
        <v>0.56499999999999995</v>
      </c>
      <c r="U191">
        <f t="shared" si="6"/>
        <v>3214.9479983654651</v>
      </c>
      <c r="AB191">
        <v>9.5115681233933174</v>
      </c>
      <c r="AE191" s="9">
        <f t="shared" si="5"/>
        <v>5.0849999999999999E-2</v>
      </c>
      <c r="AF191">
        <v>18.9114588139145</v>
      </c>
    </row>
    <row r="192" spans="1:32" x14ac:dyDescent="0.3">
      <c r="C192">
        <v>13</v>
      </c>
      <c r="D192" s="4" t="s">
        <v>32</v>
      </c>
      <c r="E192">
        <v>100</v>
      </c>
      <c r="F192">
        <v>0.09</v>
      </c>
      <c r="G192">
        <v>1</v>
      </c>
      <c r="H192" s="4">
        <v>25</v>
      </c>
      <c r="I192" t="s">
        <v>64</v>
      </c>
      <c r="J192">
        <v>16</v>
      </c>
      <c r="K192">
        <v>25</v>
      </c>
      <c r="L192">
        <v>60</v>
      </c>
      <c r="M192">
        <v>16</v>
      </c>
      <c r="N192" t="s">
        <v>54</v>
      </c>
      <c r="O192">
        <v>170</v>
      </c>
      <c r="P192">
        <v>0.56499999999999995</v>
      </c>
      <c r="U192">
        <f t="shared" si="6"/>
        <v>3264.455828363788</v>
      </c>
      <c r="AB192">
        <v>13.48314606741573</v>
      </c>
      <c r="AE192" s="9">
        <f t="shared" si="5"/>
        <v>5.0849999999999992E-2</v>
      </c>
      <c r="AF192">
        <v>19.202681343316399</v>
      </c>
    </row>
    <row r="193" spans="3:32" x14ac:dyDescent="0.3">
      <c r="C193">
        <v>14</v>
      </c>
      <c r="D193" s="4" t="s">
        <v>32</v>
      </c>
      <c r="E193">
        <v>300</v>
      </c>
      <c r="F193">
        <v>0.09</v>
      </c>
      <c r="G193">
        <v>1</v>
      </c>
      <c r="H193" s="4">
        <v>25</v>
      </c>
      <c r="I193" t="s">
        <v>64</v>
      </c>
      <c r="J193">
        <v>16</v>
      </c>
      <c r="K193">
        <v>25</v>
      </c>
      <c r="L193">
        <v>60</v>
      </c>
      <c r="M193">
        <v>16</v>
      </c>
      <c r="N193" t="s">
        <v>54</v>
      </c>
      <c r="O193">
        <v>170</v>
      </c>
      <c r="P193">
        <v>0.56499999999999995</v>
      </c>
      <c r="U193">
        <f t="shared" si="6"/>
        <v>2566.7322623912828</v>
      </c>
      <c r="AB193">
        <v>6.5573770491803272</v>
      </c>
      <c r="AE193" s="9">
        <f t="shared" si="5"/>
        <v>5.0849999999999992E-2</v>
      </c>
      <c r="AF193">
        <v>15.098425072889899</v>
      </c>
    </row>
    <row r="194" spans="3:32" x14ac:dyDescent="0.3">
      <c r="C194">
        <v>15</v>
      </c>
      <c r="D194" s="4" t="s">
        <v>32</v>
      </c>
      <c r="E194">
        <v>500</v>
      </c>
      <c r="F194">
        <v>0.09</v>
      </c>
      <c r="G194">
        <v>1</v>
      </c>
      <c r="H194" s="4">
        <v>25</v>
      </c>
      <c r="I194" t="s">
        <v>64</v>
      </c>
      <c r="J194">
        <v>16</v>
      </c>
      <c r="K194">
        <v>25</v>
      </c>
      <c r="L194">
        <v>60</v>
      </c>
      <c r="M194">
        <v>16</v>
      </c>
      <c r="N194" t="s">
        <v>54</v>
      </c>
      <c r="O194">
        <v>170</v>
      </c>
      <c r="P194">
        <v>0.56499999999999995</v>
      </c>
      <c r="U194">
        <f t="shared" si="6"/>
        <v>2377.592395513866</v>
      </c>
      <c r="AB194">
        <v>5.3571428571428568</v>
      </c>
      <c r="AE194" s="9">
        <f t="shared" si="5"/>
        <v>5.0849999999999992E-2</v>
      </c>
      <c r="AF194">
        <v>13.9858376206698</v>
      </c>
    </row>
    <row r="195" spans="3:32" x14ac:dyDescent="0.3">
      <c r="C195">
        <v>16</v>
      </c>
      <c r="D195" s="4" t="s">
        <v>32</v>
      </c>
      <c r="E195">
        <v>900</v>
      </c>
      <c r="F195">
        <v>0.09</v>
      </c>
      <c r="G195">
        <v>1</v>
      </c>
      <c r="H195" s="4">
        <v>25</v>
      </c>
      <c r="I195" t="s">
        <v>64</v>
      </c>
      <c r="J195">
        <v>16</v>
      </c>
      <c r="K195">
        <v>25</v>
      </c>
      <c r="L195">
        <v>60</v>
      </c>
      <c r="M195">
        <v>16</v>
      </c>
      <c r="N195" t="s">
        <v>54</v>
      </c>
      <c r="O195">
        <v>170</v>
      </c>
      <c r="P195">
        <v>0.56499999999999995</v>
      </c>
      <c r="U195">
        <f t="shared" si="6"/>
        <v>2804.9876889944003</v>
      </c>
      <c r="AB195">
        <v>4.0133779264214038</v>
      </c>
      <c r="AE195" s="9">
        <f t="shared" si="5"/>
        <v>5.0849999999999992E-2</v>
      </c>
      <c r="AF195">
        <v>16.499927582320002</v>
      </c>
    </row>
    <row r="196" spans="3:32" x14ac:dyDescent="0.3">
      <c r="C196">
        <v>21</v>
      </c>
      <c r="D196" s="4" t="s">
        <v>32</v>
      </c>
      <c r="E196">
        <v>100</v>
      </c>
      <c r="F196">
        <v>0.09</v>
      </c>
      <c r="G196">
        <v>1</v>
      </c>
      <c r="H196" s="4">
        <v>25</v>
      </c>
      <c r="I196" t="s">
        <v>65</v>
      </c>
      <c r="J196">
        <v>16</v>
      </c>
      <c r="K196">
        <v>25</v>
      </c>
      <c r="L196">
        <v>60</v>
      </c>
      <c r="M196">
        <v>0</v>
      </c>
      <c r="N196" t="s">
        <v>54</v>
      </c>
      <c r="O196">
        <v>170</v>
      </c>
      <c r="P196">
        <v>0.56499999999999995</v>
      </c>
      <c r="U196">
        <f t="shared" si="6"/>
        <v>2384.8719466502071</v>
      </c>
      <c r="AB196">
        <v>3.1007751937984498</v>
      </c>
      <c r="AE196" s="9">
        <f t="shared" si="5"/>
        <v>5.0849999999999992E-2</v>
      </c>
      <c r="AF196">
        <v>14.0286585097071</v>
      </c>
    </row>
    <row r="197" spans="3:32" x14ac:dyDescent="0.3">
      <c r="C197">
        <v>22</v>
      </c>
      <c r="D197" s="4" t="s">
        <v>32</v>
      </c>
      <c r="E197">
        <v>300</v>
      </c>
      <c r="F197">
        <v>0.09</v>
      </c>
      <c r="G197">
        <v>1</v>
      </c>
      <c r="H197" s="4">
        <v>25</v>
      </c>
      <c r="I197" t="s">
        <v>65</v>
      </c>
      <c r="J197">
        <v>16</v>
      </c>
      <c r="K197">
        <v>25</v>
      </c>
      <c r="L197">
        <v>60</v>
      </c>
      <c r="M197">
        <v>0</v>
      </c>
      <c r="N197" t="s">
        <v>54</v>
      </c>
      <c r="O197">
        <v>170</v>
      </c>
      <c r="P197">
        <v>0.56499999999999995</v>
      </c>
      <c r="U197">
        <f t="shared" si="6"/>
        <v>2058.855107965303</v>
      </c>
      <c r="AB197">
        <v>2.1201413427561837</v>
      </c>
      <c r="AE197" s="9">
        <f t="shared" si="5"/>
        <v>5.0849999999999992E-2</v>
      </c>
      <c r="AF197">
        <v>12.1109123997959</v>
      </c>
    </row>
    <row r="198" spans="3:32" x14ac:dyDescent="0.3">
      <c r="C198">
        <v>23</v>
      </c>
      <c r="D198" s="4" t="s">
        <v>32</v>
      </c>
      <c r="E198">
        <v>500</v>
      </c>
      <c r="F198">
        <v>0.09</v>
      </c>
      <c r="G198">
        <v>1</v>
      </c>
      <c r="H198" s="4">
        <v>25</v>
      </c>
      <c r="I198" t="s">
        <v>65</v>
      </c>
      <c r="J198">
        <v>16</v>
      </c>
      <c r="K198">
        <v>25</v>
      </c>
      <c r="L198">
        <v>60</v>
      </c>
      <c r="M198">
        <v>0</v>
      </c>
      <c r="N198" t="s">
        <v>54</v>
      </c>
      <c r="O198">
        <v>170</v>
      </c>
      <c r="P198">
        <v>0.56499999999999995</v>
      </c>
      <c r="U198">
        <f t="shared" si="6"/>
        <v>1861.172473724976</v>
      </c>
      <c r="AB198">
        <v>0.97799511002444972</v>
      </c>
      <c r="AE198" s="9">
        <f t="shared" si="5"/>
        <v>5.0849999999999992E-2</v>
      </c>
      <c r="AF198">
        <v>10.9480733748528</v>
      </c>
    </row>
    <row r="199" spans="3:32" x14ac:dyDescent="0.3">
      <c r="C199">
        <v>24</v>
      </c>
      <c r="D199" s="4" t="s">
        <v>32</v>
      </c>
      <c r="E199">
        <v>900</v>
      </c>
      <c r="F199">
        <v>0.09</v>
      </c>
      <c r="G199">
        <v>1</v>
      </c>
      <c r="H199" s="4">
        <v>25</v>
      </c>
      <c r="I199" t="s">
        <v>65</v>
      </c>
      <c r="J199">
        <v>16</v>
      </c>
      <c r="K199">
        <v>25</v>
      </c>
      <c r="L199">
        <v>60</v>
      </c>
      <c r="M199">
        <v>0</v>
      </c>
      <c r="N199" t="s">
        <v>54</v>
      </c>
      <c r="O199">
        <v>170</v>
      </c>
      <c r="P199">
        <v>0.56499999999999995</v>
      </c>
      <c r="U199">
        <f t="shared" si="6"/>
        <v>1861.0868319468921</v>
      </c>
      <c r="AB199">
        <v>0.88041085840058675</v>
      </c>
      <c r="AE199" s="9">
        <f t="shared" si="5"/>
        <v>5.0849999999999992E-2</v>
      </c>
      <c r="AF199">
        <v>10.947569599687601</v>
      </c>
    </row>
    <row r="200" spans="3:32" x14ac:dyDescent="0.3">
      <c r="C200">
        <v>25</v>
      </c>
      <c r="D200" s="4" t="s">
        <v>32</v>
      </c>
      <c r="E200">
        <v>100</v>
      </c>
      <c r="F200">
        <v>0.09</v>
      </c>
      <c r="G200">
        <v>1</v>
      </c>
      <c r="H200" s="4">
        <v>25</v>
      </c>
      <c r="I200" t="s">
        <v>64</v>
      </c>
      <c r="J200">
        <v>16</v>
      </c>
      <c r="K200">
        <v>25</v>
      </c>
      <c r="L200">
        <v>60</v>
      </c>
      <c r="M200">
        <v>16</v>
      </c>
      <c r="N200" t="s">
        <v>54</v>
      </c>
      <c r="O200">
        <v>66</v>
      </c>
      <c r="P200">
        <v>0.56499999999999995</v>
      </c>
      <c r="U200">
        <f t="shared" si="6"/>
        <v>994.98740554156029</v>
      </c>
      <c r="AB200">
        <v>17.948717948717949</v>
      </c>
      <c r="AE200" s="9">
        <f t="shared" si="5"/>
        <v>5.0849999999999992E-2</v>
      </c>
      <c r="AF200">
        <v>15.075566750629701</v>
      </c>
    </row>
    <row r="201" spans="3:32" x14ac:dyDescent="0.3">
      <c r="C201">
        <v>26</v>
      </c>
      <c r="D201" s="4" t="s">
        <v>32</v>
      </c>
      <c r="E201">
        <v>300</v>
      </c>
      <c r="F201">
        <v>0.09</v>
      </c>
      <c r="G201">
        <v>1</v>
      </c>
      <c r="H201" s="4">
        <v>25</v>
      </c>
      <c r="I201" t="s">
        <v>64</v>
      </c>
      <c r="J201">
        <v>16</v>
      </c>
      <c r="K201">
        <v>25</v>
      </c>
      <c r="L201">
        <v>60</v>
      </c>
      <c r="M201">
        <v>16</v>
      </c>
      <c r="N201" t="s">
        <v>54</v>
      </c>
      <c r="O201">
        <v>66</v>
      </c>
      <c r="P201">
        <v>0.56499999999999995</v>
      </c>
      <c r="U201">
        <f t="shared" si="6"/>
        <v>1453.8287153652373</v>
      </c>
      <c r="AB201">
        <v>10.606060606060606</v>
      </c>
      <c r="AE201" s="9">
        <f t="shared" si="5"/>
        <v>5.0849999999999992E-2</v>
      </c>
      <c r="AF201">
        <v>22.027707808564202</v>
      </c>
    </row>
    <row r="202" spans="3:32" x14ac:dyDescent="0.3">
      <c r="C202">
        <v>27</v>
      </c>
      <c r="D202" s="4" t="s">
        <v>32</v>
      </c>
      <c r="E202">
        <v>500</v>
      </c>
      <c r="F202">
        <v>0.09</v>
      </c>
      <c r="G202">
        <v>1</v>
      </c>
      <c r="H202" s="4">
        <v>25</v>
      </c>
      <c r="I202" t="s">
        <v>64</v>
      </c>
      <c r="J202">
        <v>16</v>
      </c>
      <c r="K202">
        <v>25</v>
      </c>
      <c r="L202">
        <v>60</v>
      </c>
      <c r="M202">
        <v>16</v>
      </c>
      <c r="N202" t="s">
        <v>54</v>
      </c>
      <c r="O202">
        <v>66</v>
      </c>
      <c r="P202">
        <v>0.56499999999999995</v>
      </c>
      <c r="U202">
        <f t="shared" si="6"/>
        <v>1517.0025188916838</v>
      </c>
      <c r="AB202">
        <v>9.79020979020979</v>
      </c>
      <c r="AE202" s="9">
        <f t="shared" si="5"/>
        <v>5.0849999999999992E-2</v>
      </c>
      <c r="AF202">
        <v>22.984886649873999</v>
      </c>
    </row>
    <row r="203" spans="3:32" x14ac:dyDescent="0.3">
      <c r="C203">
        <v>28</v>
      </c>
      <c r="D203" s="4" t="s">
        <v>32</v>
      </c>
      <c r="E203">
        <v>900</v>
      </c>
      <c r="F203">
        <v>0.09</v>
      </c>
      <c r="G203">
        <v>1</v>
      </c>
      <c r="H203" s="4">
        <v>25</v>
      </c>
      <c r="I203" t="s">
        <v>64</v>
      </c>
      <c r="J203">
        <v>16</v>
      </c>
      <c r="K203">
        <v>25</v>
      </c>
      <c r="L203">
        <v>60</v>
      </c>
      <c r="M203">
        <v>16</v>
      </c>
      <c r="N203" t="s">
        <v>54</v>
      </c>
      <c r="O203">
        <v>66</v>
      </c>
      <c r="P203">
        <v>0.56499999999999995</v>
      </c>
      <c r="U203">
        <f t="shared" si="6"/>
        <v>1191.1586901763164</v>
      </c>
      <c r="AB203">
        <v>5.6224899598393581</v>
      </c>
      <c r="AE203" s="9">
        <f t="shared" si="5"/>
        <v>5.0849999999999992E-2</v>
      </c>
      <c r="AF203">
        <v>18.0478589420654</v>
      </c>
    </row>
    <row r="204" spans="3:32" x14ac:dyDescent="0.3">
      <c r="C204">
        <v>33</v>
      </c>
      <c r="D204" s="4" t="s">
        <v>32</v>
      </c>
      <c r="E204">
        <v>100</v>
      </c>
      <c r="F204">
        <v>0.09</v>
      </c>
      <c r="G204">
        <v>1</v>
      </c>
      <c r="H204" s="4">
        <v>25</v>
      </c>
      <c r="I204" t="s">
        <v>65</v>
      </c>
      <c r="J204">
        <v>16</v>
      </c>
      <c r="K204">
        <v>25</v>
      </c>
      <c r="L204">
        <v>60</v>
      </c>
      <c r="M204">
        <v>0</v>
      </c>
      <c r="N204" t="s">
        <v>54</v>
      </c>
      <c r="O204">
        <v>66</v>
      </c>
      <c r="P204">
        <v>0.56499999999999995</v>
      </c>
      <c r="U204">
        <f t="shared" si="6"/>
        <v>1061.4861460957118</v>
      </c>
      <c r="AB204">
        <v>6.3063063063063058</v>
      </c>
      <c r="AE204" s="9">
        <f t="shared" si="5"/>
        <v>5.0849999999999992E-2</v>
      </c>
      <c r="AF204">
        <v>16.083123425692602</v>
      </c>
    </row>
    <row r="205" spans="3:32" x14ac:dyDescent="0.3">
      <c r="C205">
        <v>34</v>
      </c>
      <c r="D205" s="4" t="s">
        <v>32</v>
      </c>
      <c r="E205">
        <v>300</v>
      </c>
      <c r="F205">
        <v>0.09</v>
      </c>
      <c r="G205">
        <v>1</v>
      </c>
      <c r="H205" s="4">
        <v>25</v>
      </c>
      <c r="I205" t="s">
        <v>65</v>
      </c>
      <c r="J205">
        <v>16</v>
      </c>
      <c r="K205">
        <v>25</v>
      </c>
      <c r="L205">
        <v>60</v>
      </c>
      <c r="M205">
        <v>0</v>
      </c>
      <c r="N205" t="s">
        <v>54</v>
      </c>
      <c r="O205">
        <v>66</v>
      </c>
      <c r="P205">
        <v>0.56499999999999995</v>
      </c>
      <c r="U205">
        <f t="shared" si="6"/>
        <v>925.16372795969755</v>
      </c>
      <c r="AB205">
        <v>2.074074074074074</v>
      </c>
      <c r="AE205" s="9">
        <f t="shared" si="5"/>
        <v>5.0849999999999992E-2</v>
      </c>
      <c r="AF205">
        <v>14.017632241813599</v>
      </c>
    </row>
    <row r="206" spans="3:32" x14ac:dyDescent="0.3">
      <c r="C206">
        <v>35</v>
      </c>
      <c r="D206" s="4" t="s">
        <v>32</v>
      </c>
      <c r="E206">
        <v>500</v>
      </c>
      <c r="F206">
        <v>0.09</v>
      </c>
      <c r="G206">
        <v>1</v>
      </c>
      <c r="H206" s="4">
        <v>25</v>
      </c>
      <c r="I206" t="s">
        <v>65</v>
      </c>
      <c r="J206">
        <v>16</v>
      </c>
      <c r="K206">
        <v>25</v>
      </c>
      <c r="L206">
        <v>60</v>
      </c>
      <c r="M206">
        <v>0</v>
      </c>
      <c r="N206" t="s">
        <v>54</v>
      </c>
      <c r="O206">
        <v>66</v>
      </c>
      <c r="P206">
        <v>0.56499999999999995</v>
      </c>
      <c r="U206">
        <f t="shared" si="6"/>
        <v>732.31738035263947</v>
      </c>
      <c r="AB206">
        <v>1.3888888888888888</v>
      </c>
      <c r="AE206" s="9">
        <f t="shared" si="5"/>
        <v>5.0849999999999992E-2</v>
      </c>
      <c r="AF206">
        <v>11.095717884130901</v>
      </c>
    </row>
    <row r="207" spans="3:32" x14ac:dyDescent="0.3">
      <c r="C207">
        <v>36</v>
      </c>
      <c r="D207" s="4" t="s">
        <v>32</v>
      </c>
      <c r="E207">
        <v>900</v>
      </c>
      <c r="F207">
        <v>0.09</v>
      </c>
      <c r="G207">
        <v>1</v>
      </c>
      <c r="H207" s="4">
        <v>25</v>
      </c>
      <c r="I207" t="s">
        <v>65</v>
      </c>
      <c r="J207">
        <v>16</v>
      </c>
      <c r="K207">
        <v>25</v>
      </c>
      <c r="L207">
        <v>60</v>
      </c>
      <c r="M207">
        <v>0</v>
      </c>
      <c r="N207" t="s">
        <v>54</v>
      </c>
      <c r="O207">
        <v>66</v>
      </c>
      <c r="P207">
        <v>0.56499999999999995</v>
      </c>
      <c r="U207">
        <f t="shared" si="6"/>
        <v>662.49370277077685</v>
      </c>
      <c r="AB207">
        <v>1.007919366450684</v>
      </c>
      <c r="AE207" s="9">
        <f t="shared" si="5"/>
        <v>5.0849999999999992E-2</v>
      </c>
      <c r="AF207">
        <v>10.037783375314801</v>
      </c>
    </row>
  </sheetData>
  <mergeCells count="5">
    <mergeCell ref="E2:N2"/>
    <mergeCell ref="E3:H3"/>
    <mergeCell ref="I3:N3"/>
    <mergeCell ref="O3:R3"/>
    <mergeCell ref="S3:W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70F6-82F8-4D2A-97AE-4D2BDE84DE6C}">
  <dimension ref="Z5:Z58"/>
  <sheetViews>
    <sheetView topLeftCell="A5" workbookViewId="0">
      <selection activeCell="Z58" sqref="Z5:Z58"/>
    </sheetView>
  </sheetViews>
  <sheetFormatPr defaultRowHeight="14.4" x14ac:dyDescent="0.3"/>
  <sheetData>
    <row r="5" spans="26:26" x14ac:dyDescent="0.3">
      <c r="Z5">
        <v>916.16750000000002</v>
      </c>
    </row>
    <row r="6" spans="26:26" x14ac:dyDescent="0.3">
      <c r="Z6">
        <v>848.36749999999995</v>
      </c>
    </row>
    <row r="7" spans="26:26" x14ac:dyDescent="0.3">
      <c r="Z7">
        <v>828.70749999999998</v>
      </c>
    </row>
    <row r="8" spans="26:26" x14ac:dyDescent="0.3">
      <c r="Z8">
        <v>950.61</v>
      </c>
    </row>
    <row r="9" spans="26:26" x14ac:dyDescent="0.3">
      <c r="Z9">
        <v>960.79750000000001</v>
      </c>
    </row>
    <row r="10" spans="26:26" x14ac:dyDescent="0.3">
      <c r="Z10">
        <v>880.97500000000002</v>
      </c>
    </row>
    <row r="11" spans="26:26" x14ac:dyDescent="0.3">
      <c r="Z11">
        <v>1047.345</v>
      </c>
    </row>
    <row r="12" spans="26:26" x14ac:dyDescent="0.3">
      <c r="Z12">
        <v>961.71500000000003</v>
      </c>
    </row>
    <row r="13" spans="26:26" x14ac:dyDescent="0.3">
      <c r="Z13">
        <v>939.8075</v>
      </c>
    </row>
    <row r="14" spans="26:26" x14ac:dyDescent="0.3">
      <c r="Z14">
        <v>1197.875</v>
      </c>
    </row>
    <row r="15" spans="26:26" x14ac:dyDescent="0.3">
      <c r="Z15">
        <v>1154.4000000000001</v>
      </c>
    </row>
    <row r="16" spans="26:26" x14ac:dyDescent="0.3">
      <c r="Z16">
        <v>1021.98</v>
      </c>
    </row>
    <row r="17" spans="26:26" x14ac:dyDescent="0.3">
      <c r="Z17">
        <v>1114.0150000000001</v>
      </c>
    </row>
    <row r="18" spans="26:26" x14ac:dyDescent="0.3">
      <c r="Z18">
        <v>1050.3499999999999</v>
      </c>
    </row>
    <row r="19" spans="26:26" x14ac:dyDescent="0.3">
      <c r="Z19">
        <v>1057.0775000000001</v>
      </c>
    </row>
    <row r="20" spans="26:26" x14ac:dyDescent="0.3">
      <c r="Z20">
        <v>1173.81</v>
      </c>
    </row>
    <row r="21" spans="26:26" x14ac:dyDescent="0.3">
      <c r="Z21">
        <v>1017.23</v>
      </c>
    </row>
    <row r="22" spans="26:26" x14ac:dyDescent="0.3">
      <c r="Z22">
        <v>1120.2349999999999</v>
      </c>
    </row>
    <row r="23" spans="26:26" x14ac:dyDescent="0.3">
      <c r="Z23">
        <v>1177.5899999999999</v>
      </c>
    </row>
    <row r="24" spans="26:26" x14ac:dyDescent="0.3">
      <c r="Z24">
        <v>1210.07</v>
      </c>
    </row>
    <row r="25" spans="26:26" x14ac:dyDescent="0.3">
      <c r="Z25">
        <v>1178.6675</v>
      </c>
    </row>
    <row r="26" spans="26:26" x14ac:dyDescent="0.3">
      <c r="Z26">
        <v>1159.4349999999999</v>
      </c>
    </row>
    <row r="27" spans="26:26" x14ac:dyDescent="0.3">
      <c r="Z27">
        <v>1267.2974999999999</v>
      </c>
    </row>
    <row r="28" spans="26:26" x14ac:dyDescent="0.3">
      <c r="Z28">
        <v>1093.5875000000001</v>
      </c>
    </row>
    <row r="29" spans="26:26" x14ac:dyDescent="0.3">
      <c r="Z29">
        <v>1271.5875000000001</v>
      </c>
    </row>
    <row r="30" spans="26:26" x14ac:dyDescent="0.3">
      <c r="Z30">
        <v>1257.075</v>
      </c>
    </row>
    <row r="31" spans="26:26" x14ac:dyDescent="0.3">
      <c r="Z31">
        <v>1175.155</v>
      </c>
    </row>
    <row r="32" spans="26:26" x14ac:dyDescent="0.3">
      <c r="Z32">
        <v>1162.8875</v>
      </c>
    </row>
    <row r="33" spans="26:26" x14ac:dyDescent="0.3">
      <c r="Z33">
        <v>1114.6075000000001</v>
      </c>
    </row>
    <row r="34" spans="26:26" x14ac:dyDescent="0.3">
      <c r="Z34">
        <v>1116.125</v>
      </c>
    </row>
    <row r="35" spans="26:26" x14ac:dyDescent="0.3">
      <c r="Z35">
        <v>465.10250000000002</v>
      </c>
    </row>
    <row r="36" spans="26:26" x14ac:dyDescent="0.3">
      <c r="Z36">
        <v>429.63</v>
      </c>
    </row>
    <row r="37" spans="26:26" x14ac:dyDescent="0.3">
      <c r="Z37">
        <v>451.1925</v>
      </c>
    </row>
    <row r="38" spans="26:26" x14ac:dyDescent="0.3">
      <c r="Z38">
        <v>1102.9000000000001</v>
      </c>
    </row>
    <row r="39" spans="26:26" x14ac:dyDescent="0.3">
      <c r="Z39">
        <v>1112.4324999999999</v>
      </c>
    </row>
    <row r="40" spans="26:26" x14ac:dyDescent="0.3">
      <c r="Z40">
        <v>1088.4725000000001</v>
      </c>
    </row>
    <row r="41" spans="26:26" x14ac:dyDescent="0.3">
      <c r="Z41">
        <v>1203.1624999999999</v>
      </c>
    </row>
    <row r="42" spans="26:26" x14ac:dyDescent="0.3">
      <c r="Z42">
        <v>1326.89</v>
      </c>
    </row>
    <row r="43" spans="26:26" x14ac:dyDescent="0.3">
      <c r="Z43">
        <v>1272.5899999999999</v>
      </c>
    </row>
    <row r="44" spans="26:26" x14ac:dyDescent="0.3">
      <c r="Z44">
        <v>1287.45</v>
      </c>
    </row>
    <row r="45" spans="26:26" x14ac:dyDescent="0.3">
      <c r="Z45">
        <v>1313.6949999999999</v>
      </c>
    </row>
    <row r="46" spans="26:26" x14ac:dyDescent="0.3">
      <c r="Z46">
        <v>1141.7774999999999</v>
      </c>
    </row>
    <row r="47" spans="26:26" x14ac:dyDescent="0.3">
      <c r="Z47">
        <v>1241.7249999999999</v>
      </c>
    </row>
    <row r="48" spans="26:26" x14ac:dyDescent="0.3">
      <c r="Z48">
        <v>1217.5525</v>
      </c>
    </row>
    <row r="49" spans="26:26" x14ac:dyDescent="0.3">
      <c r="Z49">
        <v>1207.6975</v>
      </c>
    </row>
    <row r="50" spans="26:26" x14ac:dyDescent="0.3">
      <c r="Z50">
        <v>1292.8675000000001</v>
      </c>
    </row>
    <row r="51" spans="26:26" x14ac:dyDescent="0.3">
      <c r="Z51">
        <v>1178.9024999999999</v>
      </c>
    </row>
    <row r="52" spans="26:26" x14ac:dyDescent="0.3">
      <c r="Z52">
        <v>1289.0350000000001</v>
      </c>
    </row>
    <row r="53" spans="26:26" x14ac:dyDescent="0.3">
      <c r="Z53">
        <v>1444.5274999999999</v>
      </c>
    </row>
    <row r="54" spans="26:26" x14ac:dyDescent="0.3">
      <c r="Z54">
        <v>1322.7874999999999</v>
      </c>
    </row>
    <row r="55" spans="26:26" x14ac:dyDescent="0.3">
      <c r="Z55">
        <v>1317.175</v>
      </c>
    </row>
    <row r="56" spans="26:26" x14ac:dyDescent="0.3">
      <c r="Z56">
        <v>1451.01</v>
      </c>
    </row>
    <row r="57" spans="26:26" x14ac:dyDescent="0.3">
      <c r="Z57">
        <v>1369.5350000000001</v>
      </c>
    </row>
    <row r="58" spans="26:26" x14ac:dyDescent="0.3">
      <c r="Z58">
        <v>1236.9625000000001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Sampat</dc:creator>
  <cp:lastModifiedBy>Chaitanya Sampat</cp:lastModifiedBy>
  <dcterms:created xsi:type="dcterms:W3CDTF">2020-06-01T01:33:37Z</dcterms:created>
  <dcterms:modified xsi:type="dcterms:W3CDTF">2021-01-04T22:25:19Z</dcterms:modified>
</cp:coreProperties>
</file>