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AE9CFA-E8A6-45E3-96E2-EDB756B57ECE}" xr6:coauthVersionLast="47" xr6:coauthVersionMax="47" xr10:uidLastSave="{00000000-0000-0000-0000-000000000000}"/>
  <bookViews>
    <workbookView xWindow="-108" yWindow="-108" windowWidth="23256" windowHeight="12456" activeTab="3" xr2:uid="{215E0231-B110-44D4-AA4A-2BCE154C2FA4}"/>
  </bookViews>
  <sheets>
    <sheet name="3_dim" sheetId="16" r:id="rId1"/>
    <sheet name="all possible dimensions" sheetId="14" r:id="rId2"/>
    <sheet name="alldata" sheetId="6" r:id="rId3"/>
    <sheet name="Munka1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32" i="14" l="1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N13" i="14"/>
  <c r="O12" i="14"/>
  <c r="N12" i="14"/>
  <c r="O11" i="14"/>
  <c r="N11" i="14"/>
  <c r="O10" i="14"/>
  <c r="N10" i="14"/>
  <c r="O9" i="14"/>
  <c r="N9" i="14"/>
  <c r="O8" i="14"/>
  <c r="N8" i="14"/>
  <c r="O7" i="14"/>
  <c r="N7" i="14"/>
  <c r="O6" i="14"/>
  <c r="N6" i="14"/>
  <c r="O5" i="14"/>
  <c r="N5" i="14"/>
  <c r="O4" i="14"/>
  <c r="N4" i="14"/>
  <c r="O3" i="14"/>
  <c r="N3" i="14"/>
  <c r="O2" i="14"/>
  <c r="N2" i="14"/>
  <c r="DG32" i="6" l="1"/>
  <c r="DG31" i="6"/>
  <c r="DG30" i="6"/>
  <c r="DG29" i="6"/>
  <c r="DG28" i="6"/>
  <c r="DG27" i="6"/>
  <c r="DG26" i="6"/>
  <c r="DG25" i="6"/>
  <c r="DG24" i="6"/>
  <c r="DG23" i="6"/>
  <c r="DG22" i="6"/>
  <c r="DG21" i="6"/>
  <c r="DG20" i="6"/>
  <c r="DG19" i="6"/>
  <c r="DG18" i="6"/>
  <c r="DG17" i="6"/>
  <c r="DG16" i="6"/>
  <c r="DG15" i="6"/>
  <c r="DG14" i="6"/>
  <c r="DG13" i="6"/>
  <c r="DG12" i="6"/>
  <c r="DG11" i="6"/>
  <c r="DG10" i="6"/>
  <c r="DG9" i="6"/>
  <c r="DG8" i="6"/>
  <c r="DG7" i="6"/>
  <c r="DG6" i="6"/>
  <c r="DG5" i="6"/>
  <c r="DG4" i="6"/>
  <c r="DG3" i="6"/>
  <c r="DG2" i="6"/>
  <c r="DD32" i="6" l="1"/>
  <c r="DA32" i="6"/>
  <c r="CX32" i="6"/>
  <c r="CV32" i="6"/>
  <c r="CU32" i="6"/>
  <c r="CT32" i="6"/>
  <c r="V32" i="6"/>
  <c r="DB32" i="6" s="1"/>
  <c r="S32" i="6"/>
  <c r="DE32" i="6" s="1"/>
  <c r="Q32" i="6"/>
  <c r="CY32" i="6" s="1"/>
  <c r="G32" i="6"/>
  <c r="CW32" i="6" s="1"/>
  <c r="DD31" i="6"/>
  <c r="DA31" i="6"/>
  <c r="CX31" i="6"/>
  <c r="CV31" i="6"/>
  <c r="CU31" i="6"/>
  <c r="CT31" i="6"/>
  <c r="V31" i="6"/>
  <c r="DB31" i="6" s="1"/>
  <c r="S31" i="6"/>
  <c r="CZ31" i="6" s="1"/>
  <c r="Q31" i="6"/>
  <c r="CY31" i="6" s="1"/>
  <c r="G31" i="6"/>
  <c r="CW31" i="6" s="1"/>
  <c r="DD30" i="6"/>
  <c r="DA30" i="6"/>
  <c r="CX30" i="6"/>
  <c r="CV30" i="6"/>
  <c r="CU30" i="6"/>
  <c r="CT30" i="6"/>
  <c r="V30" i="6"/>
  <c r="DB30" i="6" s="1"/>
  <c r="S30" i="6"/>
  <c r="DE30" i="6" s="1"/>
  <c r="Q30" i="6"/>
  <c r="CY30" i="6" s="1"/>
  <c r="G30" i="6"/>
  <c r="CW30" i="6" s="1"/>
  <c r="DD29" i="6"/>
  <c r="DA29" i="6"/>
  <c r="CX29" i="6"/>
  <c r="CV29" i="6"/>
  <c r="CU29" i="6"/>
  <c r="CT29" i="6"/>
  <c r="V29" i="6"/>
  <c r="DB29" i="6" s="1"/>
  <c r="S29" i="6"/>
  <c r="CZ29" i="6" s="1"/>
  <c r="Q29" i="6"/>
  <c r="CY29" i="6" s="1"/>
  <c r="G29" i="6"/>
  <c r="CW29" i="6" s="1"/>
  <c r="DD28" i="6"/>
  <c r="DA28" i="6"/>
  <c r="CX28" i="6"/>
  <c r="CV28" i="6"/>
  <c r="CU28" i="6"/>
  <c r="CT28" i="6"/>
  <c r="V28" i="6"/>
  <c r="DB28" i="6" s="1"/>
  <c r="S28" i="6"/>
  <c r="DE28" i="6" s="1"/>
  <c r="Q28" i="6"/>
  <c r="CY28" i="6" s="1"/>
  <c r="G28" i="6"/>
  <c r="CW28" i="6" s="1"/>
  <c r="DC29" i="6" l="1"/>
  <c r="X29" i="6"/>
  <c r="DF29" i="6" s="1"/>
  <c r="DE29" i="6"/>
  <c r="X31" i="6"/>
  <c r="DF31" i="6" s="1"/>
  <c r="DE31" i="6"/>
  <c r="DC31" i="6"/>
  <c r="CZ28" i="6"/>
  <c r="DC28" i="6" s="1"/>
  <c r="CZ30" i="6"/>
  <c r="DC30" i="6" s="1"/>
  <c r="CZ32" i="6"/>
  <c r="DC32" i="6" s="1"/>
  <c r="X32" i="6"/>
  <c r="DF32" i="6" s="1"/>
  <c r="X28" i="6"/>
  <c r="DF28" i="6" s="1"/>
  <c r="X30" i="6"/>
  <c r="DF30" i="6" s="1"/>
  <c r="BP13" i="6"/>
  <c r="BP12" i="6"/>
  <c r="BP11" i="6"/>
  <c r="BP10" i="6"/>
  <c r="BP9" i="6"/>
  <c r="BP8" i="6"/>
  <c r="BP7" i="6"/>
  <c r="BP6" i="6"/>
  <c r="BP5" i="6"/>
  <c r="BP4" i="6"/>
  <c r="BP3" i="6"/>
  <c r="BP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tc={C9287A3C-E67E-4AF1-86E2-8A82348126E7}</author>
  </authors>
  <commentList>
    <comment ref="A2" authorId="0" shapeId="0" xr:uid="{C9287A3C-E67E-4AF1-86E2-8A82348126E7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Corsi=0
mérési hiba valszeg!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tc={F8CBD484-BD4B-48DA-BB9A-41120147EFC8}</author>
  </authors>
  <commentList>
    <comment ref="A2" authorId="0" shapeId="0" xr:uid="{F8CBD484-BD4B-48DA-BB9A-41120147EFC8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Corsi=0
mérési hiba valszeg!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671AB4-08BA-472A-937D-A4E48F561964}" keepAlive="1" name="Lekérdezés - data_orig30" description="A munkafüzetben levő „data_orig30” lekérdezés kapcsolata" type="5" refreshedVersion="6" background="1" saveData="1">
    <dbPr connection="Provider=Microsoft.Mashup.OleDb.1;Data Source=$Workbook$;Location=data_orig30;Extended Properties=&quot;&quot;" command="SELECT * FROM [data_orig30]"/>
  </connection>
  <connection id="2" xr16:uid="{573BD051-8E97-40E7-8E1E-8F954B1E36A8}" keepAlive="1" name="Lekérdezés - data_times" description="A munkafüzetben levő „data_times” lekérdezés kapcsolata" type="5" refreshedVersion="6" background="1" saveData="1">
    <dbPr connection="Provider=Microsoft.Mashup.OleDb.1;Data Source=$Workbook$;Location=data_times;Extended Properties=&quot;&quot;" command="SELECT * FROM [data_times]"/>
  </connection>
</connections>
</file>

<file path=xl/sharedStrings.xml><?xml version="1.0" encoding="utf-8"?>
<sst xmlns="http://schemas.openxmlformats.org/spreadsheetml/2006/main" count="387" uniqueCount="260">
  <si>
    <t>participant</t>
  </si>
  <si>
    <t>corsi:1</t>
  </si>
  <si>
    <t>mentalrotation:1</t>
  </si>
  <si>
    <t>lenthanysarga:1</t>
  </si>
  <si>
    <t>lenthanylabda:1</t>
  </si>
  <si>
    <t>lentszoborhatter:1</t>
  </si>
  <si>
    <t>lentgyumolcs:1</t>
  </si>
  <si>
    <t>lentgyumolcs:2</t>
  </si>
  <si>
    <t>lentgyumolcs:3</t>
  </si>
  <si>
    <t>lentgyumolcs:4</t>
  </si>
  <si>
    <t>lentgyumolcs:5</t>
  </si>
  <si>
    <t>lentgyumolcs:6</t>
  </si>
  <si>
    <t>Igazhamis:1</t>
  </si>
  <si>
    <t>Igazhamis:2</t>
  </si>
  <si>
    <t>Igazhamis:3</t>
  </si>
  <si>
    <t>lenthanyoldal:1</t>
  </si>
  <si>
    <t>kepalattszo:1</t>
  </si>
  <si>
    <t>fenykepezo:1</t>
  </si>
  <si>
    <t>noveny:1</t>
  </si>
  <si>
    <t>navigation:1</t>
  </si>
  <si>
    <t>navigation:2</t>
  </si>
  <si>
    <t>navigation:3</t>
  </si>
  <si>
    <t>navigation:4</t>
  </si>
  <si>
    <t>navigation:5</t>
  </si>
  <si>
    <t>navigationscore:1</t>
  </si>
  <si>
    <t>mxwtime:1</t>
  </si>
  <si>
    <t>INV1:1</t>
  </si>
  <si>
    <t>REAL1:1</t>
  </si>
  <si>
    <t>SP4:1</t>
  </si>
  <si>
    <t>REAL2:1</t>
  </si>
  <si>
    <t>REAL3:1</t>
  </si>
  <si>
    <t>SP3:1</t>
  </si>
  <si>
    <t>INV2:1</t>
  </si>
  <si>
    <t>SP5:1</t>
  </si>
  <si>
    <t>SP1:1</t>
  </si>
  <si>
    <t>G1:1</t>
  </si>
  <si>
    <t>INV3:1</t>
  </si>
  <si>
    <t>REAL4:1</t>
  </si>
  <si>
    <t>SP2:1</t>
  </si>
  <si>
    <t>INV4:1</t>
  </si>
  <si>
    <t>spatialPresence:1</t>
  </si>
  <si>
    <t>involvement:1</t>
  </si>
  <si>
    <t>ExperiencedRealism:1</t>
  </si>
  <si>
    <t>3Dsoft:1</t>
  </si>
  <si>
    <t>3Dsofttype:1</t>
  </si>
  <si>
    <t>3Dsofttype:2</t>
  </si>
  <si>
    <t>3Dsofttype:3</t>
  </si>
  <si>
    <t>other3D:1</t>
  </si>
  <si>
    <t>tervtime:1</t>
  </si>
  <si>
    <t>gametime:1</t>
  </si>
  <si>
    <t>eletkor:1</t>
  </si>
  <si>
    <t>nem:1</t>
  </si>
  <si>
    <t>corsispan</t>
  </si>
  <si>
    <t>mrotscore</t>
  </si>
  <si>
    <t>RTCorrect</t>
  </si>
  <si>
    <t>trainingScore</t>
  </si>
  <si>
    <t>trainingRT</t>
  </si>
  <si>
    <t>RTtestAll</t>
  </si>
  <si>
    <t>RTtrainingAll</t>
  </si>
  <si>
    <t>TIME_start</t>
  </si>
  <si>
    <t>TIME_end</t>
  </si>
  <si>
    <t>TIME_total</t>
  </si>
  <si>
    <t>s.e45149e0-6afd-44a5-b1bd-9f2252705397.txt</t>
  </si>
  <si>
    <t>corsi_HU.2019-02-01-1147.data.e45149e0-6afd-44a5-b1bd-9f2252705397.txt</t>
  </si>
  <si>
    <t>mentalrotation_HU.2019-02-01-1149.data.e45149e0-6afd-44a5-b1bd-9f2252705397.txt</t>
  </si>
  <si>
    <t>hello</t>
  </si>
  <si>
    <t>2019-02-01-10-31</t>
  </si>
  <si>
    <t>2019-02-01-12-02</t>
  </si>
  <si>
    <t>2019-02-01-10-29</t>
  </si>
  <si>
    <t>s.8095d278-9319-49b7-a7d3-f92c94e5fc54.txt</t>
  </si>
  <si>
    <t>corsi_HU.2019-02-01-1141.data.8095d278-9319-49b7-a7d3-f92c94e5fc54.txt</t>
  </si>
  <si>
    <t>mentalrotation_HU.2019-02-01-1143.data.8095d278-9319-49b7-a7d3-f92c94e5fc54.txt</t>
  </si>
  <si>
    <t>HELLO</t>
  </si>
  <si>
    <t>2019-02-01-11-54</t>
  </si>
  <si>
    <t>s.641de597-8e10-41df-a416-dca560928bd0.txt</t>
  </si>
  <si>
    <t>corsi_HU.2019-02-01-1147.data.641de597-8e10-41df-a416-dca560928bd0.txt</t>
  </si>
  <si>
    <t>mentalrotation_HU.2019-02-01-1150.data.641de597-8e10-41df-a416-dca560928bd0.txt</t>
  </si>
  <si>
    <t>s.e4b4aa15-227a-40f4-a884-25593a965b3b.txt</t>
  </si>
  <si>
    <t>corsi_HU.2019-02-01-1142.data.e4b4aa15-227a-40f4-a884-25593a965b3b.txt</t>
  </si>
  <si>
    <t>mentalrotation_HU.2019-02-01-1144.data.e4b4aa15-227a-40f4-a884-25593a965b3b.txt</t>
  </si>
  <si>
    <t>2019-02-01-10-30</t>
  </si>
  <si>
    <t>2019-02-01-11-52</t>
  </si>
  <si>
    <t>s.1ad45194-21e8-4a75-83ff-3e3fa3e31c0c.txt</t>
  </si>
  <si>
    <t>corsi_HU.2019-02-01-1148.data.1ad45194-21e8-4a75-83ff-3e3fa3e31c0c.txt</t>
  </si>
  <si>
    <t>mentalrotation_HU.2019-02-01-1150.data.1ad45194-21e8-4a75-83ff-3e3fa3e31c0c.txt</t>
  </si>
  <si>
    <t>2019-02-01-11-11</t>
  </si>
  <si>
    <t>2019-02-01-12-01</t>
  </si>
  <si>
    <t>2019-02-01-11-39</t>
  </si>
  <si>
    <t>s.7101c0c9-99c0-4ed1-8bc3-91b0859f7bd5.txt</t>
  </si>
  <si>
    <t>corsi_HU.2019-02-01-1141.data.7101c0c9-99c0-4ed1-8bc3-91b0859f7bd5.txt</t>
  </si>
  <si>
    <t>mentalrotation_HU.2019-02-01-1143.data.7101c0c9-99c0-4ed1-8bc3-91b0859f7bd5.txt</t>
  </si>
  <si>
    <t>2019-02-01-11-53</t>
  </si>
  <si>
    <t>2019-02-01-11-55</t>
  </si>
  <si>
    <t>s.f22045ce-6fe3-4aac-9eff-bb814e200bee.txt</t>
  </si>
  <si>
    <t>corsi_HU.2019-02-01-1141.data.f22045ce-6fe3-4aac-9eff-bb814e200bee.txt</t>
  </si>
  <si>
    <t>mentalrotation_HU.2019-02-01-1143.data.f22045ce-6fe3-4aac-9eff-bb814e200bee.txt</t>
  </si>
  <si>
    <t>2019-02-01-10-28</t>
  </si>
  <si>
    <t>s.2e5bf3ae-a037-4df9-b686-a881d3c809a4.txt</t>
  </si>
  <si>
    <t>corsi_HU.2019-02-01-1142.data.2e5bf3ae-a037-4df9-b686-a881d3c809a4.txt</t>
  </si>
  <si>
    <t>mentalrotation_HU.2019-02-01-1145.data.2e5bf3ae-a037-4df9-b686-a881d3c809a4.txt</t>
  </si>
  <si>
    <t>s.03cd3835-509e-4f07-b57e-5d423e1adee0.txt</t>
  </si>
  <si>
    <t>corsi_HU.2019-02-01-1142.data.03cd3835-509e-4f07-b57e-5d423e1adee0.txt</t>
  </si>
  <si>
    <t>mentalrotation_HU.2019-02-01-1144.data.03cd3835-509e-4f07-b57e-5d423e1adee0.txt</t>
  </si>
  <si>
    <t>2019-02-01-10-27</t>
  </si>
  <si>
    <t>s.0b471582-68cb-43f2-9a8f-ebe25db758da.txt</t>
  </si>
  <si>
    <t>corsi_HU.2019-02-01-1222.data.0b471582-68cb-43f2-9a8f-ebe25db758da.txt</t>
  </si>
  <si>
    <t>mentalrotation_HU.2019-02-01-1225.data.0b471582-68cb-43f2-9a8f-ebe25db758da.txt</t>
  </si>
  <si>
    <t>Unity, Unreal Engine</t>
  </si>
  <si>
    <t>2019-02-01-12-16</t>
  </si>
  <si>
    <t>2019-02-01-12-35</t>
  </si>
  <si>
    <t>s.59a67c9f-288c-49ff-a520-5359c76b2d9d.txt</t>
  </si>
  <si>
    <t>corsi_HU.2019-02-01-1140.data.59a67c9f-288c-49ff-a520-5359c76b2d9d.txt</t>
  </si>
  <si>
    <t>mentalrotation_HU.2019-02-01-1142.data.59a67c9f-288c-49ff-a520-5359c76b2d9d.txt</t>
  </si>
  <si>
    <t>nemtudom</t>
  </si>
  <si>
    <t>s.b7a2c854-3bc3-4a4a-ae73-1b6c52e30a11.txt</t>
  </si>
  <si>
    <t>corsi_HU.2019-02-01-1141.data.b7a2c854-3bc3-4a4a-ae73-1b6c52e30a11.txt</t>
  </si>
  <si>
    <t>mentalrotation_HU.2019-02-01-1143.data.b7a2c854-3bc3-4a4a-ae73-1b6c52e30a11.txt</t>
  </si>
  <si>
    <t>2019-02-01-11-51</t>
  </si>
  <si>
    <t>s.b6a5e76a-20d9-4caf-8a38-b2fd5497f77b.txt</t>
  </si>
  <si>
    <t>corsi_HU.2019-02-01-1141.data.b6a5e76a-20d9-4caf-8a38-b2fd5497f77b.txt</t>
  </si>
  <si>
    <t>mentalrotation_HU.2019-02-01-1143.data.b6a5e76a-20d9-4caf-8a38-b2fd5497f77b.txt</t>
  </si>
  <si>
    <t>s.7ea8f7e1-464d-4a45-8654-28acb5575eac.txt</t>
  </si>
  <si>
    <t>corsi_HU.2019-02-01-1141.data.7ea8f7e1-464d-4a45-8654-28acb5575eac.txt</t>
  </si>
  <si>
    <t>mentalrotation_HU.2019-02-01-1144.data.7ea8f7e1-464d-4a45-8654-28acb5575eac.txt</t>
  </si>
  <si>
    <t>Hello</t>
  </si>
  <si>
    <t>2019-02-01-11-56</t>
  </si>
  <si>
    <t>lentgyumi</t>
  </si>
  <si>
    <t>oldal</t>
  </si>
  <si>
    <t>novenyke</t>
  </si>
  <si>
    <t>PONTOK12</t>
  </si>
  <si>
    <t>s.d2f10c18-1215-4806-835e-d24b3bc7a9b4.txt</t>
  </si>
  <si>
    <t>corsi_HU.2018-11-29-1220.data.d2f10c18-1215-4806-835e-d24b3bc7a9b4.txt</t>
  </si>
  <si>
    <t>mentalrotation_HU.2018-11-29-1222.data.d2f10c18-1215-4806-835e-d24b3bc7a9b4.txt</t>
  </si>
  <si>
    <t>2018-11-29-12-18</t>
  </si>
  <si>
    <t>2018-11-29-12-40</t>
  </si>
  <si>
    <t>s.8a614479-077d-463a-a6eb-abe27e5b2372.txt</t>
  </si>
  <si>
    <t>corsi_HU.2018-11-29-1227.data.8a614479-077d-463a-a6eb-abe27e5b2372.txt</t>
  </si>
  <si>
    <t>mentalrotation_HU.2018-11-29-1229.data.8a614479-077d-463a-a6eb-abe27e5b2372.txt</t>
  </si>
  <si>
    <t>2018-11-29-12-25</t>
  </si>
  <si>
    <t>2018-11-29-12-42</t>
  </si>
  <si>
    <t>s.03503af8-ae3c-4277-b968-03257d26f6d6.txt</t>
  </si>
  <si>
    <t>corsi_HU.2018-11-29-1219.data.03503af8-ae3c-4277-b968-03257d26f6d6.txt</t>
  </si>
  <si>
    <t>mentalrotation_HU.2018-11-29-1222.data.03503af8-ae3c-4277-b968-03257d26f6d6.txt</t>
  </si>
  <si>
    <t>2018-11-29-12-17</t>
  </si>
  <si>
    <t>2018-11-29-12-34</t>
  </si>
  <si>
    <t>s.9b38374d-cff7-4eb5-a34d-d070cb63200e.txt</t>
  </si>
  <si>
    <t>corsi_HU.2018-11-29-1229.data.9b38374d-cff7-4eb5-a34d-d070cb63200e.txt</t>
  </si>
  <si>
    <t>mentalrotation_HU.2018-11-29-1231.data.9b38374d-cff7-4eb5-a34d-d070cb63200e.txt</t>
  </si>
  <si>
    <t>2018-11-29-12-27</t>
  </si>
  <si>
    <t>2018-11-29-12-41</t>
  </si>
  <si>
    <t>s.9e6f8722-f64c-4ec6-a04a-e4cffb8c0793.txt</t>
  </si>
  <si>
    <t>corsi_HU.2018-11-29-1218.data.9e6f8722-f64c-4ec6-a04a-e4cffb8c0793.txt</t>
  </si>
  <si>
    <t>mentalrotation_HU.2018-11-29-1222.data.9e6f8722-f64c-4ec6-a04a-e4cffb8c0793.txt</t>
  </si>
  <si>
    <t>2018-11-29-12-16</t>
  </si>
  <si>
    <t>2018-11-29-12-37</t>
  </si>
  <si>
    <t>s.2701947f-df29-45ec-b261-3dd9aaee222e.txt</t>
  </si>
  <si>
    <t>corsi_HU.2018-11-29-1209.data.2701947f-df29-45ec-b261-3dd9aaee222e.txt</t>
  </si>
  <si>
    <t>mentalrotation_HU.2018-11-29-1211.data.2701947f-df29-45ec-b261-3dd9aaee222e.txt</t>
  </si>
  <si>
    <t>2018-11-29-12-07</t>
  </si>
  <si>
    <t>s.0aa48d84-7e85-405c-9aa8-a1b8e4f1d275.txt</t>
  </si>
  <si>
    <t>corsi_HU.2018-11-29-1221.data.0aa48d84-7e85-405c-9aa8-a1b8e4f1d275.txt</t>
  </si>
  <si>
    <t>mentalrotation_HU.2018-11-29-1225.data.0aa48d84-7e85-405c-9aa8-a1b8e4f1d275.txt</t>
  </si>
  <si>
    <t>2018-11-29-12-19</t>
  </si>
  <si>
    <t>2018-11-29-12-44</t>
  </si>
  <si>
    <t>s.f55dabdf-5e1a-44f6-b4f9-60ac10fee87b.txt</t>
  </si>
  <si>
    <t>corsi_HU.2018-11-29-1223.data.f55dabdf-5e1a-44f6-b4f9-60ac10fee87b.txt</t>
  </si>
  <si>
    <t>mentalrotation_HU.2018-11-29-1226.data.f55dabdf-5e1a-44f6-b4f9-60ac10fee87b.txt</t>
  </si>
  <si>
    <t>2018-11-29-12-20</t>
  </si>
  <si>
    <t>2018-11-29-12-36</t>
  </si>
  <si>
    <t>2018-11-29-12-35</t>
  </si>
  <si>
    <t>s.21e93a1f-b745-4292-bbbe-bfea807752b9.txt</t>
  </si>
  <si>
    <t>corsi_HU.2018-11-29-1227.data.21e93a1f-b745-4292-bbbe-bfea807752b9.txt</t>
  </si>
  <si>
    <t>mentalrotation_HU.2018-11-29-1230.data.21e93a1f-b745-4292-bbbe-bfea807752b9.txt</t>
  </si>
  <si>
    <t>s.b23b3a63-5085-418d-bca0-33cbf8965da4.txt</t>
  </si>
  <si>
    <t>corsi_HU.2018-11-29-1219.data.b23b3a63-5085-418d-bca0-33cbf8965da4.txt</t>
  </si>
  <si>
    <t>mentalrotation_HU.2018-11-29-1222.data.b23b3a63-5085-418d-bca0-33cbf8965da4.txt</t>
  </si>
  <si>
    <t>vÃ©letlen nyomtam az egyÃ©bre</t>
  </si>
  <si>
    <t>2018-11-29-12-38</t>
  </si>
  <si>
    <t>s.8d7969e1-10c3-44dd-88e9-69f8b575a1ea.txt</t>
  </si>
  <si>
    <t>corsi_HU.2018-11-29-1220.data.8d7969e1-10c3-44dd-88e9-69f8b575a1ea.txt</t>
  </si>
  <si>
    <t>mentalrotation_HU.2018-11-29-1223.data.8d7969e1-10c3-44dd-88e9-69f8b575a1ea.txt</t>
  </si>
  <si>
    <t>s.4ac96b43-74e8-4987-824b-231b914cfe50.txt</t>
  </si>
  <si>
    <t>corsi_HU.2018-11-29-1226.data.4ac96b43-74e8-4987-824b-231b914cfe50.txt</t>
  </si>
  <si>
    <t>mentalrotation_HU.2018-11-29-1228.data.4ac96b43-74e8-4987-824b-231b914cfe50.txt</t>
  </si>
  <si>
    <t>2018-11-29-12-24</t>
  </si>
  <si>
    <t>2018-11-29-12-43</t>
  </si>
  <si>
    <t>méréshelyszín</t>
  </si>
  <si>
    <t>navigationscore</t>
  </si>
  <si>
    <t>mxwtime</t>
  </si>
  <si>
    <t>ipqinf</t>
  </si>
  <si>
    <t>INV1</t>
  </si>
  <si>
    <t>REAL1</t>
  </si>
  <si>
    <t>SP4</t>
  </si>
  <si>
    <t>REAL2</t>
  </si>
  <si>
    <t>REAL3</t>
  </si>
  <si>
    <t>SP3</t>
  </si>
  <si>
    <t>INV2</t>
  </si>
  <si>
    <t>SP5</t>
  </si>
  <si>
    <t>SP1</t>
  </si>
  <si>
    <t>G1</t>
  </si>
  <si>
    <t>INV3</t>
  </si>
  <si>
    <t>REAL4</t>
  </si>
  <si>
    <t>SP2</t>
  </si>
  <si>
    <t>INV4</t>
  </si>
  <si>
    <t>Time Min</t>
  </si>
  <si>
    <t>t_lenthanysarga</t>
  </si>
  <si>
    <t>t_lenthanylabda</t>
  </si>
  <si>
    <t>t_lentszoborhatter</t>
  </si>
  <si>
    <t>t_lentgyumolcs</t>
  </si>
  <si>
    <t>t_Igazhamis</t>
  </si>
  <si>
    <t>t_lenthanyoldal</t>
  </si>
  <si>
    <t>t_kepalattszo</t>
  </si>
  <si>
    <t>t_fenykepezo</t>
  </si>
  <si>
    <t>t_noveny</t>
  </si>
  <si>
    <t>t_maszkalasnakvege</t>
  </si>
  <si>
    <t>t_navigationscoring</t>
  </si>
  <si>
    <t>corrt_lenthanysarga</t>
  </si>
  <si>
    <t>corrt_lenthanylabda</t>
  </si>
  <si>
    <t>corrt_lentszoborhatter</t>
  </si>
  <si>
    <t>corrt_lentgyumolcs</t>
  </si>
  <si>
    <t>corrt_Igazhamis</t>
  </si>
  <si>
    <t>corrt_lenthanyoldal</t>
  </si>
  <si>
    <t>corrt_kepalattszo</t>
  </si>
  <si>
    <t>corrt_fenykepezo</t>
  </si>
  <si>
    <t>corrt_noveny</t>
  </si>
  <si>
    <t>meancorrRTfeladat</t>
  </si>
  <si>
    <t>tmaszkalfeladat</t>
  </si>
  <si>
    <t>navgroup</t>
  </si>
  <si>
    <t>pont/min</t>
  </si>
  <si>
    <t/>
  </si>
  <si>
    <t>2019-05-09-20-43</t>
  </si>
  <si>
    <t>2019-05-09-20-13</t>
  </si>
  <si>
    <t>mentalrotation_HU.2019-05-09-2024.data.4c9035fb-5e1c-4ae2-94dd-54be3ef53611.txt</t>
  </si>
  <si>
    <t>corsi_HU.2019-05-09-2022.data.4c9035fb-5e1c-4ae2-94dd-54be3ef53611.txt</t>
  </si>
  <si>
    <t>s.4c9035fb-5e1c-4ae2-94dd-54be3ef53611.txt</t>
  </si>
  <si>
    <t>2019-05-09-18-23</t>
  </si>
  <si>
    <t>2019-05-09-17-56</t>
  </si>
  <si>
    <t>mentalrotation_HU.2019-05-09-1802.data.fdb2f63b-e04c-476a-a359-23468f38af70.txt</t>
  </si>
  <si>
    <t>corsi_HU.2019-05-09-1800.data.fdb2f63b-e04c-476a-a359-23468f38af70.txt</t>
  </si>
  <si>
    <t>s.fdb2f63b-e04c-476a-a359-23468f38af70.txt</t>
  </si>
  <si>
    <t>2019-05-05-21-34</t>
  </si>
  <si>
    <t>2019-05-05-20-59</t>
  </si>
  <si>
    <t>mentalrotation_HU.2019-05-05-2114.data.2fd6dfd6-e5c1-4f8e-8213-bac7f466c25f.txt</t>
  </si>
  <si>
    <t>corsi_HU.2019-05-05-2111.data.2fd6dfd6-e5c1-4f8e-8213-bac7f466c25f.txt</t>
  </si>
  <si>
    <t>s.2fd6dfd6-e5c1-4f8e-8213-bac7f466c25f.txt</t>
  </si>
  <si>
    <t>2019-04-09-20-21</t>
  </si>
  <si>
    <t>2019-04-09-20-04</t>
  </si>
  <si>
    <t>mentalrotation_HU.2019-04-09-2009.data.50cbb41b-966d-439b-8321-30420920c079.txt</t>
  </si>
  <si>
    <t>corsi_HU.2019-04-09-2007.data.50cbb41b-966d-439b-8321-30420920c079.txt</t>
  </si>
  <si>
    <t>s.50cbb41b-966d-439b-8321-30420920c079.txt</t>
  </si>
  <si>
    <t>2019-02-15-09-13</t>
  </si>
  <si>
    <t>2019-02-15-08-59</t>
  </si>
  <si>
    <t>mentalrotation_HU.2019-02-15-0905.data.4b44bc4e-8c1a-4ede-bfef-06c27302694b.txt</t>
  </si>
  <si>
    <t>corsi_HU.2019-02-15-0904.data.4b44bc4e-8c1a-4ede-bfef-06c27302694b.txt</t>
  </si>
  <si>
    <t>s.4b44bc4e-8c1a-4ede-bfef-06c27302694b.txt</t>
  </si>
  <si>
    <t>Presence</t>
  </si>
  <si>
    <t>navigationscore:1-10</t>
  </si>
  <si>
    <t>mxwtime:1-5</t>
  </si>
  <si>
    <t>spatialPresence:0-6</t>
  </si>
  <si>
    <t>G1_presence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</si>
</sst>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b/>
      <sz val="10"/>
      <name val="Arial"/>
      <family val="2"/>
      <charset val="238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theme="9" tint="0.79998168889431442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1" fillId="0" borderId="0" xfId="1"/>
    <xf numFmtId="0" fontId="1" fillId="11" borderId="1" xfId="1" applyFill="1" applyBorder="1"/>
    <xf numFmtId="0" fontId="1" fillId="11" borderId="2" xfId="1" applyFill="1" applyBorder="1"/>
    <xf numFmtId="0" fontId="1" fillId="0" borderId="1" xfId="1" applyBorder="1"/>
    <xf numFmtId="0" fontId="1" fillId="0" borderId="2" xfId="1" applyBorder="1"/>
    <xf numFmtId="0" fontId="1" fillId="11" borderId="0" xfId="1" applyFill="1"/>
    <xf numFmtId="0" fontId="1" fillId="11" borderId="3" xfId="1" applyFill="1" applyBorder="1"/>
    <xf numFmtId="0" fontId="1" fillId="0" borderId="3" xfId="1" applyBorder="1"/>
    <xf numFmtId="0" fontId="0" fillId="12" borderId="0" xfId="0" applyFill="1"/>
    <xf numFmtId="0" fontId="0" fillId="13" borderId="0" xfId="0" applyFill="1"/>
    <xf numFmtId="0" fontId="1" fillId="14" borderId="2" xfId="1" applyFill="1" applyBorder="1"/>
    <xf numFmtId="0" fontId="1" fillId="12" borderId="2" xfId="1" applyFill="1" applyBorder="1"/>
    <xf numFmtId="0" fontId="0" fillId="15" borderId="0" xfId="0" applyFill="1"/>
    <xf numFmtId="0" fontId="3" fillId="0" borderId="0" xfId="0" applyFont="1"/>
    <xf numFmtId="0" fontId="3" fillId="12" borderId="0" xfId="0" applyFont="1" applyFill="1"/>
    <xf numFmtId="0" fontId="3" fillId="15" borderId="0" xfId="0" applyFont="1" applyFill="1"/>
    <xf numFmtId="0" fontId="0" fillId="0" borderId="0" xfId="0" applyFill="1"/>
    <xf numFmtId="0" fontId="1" fillId="0" borderId="2" xfId="1" applyFill="1" applyBorder="1"/>
  </cellXfs>
  <cellStyles count="2">
    <cellStyle name="Normál" xfId="0" builtinId="0"/>
    <cellStyle name="Normál 2" xfId="1" xr:uid="{FD9FF5F6-6048-4D1C-AB11-C1DCEAA1D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rbála Berki" id="{56545240-F8C6-4B3D-BC0B-41FAE48A5410}" userId="1a346225c5a2253b" providerId="Windows Live"/>
</personList>
</file>

<file path=xl/theme/theme1.xml><?xml version="1.0" encoding="utf-8"?>
<a:theme xmlns:a="http://schemas.openxmlformats.org/drawingml/2006/main" name="Office-téma">
  <a:themeElements>
    <a:clrScheme name="sz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3BBD6"/>
      </a:accent1>
      <a:accent2>
        <a:srgbClr val="323F41"/>
      </a:accent2>
      <a:accent3>
        <a:srgbClr val="A9C1D6"/>
      </a:accent3>
      <a:accent4>
        <a:srgbClr val="25547A"/>
      </a:accent4>
      <a:accent5>
        <a:srgbClr val="EFF2F4"/>
      </a:accent5>
      <a:accent6>
        <a:srgbClr val="A8B4BF"/>
      </a:accent6>
      <a:hlink>
        <a:srgbClr val="016BC1"/>
      </a:hlink>
      <a:folHlink>
        <a:srgbClr val="E3B50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19-02-05T10:41:50.93" personId="{56545240-F8C6-4B3D-BC0B-41FAE48A5410}" id="{C9287A3C-E67E-4AF1-86E2-8A82348126E7}">
    <text>Corsi=0
mérési hiba valszeg!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19-02-05T10:41:50.93" personId="{56545240-F8C6-4B3D-BC0B-41FAE48A5410}" id="{F8CBD484-BD4B-48DA-BB9A-41120147EFC8}">
    <text>Corsi=0
mérési hiba valszeg!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63DA-7A7A-4E40-B275-F6FE942CB764}">
  <dimension ref="A1:E32"/>
  <sheetViews>
    <sheetView workbookViewId="0">
      <selection activeCell="B2" sqref="B2"/>
    </sheetView>
  </sheetViews>
  <sheetFormatPr defaultRowHeight="13.2" x14ac:dyDescent="0.25"/>
  <cols>
    <col min="1" max="1" width="40.109375" bestFit="1" customWidth="1"/>
    <col min="2" max="2" width="8.6640625" style="19" bestFit="1" customWidth="1"/>
    <col min="3" max="3" width="12" style="19" bestFit="1" customWidth="1"/>
    <col min="4" max="4" width="19.44140625" style="19" bestFit="1" customWidth="1"/>
    <col min="5" max="5" width="18.33203125" style="23" bestFit="1" customWidth="1"/>
  </cols>
  <sheetData>
    <row r="1" spans="1:5" s="24" customFormat="1" x14ac:dyDescent="0.25">
      <c r="A1" s="24" t="s">
        <v>0</v>
      </c>
      <c r="B1" s="25" t="s">
        <v>50</v>
      </c>
      <c r="C1" s="25" t="s">
        <v>257</v>
      </c>
      <c r="D1" s="25" t="s">
        <v>256</v>
      </c>
      <c r="E1" s="26" t="s">
        <v>258</v>
      </c>
    </row>
    <row r="2" spans="1:5" x14ac:dyDescent="0.25">
      <c r="A2" t="s">
        <v>130</v>
      </c>
      <c r="B2" s="19">
        <v>21</v>
      </c>
      <c r="C2" s="19">
        <v>2</v>
      </c>
      <c r="D2" s="19">
        <v>3.4</v>
      </c>
      <c r="E2" s="23">
        <v>1.6</v>
      </c>
    </row>
    <row r="3" spans="1:5" x14ac:dyDescent="0.25">
      <c r="A3" t="s">
        <v>135</v>
      </c>
      <c r="B3" s="19">
        <v>21</v>
      </c>
      <c r="C3" s="19">
        <v>5</v>
      </c>
      <c r="D3" s="19">
        <v>7.8</v>
      </c>
      <c r="E3" s="23">
        <v>5.2</v>
      </c>
    </row>
    <row r="4" spans="1:5" x14ac:dyDescent="0.25">
      <c r="A4" t="s">
        <v>140</v>
      </c>
      <c r="B4" s="19">
        <v>22</v>
      </c>
      <c r="C4" s="19">
        <v>5</v>
      </c>
      <c r="D4" s="19">
        <v>8.8000000000000007</v>
      </c>
      <c r="E4" s="23">
        <v>4.4000000000000004</v>
      </c>
    </row>
    <row r="5" spans="1:5" x14ac:dyDescent="0.25">
      <c r="A5" t="s">
        <v>145</v>
      </c>
      <c r="B5" s="19">
        <v>21</v>
      </c>
      <c r="C5" s="19">
        <v>4</v>
      </c>
      <c r="D5" s="19">
        <v>7</v>
      </c>
      <c r="E5" s="23">
        <v>2.6</v>
      </c>
    </row>
    <row r="6" spans="1:5" x14ac:dyDescent="0.25">
      <c r="A6" t="s">
        <v>150</v>
      </c>
      <c r="B6" s="19">
        <v>21</v>
      </c>
      <c r="C6" s="19">
        <v>4</v>
      </c>
      <c r="D6" s="19">
        <v>7.8</v>
      </c>
      <c r="E6" s="23">
        <v>3.2</v>
      </c>
    </row>
    <row r="7" spans="1:5" x14ac:dyDescent="0.25">
      <c r="A7" t="s">
        <v>155</v>
      </c>
      <c r="B7" s="19">
        <v>30</v>
      </c>
      <c r="C7" s="19">
        <v>5</v>
      </c>
      <c r="D7" s="19">
        <v>8.8000000000000007</v>
      </c>
      <c r="E7" s="23">
        <v>4.2</v>
      </c>
    </row>
    <row r="8" spans="1:5" x14ac:dyDescent="0.25">
      <c r="A8" t="s">
        <v>159</v>
      </c>
      <c r="B8" s="19">
        <v>24</v>
      </c>
      <c r="C8" s="19">
        <v>5</v>
      </c>
      <c r="D8" s="19">
        <v>9.6</v>
      </c>
      <c r="E8" s="23">
        <v>5.2</v>
      </c>
    </row>
    <row r="9" spans="1:5" x14ac:dyDescent="0.25">
      <c r="A9" t="s">
        <v>164</v>
      </c>
      <c r="B9" s="19">
        <v>21</v>
      </c>
      <c r="C9" s="19">
        <v>4</v>
      </c>
      <c r="D9" s="19">
        <v>8</v>
      </c>
      <c r="E9" s="23">
        <v>2.2000000000000002</v>
      </c>
    </row>
    <row r="10" spans="1:5" x14ac:dyDescent="0.25">
      <c r="A10" t="s">
        <v>170</v>
      </c>
      <c r="B10" s="19">
        <v>23</v>
      </c>
      <c r="C10" s="19">
        <v>4</v>
      </c>
      <c r="D10" s="19">
        <v>3.6</v>
      </c>
      <c r="E10" s="23">
        <v>3</v>
      </c>
    </row>
    <row r="11" spans="1:5" x14ac:dyDescent="0.25">
      <c r="A11" t="s">
        <v>173</v>
      </c>
      <c r="B11" s="19">
        <v>20</v>
      </c>
      <c r="C11" s="19">
        <v>4</v>
      </c>
      <c r="D11" s="19">
        <v>6</v>
      </c>
      <c r="E11" s="23">
        <v>0.8</v>
      </c>
    </row>
    <row r="12" spans="1:5" x14ac:dyDescent="0.25">
      <c r="A12" t="s">
        <v>178</v>
      </c>
      <c r="B12" s="19">
        <v>20</v>
      </c>
      <c r="C12" s="19">
        <v>4</v>
      </c>
      <c r="D12" s="19">
        <v>8.4</v>
      </c>
      <c r="E12" s="23">
        <v>3.2</v>
      </c>
    </row>
    <row r="13" spans="1:5" x14ac:dyDescent="0.25">
      <c r="A13" t="s">
        <v>181</v>
      </c>
      <c r="B13" s="19">
        <v>24</v>
      </c>
      <c r="C13" s="19">
        <v>4</v>
      </c>
      <c r="D13" s="19">
        <v>8.8000000000000007</v>
      </c>
      <c r="E13" s="23">
        <v>4.8</v>
      </c>
    </row>
    <row r="14" spans="1:5" x14ac:dyDescent="0.25">
      <c r="A14" t="s">
        <v>62</v>
      </c>
      <c r="B14" s="19">
        <v>17</v>
      </c>
      <c r="C14" s="19">
        <v>1</v>
      </c>
      <c r="D14" s="19">
        <v>9.8000000000000007</v>
      </c>
      <c r="E14" s="23">
        <v>3.4</v>
      </c>
    </row>
    <row r="15" spans="1:5" x14ac:dyDescent="0.25">
      <c r="A15" t="s">
        <v>69</v>
      </c>
      <c r="B15" s="19">
        <v>18</v>
      </c>
      <c r="C15" s="19">
        <v>1</v>
      </c>
      <c r="D15" s="19">
        <v>10</v>
      </c>
      <c r="E15" s="23">
        <v>3.4</v>
      </c>
    </row>
    <row r="16" spans="1:5" x14ac:dyDescent="0.25">
      <c r="A16" t="s">
        <v>74</v>
      </c>
      <c r="B16" s="19">
        <v>19</v>
      </c>
      <c r="C16" s="19">
        <v>1</v>
      </c>
      <c r="D16" s="19">
        <v>6.8</v>
      </c>
      <c r="E16" s="23">
        <v>2.4</v>
      </c>
    </row>
    <row r="17" spans="1:5" x14ac:dyDescent="0.25">
      <c r="A17" t="s">
        <v>77</v>
      </c>
      <c r="B17" s="19">
        <v>16</v>
      </c>
      <c r="C17" s="19">
        <v>1</v>
      </c>
      <c r="D17" s="19">
        <v>8</v>
      </c>
      <c r="E17" s="23">
        <v>3.2</v>
      </c>
    </row>
    <row r="18" spans="1:5" x14ac:dyDescent="0.25">
      <c r="A18" t="s">
        <v>82</v>
      </c>
      <c r="B18" s="19">
        <v>19</v>
      </c>
      <c r="C18" s="19">
        <v>3</v>
      </c>
      <c r="D18" s="19">
        <v>1.4</v>
      </c>
      <c r="E18" s="23">
        <v>0</v>
      </c>
    </row>
    <row r="19" spans="1:5" x14ac:dyDescent="0.25">
      <c r="A19" t="s">
        <v>88</v>
      </c>
      <c r="B19" s="19">
        <v>18</v>
      </c>
      <c r="C19" s="19">
        <v>1</v>
      </c>
      <c r="D19" s="19">
        <v>8.6</v>
      </c>
      <c r="E19" s="23">
        <v>2.6</v>
      </c>
    </row>
    <row r="20" spans="1:5" x14ac:dyDescent="0.25">
      <c r="A20" t="s">
        <v>93</v>
      </c>
      <c r="B20" s="19">
        <v>18</v>
      </c>
      <c r="C20" s="19">
        <v>1</v>
      </c>
      <c r="D20" s="19">
        <v>9.6</v>
      </c>
      <c r="E20" s="23">
        <v>4</v>
      </c>
    </row>
    <row r="21" spans="1:5" x14ac:dyDescent="0.25">
      <c r="A21" t="s">
        <v>97</v>
      </c>
      <c r="B21" s="19">
        <v>18</v>
      </c>
      <c r="C21" s="19">
        <v>1</v>
      </c>
      <c r="D21" s="19">
        <v>4.4000000000000004</v>
      </c>
      <c r="E21" s="23">
        <v>3</v>
      </c>
    </row>
    <row r="22" spans="1:5" x14ac:dyDescent="0.25">
      <c r="A22" t="s">
        <v>100</v>
      </c>
      <c r="B22" s="19">
        <v>18</v>
      </c>
      <c r="C22" s="19">
        <v>1</v>
      </c>
      <c r="D22" s="19">
        <v>7.8</v>
      </c>
      <c r="E22" s="23">
        <v>3.2</v>
      </c>
    </row>
    <row r="23" spans="1:5" x14ac:dyDescent="0.25">
      <c r="A23" t="s">
        <v>104</v>
      </c>
      <c r="B23" s="19">
        <v>18</v>
      </c>
      <c r="C23" s="19">
        <v>1</v>
      </c>
      <c r="D23" s="19">
        <v>7.4</v>
      </c>
      <c r="E23" s="23">
        <v>4.4000000000000004</v>
      </c>
    </row>
    <row r="24" spans="1:5" x14ac:dyDescent="0.25">
      <c r="A24" s="3" t="s">
        <v>110</v>
      </c>
      <c r="B24" s="19">
        <v>18</v>
      </c>
      <c r="C24" s="19">
        <v>1</v>
      </c>
      <c r="D24" s="19">
        <v>6.4</v>
      </c>
      <c r="E24" s="23">
        <v>2.8</v>
      </c>
    </row>
    <row r="25" spans="1:5" x14ac:dyDescent="0.25">
      <c r="A25" s="3" t="s">
        <v>114</v>
      </c>
      <c r="B25" s="19">
        <v>16</v>
      </c>
      <c r="C25" s="19">
        <v>1</v>
      </c>
      <c r="D25" s="19">
        <v>7.8</v>
      </c>
      <c r="E25" s="23">
        <v>2.6</v>
      </c>
    </row>
    <row r="26" spans="1:5" x14ac:dyDescent="0.25">
      <c r="A26" s="3" t="s">
        <v>118</v>
      </c>
      <c r="B26" s="19">
        <v>16</v>
      </c>
      <c r="C26" s="19">
        <v>1</v>
      </c>
      <c r="D26" s="19">
        <v>6.8</v>
      </c>
      <c r="E26" s="23">
        <v>3.4</v>
      </c>
    </row>
    <row r="27" spans="1:5" x14ac:dyDescent="0.25">
      <c r="A27" s="3" t="s">
        <v>121</v>
      </c>
      <c r="B27" s="19">
        <v>16</v>
      </c>
      <c r="C27" s="19">
        <v>1</v>
      </c>
      <c r="D27" s="19">
        <v>6</v>
      </c>
      <c r="E27" s="23">
        <v>2.8</v>
      </c>
    </row>
    <row r="28" spans="1:5" ht="14.4" x14ac:dyDescent="0.3">
      <c r="A28" s="3" t="s">
        <v>254</v>
      </c>
      <c r="B28" s="21">
        <v>25</v>
      </c>
      <c r="C28" s="19">
        <v>5</v>
      </c>
      <c r="D28" s="19">
        <v>7.4</v>
      </c>
      <c r="E28" s="23">
        <v>5.2</v>
      </c>
    </row>
    <row r="29" spans="1:5" ht="14.4" x14ac:dyDescent="0.3">
      <c r="A29" s="3" t="s">
        <v>249</v>
      </c>
      <c r="B29" s="22">
        <v>22</v>
      </c>
      <c r="C29" s="19">
        <v>2</v>
      </c>
      <c r="D29" s="19">
        <v>2.4</v>
      </c>
      <c r="E29" s="23">
        <v>2.4</v>
      </c>
    </row>
    <row r="30" spans="1:5" ht="14.4" x14ac:dyDescent="0.3">
      <c r="A30" s="3" t="s">
        <v>244</v>
      </c>
      <c r="B30" s="21">
        <v>26</v>
      </c>
      <c r="C30" s="19">
        <v>2</v>
      </c>
      <c r="D30" s="19">
        <v>8.6</v>
      </c>
      <c r="E30" s="23">
        <v>0.4</v>
      </c>
    </row>
    <row r="31" spans="1:5" ht="14.4" x14ac:dyDescent="0.3">
      <c r="A31" s="3" t="s">
        <v>239</v>
      </c>
      <c r="B31" s="22">
        <v>25</v>
      </c>
      <c r="C31" s="19">
        <v>2</v>
      </c>
      <c r="D31" s="19">
        <v>7.2</v>
      </c>
      <c r="E31" s="23">
        <v>2</v>
      </c>
    </row>
    <row r="32" spans="1:5" ht="14.4" x14ac:dyDescent="0.3">
      <c r="A32" s="3" t="s">
        <v>234</v>
      </c>
      <c r="B32" s="21">
        <v>25</v>
      </c>
      <c r="C32" s="19">
        <v>2</v>
      </c>
      <c r="D32" s="19">
        <v>3.8</v>
      </c>
      <c r="E32" s="23">
        <v>3.2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9E37-3EAF-4A68-8687-BFA85D05230B}">
  <dimension ref="A1:O32"/>
  <sheetViews>
    <sheetView workbookViewId="0">
      <selection activeCell="C1" sqref="C1:E1048576"/>
    </sheetView>
  </sheetViews>
  <sheetFormatPr defaultRowHeight="13.2" x14ac:dyDescent="0.25"/>
  <cols>
    <col min="2" max="14" width="8.77734375" bestFit="1" customWidth="1"/>
  </cols>
  <sheetData>
    <row r="1" spans="1:15" x14ac:dyDescent="0.25">
      <c r="A1" t="s">
        <v>0</v>
      </c>
      <c r="B1" s="20" t="s">
        <v>129</v>
      </c>
      <c r="C1" s="3" t="s">
        <v>24</v>
      </c>
      <c r="D1" s="4" t="s">
        <v>25</v>
      </c>
      <c r="E1" s="5" t="s">
        <v>35</v>
      </c>
      <c r="F1" s="5" t="s">
        <v>40</v>
      </c>
      <c r="G1" s="5" t="s">
        <v>41</v>
      </c>
      <c r="H1" s="5" t="s">
        <v>42</v>
      </c>
      <c r="I1" t="s">
        <v>50</v>
      </c>
      <c r="J1" s="6" t="s">
        <v>52</v>
      </c>
      <c r="K1" s="7" t="s">
        <v>53</v>
      </c>
      <c r="L1" s="7" t="s">
        <v>54</v>
      </c>
      <c r="M1" s="2" t="s">
        <v>61</v>
      </c>
      <c r="N1" s="2" t="s">
        <v>204</v>
      </c>
      <c r="O1" s="19" t="s">
        <v>255</v>
      </c>
    </row>
    <row r="2" spans="1:15" x14ac:dyDescent="0.25">
      <c r="A2" s="10" t="s">
        <v>130</v>
      </c>
      <c r="B2" s="20">
        <v>12</v>
      </c>
      <c r="C2" s="3">
        <v>3.4</v>
      </c>
      <c r="D2" s="4">
        <v>2</v>
      </c>
      <c r="E2" s="5">
        <v>1</v>
      </c>
      <c r="F2" s="5">
        <v>1.6</v>
      </c>
      <c r="G2" s="5">
        <v>0.75</v>
      </c>
      <c r="H2" s="5">
        <v>0.25</v>
      </c>
      <c r="I2">
        <v>21</v>
      </c>
      <c r="J2" s="8">
        <v>0</v>
      </c>
      <c r="K2" s="7">
        <v>8</v>
      </c>
      <c r="L2" s="7">
        <v>7750</v>
      </c>
      <c r="M2" s="2">
        <v>22</v>
      </c>
      <c r="N2" s="2">
        <f>M2</f>
        <v>22</v>
      </c>
      <c r="O2">
        <f t="shared" ref="O2:O32" si="0">SUM(C2:D2)</f>
        <v>5.4</v>
      </c>
    </row>
    <row r="3" spans="1:15" x14ac:dyDescent="0.25">
      <c r="A3" t="s">
        <v>135</v>
      </c>
      <c r="B3" s="20">
        <v>9</v>
      </c>
      <c r="C3" s="3">
        <v>7.8</v>
      </c>
      <c r="D3" s="4">
        <v>5</v>
      </c>
      <c r="E3" s="5">
        <v>5</v>
      </c>
      <c r="F3" s="5">
        <v>5.2</v>
      </c>
      <c r="G3" s="5">
        <v>3.75</v>
      </c>
      <c r="H3" s="5">
        <v>2.75</v>
      </c>
      <c r="I3">
        <v>21</v>
      </c>
      <c r="J3" s="6">
        <v>5</v>
      </c>
      <c r="K3" s="7">
        <v>7</v>
      </c>
      <c r="L3" s="7">
        <v>7122</v>
      </c>
      <c r="M3" s="2">
        <v>17</v>
      </c>
      <c r="N3" s="2">
        <f t="shared" ref="N3:N13" si="1">M3</f>
        <v>17</v>
      </c>
      <c r="O3">
        <f t="shared" si="0"/>
        <v>12.8</v>
      </c>
    </row>
    <row r="4" spans="1:15" x14ac:dyDescent="0.25">
      <c r="A4" t="s">
        <v>140</v>
      </c>
      <c r="B4" s="20">
        <v>9</v>
      </c>
      <c r="C4" s="3">
        <v>8.8000000000000007</v>
      </c>
      <c r="D4" s="4">
        <v>5</v>
      </c>
      <c r="E4" s="5">
        <v>4</v>
      </c>
      <c r="F4" s="5">
        <v>4.4000000000000004</v>
      </c>
      <c r="G4" s="5">
        <v>4</v>
      </c>
      <c r="H4" s="5">
        <v>2.5</v>
      </c>
      <c r="I4">
        <v>22</v>
      </c>
      <c r="J4" s="6">
        <v>6</v>
      </c>
      <c r="K4" s="7">
        <v>10</v>
      </c>
      <c r="L4" s="7">
        <v>9557</v>
      </c>
      <c r="M4" s="2">
        <v>17</v>
      </c>
      <c r="N4" s="2">
        <f t="shared" si="1"/>
        <v>17</v>
      </c>
      <c r="O4">
        <f t="shared" si="0"/>
        <v>13.8</v>
      </c>
    </row>
    <row r="5" spans="1:15" x14ac:dyDescent="0.25">
      <c r="A5" t="s">
        <v>145</v>
      </c>
      <c r="B5" s="20">
        <v>8</v>
      </c>
      <c r="C5" s="3">
        <v>7</v>
      </c>
      <c r="D5" s="4">
        <v>4</v>
      </c>
      <c r="E5" s="5">
        <v>2</v>
      </c>
      <c r="F5" s="5">
        <v>2.6</v>
      </c>
      <c r="G5" s="5">
        <v>2.75</v>
      </c>
      <c r="H5" s="5">
        <v>1.75</v>
      </c>
      <c r="I5">
        <v>21</v>
      </c>
      <c r="J5" s="6">
        <v>6</v>
      </c>
      <c r="K5" s="7">
        <v>8</v>
      </c>
      <c r="L5" s="7">
        <v>7249</v>
      </c>
      <c r="M5" s="2">
        <v>14</v>
      </c>
      <c r="N5" s="2">
        <f t="shared" si="1"/>
        <v>14</v>
      </c>
      <c r="O5">
        <f t="shared" si="0"/>
        <v>11</v>
      </c>
    </row>
    <row r="6" spans="1:15" x14ac:dyDescent="0.25">
      <c r="A6" t="s">
        <v>150</v>
      </c>
      <c r="B6" s="20">
        <v>10</v>
      </c>
      <c r="C6" s="3">
        <v>7.8</v>
      </c>
      <c r="D6" s="4">
        <v>4</v>
      </c>
      <c r="E6" s="5">
        <v>3</v>
      </c>
      <c r="F6" s="5">
        <v>3.2</v>
      </c>
      <c r="G6" s="5">
        <v>2</v>
      </c>
      <c r="H6" s="5">
        <v>1.75</v>
      </c>
      <c r="I6">
        <v>21</v>
      </c>
      <c r="J6" s="6">
        <v>5</v>
      </c>
      <c r="K6" s="7">
        <v>9</v>
      </c>
      <c r="L6" s="7">
        <v>10448</v>
      </c>
      <c r="M6" s="2">
        <v>21</v>
      </c>
      <c r="N6" s="2">
        <f t="shared" si="1"/>
        <v>21</v>
      </c>
      <c r="O6">
        <f t="shared" si="0"/>
        <v>11.8</v>
      </c>
    </row>
    <row r="7" spans="1:15" x14ac:dyDescent="0.25">
      <c r="A7" t="s">
        <v>155</v>
      </c>
      <c r="B7" s="20">
        <v>9</v>
      </c>
      <c r="C7" s="3">
        <v>8.8000000000000007</v>
      </c>
      <c r="D7" s="4">
        <v>5</v>
      </c>
      <c r="E7" s="5">
        <v>5</v>
      </c>
      <c r="F7" s="5">
        <v>4.2</v>
      </c>
      <c r="G7" s="5">
        <v>1</v>
      </c>
      <c r="H7" s="5">
        <v>2</v>
      </c>
      <c r="I7">
        <v>30</v>
      </c>
      <c r="J7" s="6">
        <v>6</v>
      </c>
      <c r="K7" s="7">
        <v>10</v>
      </c>
      <c r="L7" s="7">
        <v>7766</v>
      </c>
      <c r="M7" s="2">
        <v>11</v>
      </c>
      <c r="N7" s="2">
        <f t="shared" si="1"/>
        <v>11</v>
      </c>
      <c r="O7">
        <f t="shared" si="0"/>
        <v>13.8</v>
      </c>
    </row>
    <row r="8" spans="1:15" x14ac:dyDescent="0.25">
      <c r="A8" t="s">
        <v>159</v>
      </c>
      <c r="B8" s="20">
        <v>12</v>
      </c>
      <c r="C8" s="3">
        <v>9.6</v>
      </c>
      <c r="D8" s="4">
        <v>5</v>
      </c>
      <c r="E8" s="5">
        <v>5</v>
      </c>
      <c r="F8" s="5">
        <v>5.2</v>
      </c>
      <c r="G8" s="5">
        <v>3.75</v>
      </c>
      <c r="H8" s="5">
        <v>4.5</v>
      </c>
      <c r="I8">
        <v>24</v>
      </c>
      <c r="J8" s="6">
        <v>6</v>
      </c>
      <c r="K8" s="7">
        <v>4</v>
      </c>
      <c r="L8" s="7">
        <v>8895</v>
      </c>
      <c r="M8" s="2">
        <v>25</v>
      </c>
      <c r="N8" s="2">
        <f t="shared" si="1"/>
        <v>25</v>
      </c>
      <c r="O8">
        <f t="shared" si="0"/>
        <v>14.6</v>
      </c>
    </row>
    <row r="9" spans="1:15" x14ac:dyDescent="0.25">
      <c r="A9" t="s">
        <v>164</v>
      </c>
      <c r="B9" s="20">
        <v>9</v>
      </c>
      <c r="C9" s="3">
        <v>8</v>
      </c>
      <c r="D9" s="4">
        <v>4</v>
      </c>
      <c r="E9" s="5">
        <v>0</v>
      </c>
      <c r="F9" s="5">
        <v>2.2000000000000002</v>
      </c>
      <c r="G9" s="5">
        <v>2.75</v>
      </c>
      <c r="H9" s="5">
        <v>2</v>
      </c>
      <c r="I9">
        <v>21</v>
      </c>
      <c r="J9" s="6">
        <v>5</v>
      </c>
      <c r="K9" s="7">
        <v>7</v>
      </c>
      <c r="L9" s="7">
        <v>8504</v>
      </c>
      <c r="M9" s="2">
        <v>16</v>
      </c>
      <c r="N9" s="2">
        <f t="shared" si="1"/>
        <v>16</v>
      </c>
      <c r="O9">
        <f t="shared" si="0"/>
        <v>12</v>
      </c>
    </row>
    <row r="10" spans="1:15" x14ac:dyDescent="0.25">
      <c r="A10" t="s">
        <v>170</v>
      </c>
      <c r="B10" s="20">
        <v>10</v>
      </c>
      <c r="C10" s="3">
        <v>3.6</v>
      </c>
      <c r="D10" s="4">
        <v>4</v>
      </c>
      <c r="E10" s="5">
        <v>2</v>
      </c>
      <c r="F10" s="5">
        <v>3</v>
      </c>
      <c r="G10" s="5">
        <v>4</v>
      </c>
      <c r="H10" s="5">
        <v>1.5</v>
      </c>
      <c r="I10">
        <v>23</v>
      </c>
      <c r="J10" s="6">
        <v>7</v>
      </c>
      <c r="K10" s="7">
        <v>8</v>
      </c>
      <c r="L10" s="7">
        <v>8215</v>
      </c>
      <c r="M10" s="2">
        <v>19</v>
      </c>
      <c r="N10" s="2">
        <f t="shared" si="1"/>
        <v>19</v>
      </c>
      <c r="O10">
        <f t="shared" si="0"/>
        <v>7.6</v>
      </c>
    </row>
    <row r="11" spans="1:15" x14ac:dyDescent="0.25">
      <c r="A11" t="s">
        <v>173</v>
      </c>
      <c r="B11" s="20">
        <v>10</v>
      </c>
      <c r="C11" s="3">
        <v>6</v>
      </c>
      <c r="D11" s="4">
        <v>4</v>
      </c>
      <c r="E11" s="5">
        <v>0</v>
      </c>
      <c r="F11" s="5">
        <v>0.8</v>
      </c>
      <c r="G11" s="5">
        <v>0.25</v>
      </c>
      <c r="H11" s="5">
        <v>0.25</v>
      </c>
      <c r="I11">
        <v>20</v>
      </c>
      <c r="J11" s="6">
        <v>5</v>
      </c>
      <c r="K11" s="7">
        <v>10</v>
      </c>
      <c r="L11" s="7">
        <v>6036</v>
      </c>
      <c r="M11" s="2">
        <v>21</v>
      </c>
      <c r="N11" s="2">
        <f t="shared" si="1"/>
        <v>21</v>
      </c>
      <c r="O11">
        <f t="shared" si="0"/>
        <v>10</v>
      </c>
    </row>
    <row r="12" spans="1:15" x14ac:dyDescent="0.25">
      <c r="A12" t="s">
        <v>178</v>
      </c>
      <c r="B12" s="20">
        <v>12</v>
      </c>
      <c r="C12" s="3">
        <v>8.4</v>
      </c>
      <c r="D12" s="4">
        <v>4</v>
      </c>
      <c r="E12" s="5">
        <v>2</v>
      </c>
      <c r="F12" s="5">
        <v>3.2</v>
      </c>
      <c r="G12" s="5">
        <v>3.75</v>
      </c>
      <c r="H12" s="5">
        <v>2.25</v>
      </c>
      <c r="I12">
        <v>20</v>
      </c>
      <c r="J12" s="6">
        <v>6</v>
      </c>
      <c r="K12" s="7">
        <v>9</v>
      </c>
      <c r="L12" s="7">
        <v>6574</v>
      </c>
      <c r="M12" s="2">
        <v>17</v>
      </c>
      <c r="N12" s="2">
        <f t="shared" si="1"/>
        <v>17</v>
      </c>
      <c r="O12">
        <f t="shared" si="0"/>
        <v>12.4</v>
      </c>
    </row>
    <row r="13" spans="1:15" x14ac:dyDescent="0.25">
      <c r="A13" t="s">
        <v>181</v>
      </c>
      <c r="B13" s="20">
        <v>9</v>
      </c>
      <c r="C13" s="3">
        <v>8.8000000000000007</v>
      </c>
      <c r="D13" s="4">
        <v>4</v>
      </c>
      <c r="E13" s="5">
        <v>5</v>
      </c>
      <c r="F13" s="5">
        <v>4.8</v>
      </c>
      <c r="G13" s="5">
        <v>2.25</v>
      </c>
      <c r="H13" s="5">
        <v>3.75</v>
      </c>
      <c r="I13">
        <v>24</v>
      </c>
      <c r="J13" s="6">
        <v>5</v>
      </c>
      <c r="K13" s="7">
        <v>7</v>
      </c>
      <c r="L13" s="7">
        <v>4643</v>
      </c>
      <c r="M13" s="2">
        <v>19</v>
      </c>
      <c r="N13" s="2">
        <f t="shared" si="1"/>
        <v>19</v>
      </c>
      <c r="O13">
        <f t="shared" si="0"/>
        <v>12.8</v>
      </c>
    </row>
    <row r="14" spans="1:15" x14ac:dyDescent="0.25">
      <c r="A14" t="s">
        <v>62</v>
      </c>
      <c r="B14" s="20">
        <v>5</v>
      </c>
      <c r="C14" s="3">
        <v>9.8000000000000007</v>
      </c>
      <c r="D14" s="4">
        <v>1</v>
      </c>
      <c r="E14" s="5">
        <v>2</v>
      </c>
      <c r="F14" s="5">
        <v>3.4</v>
      </c>
      <c r="G14" s="5">
        <v>3.5</v>
      </c>
      <c r="H14" s="5">
        <v>1.5</v>
      </c>
      <c r="I14">
        <v>17</v>
      </c>
      <c r="J14" s="6">
        <v>4</v>
      </c>
      <c r="K14" s="7">
        <v>10</v>
      </c>
      <c r="L14" s="7">
        <v>3214</v>
      </c>
      <c r="M14" s="2">
        <v>91</v>
      </c>
      <c r="N14" s="2">
        <v>12.590783333333333</v>
      </c>
      <c r="O14">
        <f t="shared" si="0"/>
        <v>10.8</v>
      </c>
    </row>
    <row r="15" spans="1:15" x14ac:dyDescent="0.25">
      <c r="A15" t="s">
        <v>69</v>
      </c>
      <c r="B15" s="20">
        <v>11</v>
      </c>
      <c r="C15" s="3">
        <v>10</v>
      </c>
      <c r="D15" s="4">
        <v>1</v>
      </c>
      <c r="E15" s="5">
        <v>1</v>
      </c>
      <c r="F15" s="5">
        <v>3.4</v>
      </c>
      <c r="G15" s="5">
        <v>0.75</v>
      </c>
      <c r="H15" s="5">
        <v>0.5</v>
      </c>
      <c r="I15">
        <v>18</v>
      </c>
      <c r="J15" s="6">
        <v>7</v>
      </c>
      <c r="K15" s="7">
        <v>10</v>
      </c>
      <c r="L15" s="7">
        <v>6884</v>
      </c>
      <c r="M15" s="2">
        <v>83</v>
      </c>
      <c r="N15" s="2">
        <v>11.177850000000001</v>
      </c>
      <c r="O15">
        <f t="shared" si="0"/>
        <v>11</v>
      </c>
    </row>
    <row r="16" spans="1:15" x14ac:dyDescent="0.25">
      <c r="A16" t="s">
        <v>74</v>
      </c>
      <c r="B16" s="20">
        <v>9</v>
      </c>
      <c r="C16" s="3">
        <v>6.8</v>
      </c>
      <c r="D16" s="4">
        <v>1</v>
      </c>
      <c r="E16" s="5">
        <v>2</v>
      </c>
      <c r="F16" s="5">
        <v>2.4</v>
      </c>
      <c r="G16" s="5">
        <v>4</v>
      </c>
      <c r="H16" s="5">
        <v>1.75</v>
      </c>
      <c r="I16">
        <v>19</v>
      </c>
      <c r="J16" s="6">
        <v>7</v>
      </c>
      <c r="K16" s="7">
        <v>9</v>
      </c>
      <c r="L16" s="7">
        <v>7628</v>
      </c>
      <c r="M16" s="2">
        <v>91</v>
      </c>
      <c r="N16" s="2">
        <v>12.097083333333334</v>
      </c>
      <c r="O16">
        <f t="shared" si="0"/>
        <v>7.8</v>
      </c>
    </row>
    <row r="17" spans="1:15" x14ac:dyDescent="0.25">
      <c r="A17" t="s">
        <v>77</v>
      </c>
      <c r="B17" s="20">
        <v>10</v>
      </c>
      <c r="C17" s="3">
        <v>8</v>
      </c>
      <c r="D17" s="4">
        <v>1</v>
      </c>
      <c r="E17" s="5">
        <v>2</v>
      </c>
      <c r="F17" s="5">
        <v>3.2</v>
      </c>
      <c r="G17" s="5">
        <v>2.75</v>
      </c>
      <c r="H17" s="5">
        <v>1.5</v>
      </c>
      <c r="I17">
        <v>16</v>
      </c>
      <c r="J17" s="6">
        <v>7</v>
      </c>
      <c r="K17" s="7">
        <v>8</v>
      </c>
      <c r="L17" s="7">
        <v>5523</v>
      </c>
      <c r="M17" s="2">
        <v>82</v>
      </c>
      <c r="N17" s="2">
        <v>8.2237000000000009</v>
      </c>
      <c r="O17">
        <f t="shared" si="0"/>
        <v>9</v>
      </c>
    </row>
    <row r="18" spans="1:15" x14ac:dyDescent="0.25">
      <c r="A18" t="s">
        <v>82</v>
      </c>
      <c r="B18" s="20">
        <v>8</v>
      </c>
      <c r="C18" s="3">
        <v>1.4</v>
      </c>
      <c r="D18" s="4">
        <v>3</v>
      </c>
      <c r="E18" s="5">
        <v>0</v>
      </c>
      <c r="F18" s="5">
        <v>0</v>
      </c>
      <c r="G18" s="5">
        <v>0</v>
      </c>
      <c r="H18" s="5">
        <v>0.5</v>
      </c>
      <c r="I18">
        <v>19</v>
      </c>
      <c r="J18" s="6">
        <v>7</v>
      </c>
      <c r="K18" s="7">
        <v>6</v>
      </c>
      <c r="L18" s="7">
        <v>4986</v>
      </c>
      <c r="M18" s="2">
        <v>50</v>
      </c>
      <c r="N18" s="2">
        <v>11.029850000000001</v>
      </c>
      <c r="O18">
        <f t="shared" si="0"/>
        <v>4.4000000000000004</v>
      </c>
    </row>
    <row r="19" spans="1:15" x14ac:dyDescent="0.25">
      <c r="A19" t="s">
        <v>88</v>
      </c>
      <c r="B19" s="20">
        <v>10</v>
      </c>
      <c r="C19" s="3">
        <v>8.6</v>
      </c>
      <c r="D19" s="4">
        <v>1</v>
      </c>
      <c r="E19" s="5">
        <v>1</v>
      </c>
      <c r="F19" s="5">
        <v>2.6</v>
      </c>
      <c r="G19" s="5">
        <v>4</v>
      </c>
      <c r="H19" s="5">
        <v>0.25</v>
      </c>
      <c r="I19">
        <v>18</v>
      </c>
      <c r="J19" s="6">
        <v>6</v>
      </c>
      <c r="K19" s="7">
        <v>7</v>
      </c>
      <c r="L19" s="7">
        <v>4883</v>
      </c>
      <c r="M19" s="2">
        <v>14</v>
      </c>
      <c r="N19" s="2">
        <v>9.8315166666666656</v>
      </c>
      <c r="O19">
        <f t="shared" si="0"/>
        <v>9.6</v>
      </c>
    </row>
    <row r="20" spans="1:15" x14ac:dyDescent="0.25">
      <c r="A20" t="s">
        <v>93</v>
      </c>
      <c r="B20" s="20">
        <v>9</v>
      </c>
      <c r="C20" s="3">
        <v>9.6</v>
      </c>
      <c r="D20" s="4">
        <v>1</v>
      </c>
      <c r="E20" s="5">
        <v>4</v>
      </c>
      <c r="F20" s="5">
        <v>4</v>
      </c>
      <c r="G20" s="5">
        <v>2.75</v>
      </c>
      <c r="H20" s="5">
        <v>3</v>
      </c>
      <c r="I20">
        <v>18</v>
      </c>
      <c r="J20" s="6">
        <v>7</v>
      </c>
      <c r="K20" s="7">
        <v>9</v>
      </c>
      <c r="L20" s="7">
        <v>5829</v>
      </c>
      <c r="M20" s="2"/>
      <c r="N20" s="2">
        <v>11.133616666666667</v>
      </c>
      <c r="O20">
        <f t="shared" si="0"/>
        <v>10.6</v>
      </c>
    </row>
    <row r="21" spans="1:15" x14ac:dyDescent="0.25">
      <c r="A21" t="s">
        <v>97</v>
      </c>
      <c r="B21" s="20">
        <v>9</v>
      </c>
      <c r="C21" s="3">
        <v>4.4000000000000004</v>
      </c>
      <c r="D21" s="4">
        <v>1</v>
      </c>
      <c r="E21" s="5">
        <v>2</v>
      </c>
      <c r="F21" s="5">
        <v>3</v>
      </c>
      <c r="G21" s="5">
        <v>2</v>
      </c>
      <c r="H21" s="5">
        <v>1.75</v>
      </c>
      <c r="I21">
        <v>18</v>
      </c>
      <c r="J21" s="6">
        <v>6</v>
      </c>
      <c r="K21" s="7">
        <v>9</v>
      </c>
      <c r="L21" s="7">
        <v>4732</v>
      </c>
      <c r="M21" s="2">
        <v>85</v>
      </c>
      <c r="N21" s="2">
        <v>10.741166666666667</v>
      </c>
      <c r="O21">
        <f t="shared" si="0"/>
        <v>5.4</v>
      </c>
    </row>
    <row r="22" spans="1:15" x14ac:dyDescent="0.25">
      <c r="A22" t="s">
        <v>100</v>
      </c>
      <c r="B22" s="20">
        <v>9</v>
      </c>
      <c r="C22" s="3">
        <v>7.8</v>
      </c>
      <c r="D22" s="4">
        <v>1</v>
      </c>
      <c r="E22" s="5">
        <v>3</v>
      </c>
      <c r="F22" s="5">
        <v>3.2</v>
      </c>
      <c r="G22" s="5">
        <v>3</v>
      </c>
      <c r="H22" s="5">
        <v>2.75</v>
      </c>
      <c r="I22">
        <v>18</v>
      </c>
      <c r="J22" s="6">
        <v>7</v>
      </c>
      <c r="K22" s="7">
        <v>9</v>
      </c>
      <c r="L22" s="7">
        <v>7802</v>
      </c>
      <c r="M22" s="2">
        <v>86</v>
      </c>
      <c r="N22" s="2">
        <v>9.1656833333333338</v>
      </c>
      <c r="O22">
        <f t="shared" si="0"/>
        <v>8.8000000000000007</v>
      </c>
    </row>
    <row r="23" spans="1:15" x14ac:dyDescent="0.25">
      <c r="A23" t="s">
        <v>104</v>
      </c>
      <c r="B23" s="20">
        <v>8</v>
      </c>
      <c r="C23" s="3">
        <v>7.4</v>
      </c>
      <c r="D23" s="4">
        <v>1</v>
      </c>
      <c r="E23" s="5">
        <v>6</v>
      </c>
      <c r="F23" s="5">
        <v>4.4000000000000004</v>
      </c>
      <c r="G23" s="5">
        <v>0.25</v>
      </c>
      <c r="H23" s="5">
        <v>1.75</v>
      </c>
      <c r="I23">
        <v>18</v>
      </c>
      <c r="J23" s="6">
        <v>7</v>
      </c>
      <c r="K23" s="7">
        <v>10</v>
      </c>
      <c r="L23" s="7">
        <v>11132</v>
      </c>
      <c r="M23" s="2">
        <v>19</v>
      </c>
      <c r="N23" s="2">
        <v>9.7192000000000007</v>
      </c>
      <c r="O23">
        <f t="shared" si="0"/>
        <v>8.4</v>
      </c>
    </row>
    <row r="24" spans="1:15" x14ac:dyDescent="0.25">
      <c r="A24" t="s">
        <v>110</v>
      </c>
      <c r="B24" s="20">
        <v>9</v>
      </c>
      <c r="C24" s="3">
        <v>6.4</v>
      </c>
      <c r="D24" s="4">
        <v>1</v>
      </c>
      <c r="E24" s="5">
        <v>4</v>
      </c>
      <c r="F24" s="5">
        <v>2.8</v>
      </c>
      <c r="G24" s="5">
        <v>2.25</v>
      </c>
      <c r="H24" s="5">
        <v>2.5</v>
      </c>
      <c r="I24">
        <v>18</v>
      </c>
      <c r="J24" s="6">
        <v>4</v>
      </c>
      <c r="K24" s="7">
        <v>9</v>
      </c>
      <c r="L24" s="7">
        <v>2676</v>
      </c>
      <c r="M24" s="2">
        <v>84</v>
      </c>
      <c r="N24" s="2">
        <v>11.146883333333333</v>
      </c>
      <c r="O24">
        <f t="shared" si="0"/>
        <v>7.4</v>
      </c>
    </row>
    <row r="25" spans="1:15" x14ac:dyDescent="0.25">
      <c r="A25" t="s">
        <v>114</v>
      </c>
      <c r="B25" s="20">
        <v>8</v>
      </c>
      <c r="C25" s="3">
        <v>7.8</v>
      </c>
      <c r="D25" s="4">
        <v>1</v>
      </c>
      <c r="E25" s="5">
        <v>4</v>
      </c>
      <c r="F25" s="5">
        <v>2.6</v>
      </c>
      <c r="G25" s="5">
        <v>3.25</v>
      </c>
      <c r="H25" s="5">
        <v>0.75</v>
      </c>
      <c r="I25">
        <v>16</v>
      </c>
      <c r="J25" s="6">
        <v>7</v>
      </c>
      <c r="K25" s="7">
        <v>8</v>
      </c>
      <c r="L25" s="7">
        <v>4874</v>
      </c>
      <c r="M25" s="2">
        <v>83</v>
      </c>
      <c r="N25" s="2">
        <v>8.0353166666666667</v>
      </c>
      <c r="O25">
        <f t="shared" si="0"/>
        <v>8.8000000000000007</v>
      </c>
    </row>
    <row r="26" spans="1:15" x14ac:dyDescent="0.25">
      <c r="A26" t="s">
        <v>118</v>
      </c>
      <c r="B26" s="20">
        <v>10</v>
      </c>
      <c r="C26" s="3">
        <v>6.8</v>
      </c>
      <c r="D26" s="4">
        <v>1</v>
      </c>
      <c r="E26" s="5">
        <v>3</v>
      </c>
      <c r="F26" s="5">
        <v>3.4</v>
      </c>
      <c r="G26" s="5">
        <v>3</v>
      </c>
      <c r="H26" s="5">
        <v>1.75</v>
      </c>
      <c r="I26">
        <v>16</v>
      </c>
      <c r="J26" s="6">
        <v>7</v>
      </c>
      <c r="K26" s="7">
        <v>10</v>
      </c>
      <c r="L26" s="7">
        <v>7787</v>
      </c>
      <c r="M26" s="2">
        <v>84</v>
      </c>
      <c r="N26" s="2">
        <v>8.9710000000000001</v>
      </c>
      <c r="O26">
        <f t="shared" si="0"/>
        <v>7.8</v>
      </c>
    </row>
    <row r="27" spans="1:15" x14ac:dyDescent="0.25">
      <c r="A27" t="s">
        <v>121</v>
      </c>
      <c r="B27" s="20">
        <v>9</v>
      </c>
      <c r="C27" s="3">
        <v>6</v>
      </c>
      <c r="D27" s="4">
        <v>1</v>
      </c>
      <c r="E27" s="5">
        <v>4</v>
      </c>
      <c r="F27" s="5">
        <v>2.8</v>
      </c>
      <c r="G27" s="5">
        <v>3.5</v>
      </c>
      <c r="H27" s="5">
        <v>3</v>
      </c>
      <c r="I27">
        <v>16</v>
      </c>
      <c r="J27" s="6">
        <v>7</v>
      </c>
      <c r="K27" s="7">
        <v>8</v>
      </c>
      <c r="L27" s="7">
        <v>4856</v>
      </c>
      <c r="M27" s="2"/>
      <c r="N27" s="2">
        <v>11.885566666666668</v>
      </c>
      <c r="O27">
        <f t="shared" si="0"/>
        <v>7</v>
      </c>
    </row>
    <row r="28" spans="1:15" ht="14.4" x14ac:dyDescent="0.3">
      <c r="A28" s="12" t="s">
        <v>254</v>
      </c>
      <c r="B28" s="20">
        <v>12</v>
      </c>
      <c r="C28" s="13">
        <v>7.4</v>
      </c>
      <c r="D28" s="13">
        <v>5</v>
      </c>
      <c r="E28" s="13">
        <v>6</v>
      </c>
      <c r="F28" s="13">
        <v>5.2</v>
      </c>
      <c r="G28" s="13">
        <v>3.75</v>
      </c>
      <c r="H28" s="13">
        <v>2.75</v>
      </c>
      <c r="I28" s="13">
        <v>25</v>
      </c>
      <c r="J28" s="13">
        <v>7</v>
      </c>
      <c r="K28" s="13">
        <v>7</v>
      </c>
      <c r="L28" s="13">
        <v>2890</v>
      </c>
      <c r="M28" s="13">
        <v>14</v>
      </c>
      <c r="N28" s="17">
        <v>8.1067</v>
      </c>
      <c r="O28">
        <f t="shared" si="0"/>
        <v>12.4</v>
      </c>
    </row>
    <row r="29" spans="1:15" ht="14.4" x14ac:dyDescent="0.3">
      <c r="A29" s="14" t="s">
        <v>249</v>
      </c>
      <c r="B29" s="20">
        <v>8</v>
      </c>
      <c r="C29" s="15">
        <v>2.4</v>
      </c>
      <c r="D29" s="15">
        <v>2</v>
      </c>
      <c r="E29" s="15">
        <v>2</v>
      </c>
      <c r="F29" s="15">
        <v>2.4</v>
      </c>
      <c r="G29" s="15">
        <v>4.25</v>
      </c>
      <c r="H29" s="15">
        <v>2.5</v>
      </c>
      <c r="I29" s="15">
        <v>22</v>
      </c>
      <c r="J29" s="15">
        <v>7</v>
      </c>
      <c r="K29" s="15">
        <v>9</v>
      </c>
      <c r="L29" s="15">
        <v>5687</v>
      </c>
      <c r="M29" s="15">
        <v>17</v>
      </c>
      <c r="N29" s="18">
        <v>11.272916666666667</v>
      </c>
      <c r="O29">
        <f t="shared" si="0"/>
        <v>4.4000000000000004</v>
      </c>
    </row>
    <row r="30" spans="1:15" ht="14.4" x14ac:dyDescent="0.3">
      <c r="A30" s="12" t="s">
        <v>244</v>
      </c>
      <c r="B30" s="20">
        <v>12</v>
      </c>
      <c r="C30" s="13">
        <v>8.6</v>
      </c>
      <c r="D30" s="13">
        <v>2</v>
      </c>
      <c r="E30" s="13">
        <v>0</v>
      </c>
      <c r="F30" s="13">
        <v>0.4</v>
      </c>
      <c r="G30" s="13">
        <v>1</v>
      </c>
      <c r="H30" s="13">
        <v>0.75</v>
      </c>
      <c r="I30" s="13">
        <v>26</v>
      </c>
      <c r="J30" s="13">
        <v>8</v>
      </c>
      <c r="K30" s="13">
        <v>8</v>
      </c>
      <c r="L30" s="13">
        <v>8680</v>
      </c>
      <c r="M30" s="13">
        <v>35</v>
      </c>
      <c r="N30" s="17">
        <v>19.740883333333333</v>
      </c>
      <c r="O30">
        <f t="shared" si="0"/>
        <v>10.6</v>
      </c>
    </row>
    <row r="31" spans="1:15" ht="14.4" x14ac:dyDescent="0.3">
      <c r="A31" s="14" t="s">
        <v>239</v>
      </c>
      <c r="B31" s="20">
        <v>11</v>
      </c>
      <c r="C31" s="15">
        <v>7.2</v>
      </c>
      <c r="D31" s="15">
        <v>2</v>
      </c>
      <c r="E31" s="15">
        <v>2</v>
      </c>
      <c r="F31" s="15">
        <v>2</v>
      </c>
      <c r="G31" s="15">
        <v>3.5</v>
      </c>
      <c r="H31" s="15">
        <v>1</v>
      </c>
      <c r="I31" s="15">
        <v>25</v>
      </c>
      <c r="J31" s="15">
        <v>7</v>
      </c>
      <c r="K31" s="15">
        <v>7</v>
      </c>
      <c r="L31" s="15">
        <v>4266</v>
      </c>
      <c r="M31" s="15">
        <v>27</v>
      </c>
      <c r="N31" s="18">
        <v>19.144766666666666</v>
      </c>
      <c r="O31">
        <f t="shared" si="0"/>
        <v>9.1999999999999993</v>
      </c>
    </row>
    <row r="32" spans="1:15" ht="14.4" x14ac:dyDescent="0.3">
      <c r="A32" s="12" t="s">
        <v>234</v>
      </c>
      <c r="B32" s="20">
        <v>12</v>
      </c>
      <c r="C32" s="13">
        <v>3.8</v>
      </c>
      <c r="D32" s="13">
        <v>2</v>
      </c>
      <c r="E32" s="13">
        <v>2</v>
      </c>
      <c r="F32" s="13">
        <v>3.2</v>
      </c>
      <c r="G32" s="13">
        <v>2</v>
      </c>
      <c r="H32" s="13">
        <v>0.75</v>
      </c>
      <c r="I32" s="13">
        <v>25</v>
      </c>
      <c r="J32" s="13">
        <v>5</v>
      </c>
      <c r="K32" s="13">
        <v>9</v>
      </c>
      <c r="L32" s="13">
        <v>6684</v>
      </c>
      <c r="M32" s="13">
        <v>30</v>
      </c>
      <c r="N32" s="17">
        <v>18.132316666666668</v>
      </c>
      <c r="O32">
        <f t="shared" si="0"/>
        <v>5.8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8A23-9935-4E87-B1D4-1473E9B7F12A}">
  <dimension ref="A1:DG32"/>
  <sheetViews>
    <sheetView topLeftCell="L1" workbookViewId="0">
      <selection activeCell="AT1" sqref="AT1:AT1048576"/>
    </sheetView>
  </sheetViews>
  <sheetFormatPr defaultRowHeight="13.2" x14ac:dyDescent="0.25"/>
  <cols>
    <col min="4" max="19" width="8.77734375" bestFit="1" customWidth="1"/>
    <col min="21" max="52" width="8.77734375" bestFit="1" customWidth="1"/>
    <col min="55" max="64" width="8.77734375" bestFit="1" customWidth="1"/>
    <col min="67" max="80" width="8.77734375" bestFit="1" customWidth="1"/>
    <col min="82" max="106" width="8.77734375" bestFit="1" customWidth="1"/>
    <col min="107" max="107" width="13.77734375" bestFit="1" customWidth="1"/>
    <col min="108" max="110" width="8.77734375" bestFit="1" customWidth="1"/>
  </cols>
  <sheetData>
    <row r="1" spans="1:11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126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  <c r="O1" s="1" t="s">
        <v>13</v>
      </c>
      <c r="P1" s="1" t="s">
        <v>14</v>
      </c>
      <c r="Q1" s="1" t="s">
        <v>127</v>
      </c>
      <c r="R1" t="s">
        <v>15</v>
      </c>
      <c r="S1" s="1" t="s">
        <v>65</v>
      </c>
      <c r="T1" t="s">
        <v>16</v>
      </c>
      <c r="U1" s="1" t="s">
        <v>17</v>
      </c>
      <c r="V1" s="1" t="s">
        <v>128</v>
      </c>
      <c r="W1" t="s">
        <v>18</v>
      </c>
      <c r="X1" s="2" t="s">
        <v>129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s="3" t="s">
        <v>24</v>
      </c>
      <c r="AE1" s="4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s="5" t="s">
        <v>35</v>
      </c>
      <c r="AP1" t="s">
        <v>36</v>
      </c>
      <c r="AQ1" t="s">
        <v>37</v>
      </c>
      <c r="AR1" t="s">
        <v>38</v>
      </c>
      <c r="AS1" t="s">
        <v>39</v>
      </c>
      <c r="AT1" s="5" t="s">
        <v>40</v>
      </c>
      <c r="AU1" s="5" t="s">
        <v>41</v>
      </c>
      <c r="AV1" s="5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s="6" t="s">
        <v>52</v>
      </c>
      <c r="BG1" s="7" t="s">
        <v>53</v>
      </c>
      <c r="BH1" s="7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s="2" t="s">
        <v>61</v>
      </c>
      <c r="BP1" s="2" t="s">
        <v>204</v>
      </c>
      <c r="BQ1" t="s">
        <v>186</v>
      </c>
      <c r="BR1" s="9" t="s">
        <v>205</v>
      </c>
      <c r="BS1" s="9" t="s">
        <v>206</v>
      </c>
      <c r="BT1" s="9" t="s">
        <v>207</v>
      </c>
      <c r="BU1" s="9" t="s">
        <v>208</v>
      </c>
      <c r="BV1" s="9" t="s">
        <v>209</v>
      </c>
      <c r="BW1" s="9" t="s">
        <v>210</v>
      </c>
      <c r="BX1" s="9" t="s">
        <v>211</v>
      </c>
      <c r="BY1" s="9" t="s">
        <v>212</v>
      </c>
      <c r="BZ1" s="9" t="s">
        <v>213</v>
      </c>
      <c r="CA1" t="s">
        <v>214</v>
      </c>
      <c r="CB1" s="9" t="s">
        <v>215</v>
      </c>
      <c r="CC1" t="s">
        <v>187</v>
      </c>
      <c r="CD1" t="s">
        <v>188</v>
      </c>
      <c r="CE1" s="1" t="s">
        <v>189</v>
      </c>
      <c r="CF1" s="1" t="s">
        <v>190</v>
      </c>
      <c r="CG1" s="1" t="s">
        <v>191</v>
      </c>
      <c r="CH1" s="1" t="s">
        <v>192</v>
      </c>
      <c r="CI1" s="1" t="s">
        <v>193</v>
      </c>
      <c r="CJ1" s="1" t="s">
        <v>194</v>
      </c>
      <c r="CK1" s="1" t="s">
        <v>195</v>
      </c>
      <c r="CL1" s="1" t="s">
        <v>196</v>
      </c>
      <c r="CM1" s="1" t="s">
        <v>197</v>
      </c>
      <c r="CN1" s="1" t="s">
        <v>198</v>
      </c>
      <c r="CO1" s="1" t="s">
        <v>199</v>
      </c>
      <c r="CP1" s="1" t="s">
        <v>200</v>
      </c>
      <c r="CQ1" s="1" t="s">
        <v>201</v>
      </c>
      <c r="CR1" s="1" t="s">
        <v>202</v>
      </c>
      <c r="CS1" s="1" t="s">
        <v>203</v>
      </c>
      <c r="CT1" s="9" t="s">
        <v>216</v>
      </c>
      <c r="CU1" s="9" t="s">
        <v>217</v>
      </c>
      <c r="CV1" s="9" t="s">
        <v>218</v>
      </c>
      <c r="CW1" s="9" t="s">
        <v>219</v>
      </c>
      <c r="CX1" s="9" t="s">
        <v>220</v>
      </c>
      <c r="CY1" s="9" t="s">
        <v>221</v>
      </c>
      <c r="CZ1" s="9" t="s">
        <v>222</v>
      </c>
      <c r="DA1" s="9" t="s">
        <v>223</v>
      </c>
      <c r="DB1" s="9" t="s">
        <v>224</v>
      </c>
      <c r="DC1" s="9" t="s">
        <v>225</v>
      </c>
      <c r="DD1" s="6" t="s">
        <v>226</v>
      </c>
      <c r="DE1" s="6" t="s">
        <v>227</v>
      </c>
      <c r="DF1" s="9" t="s">
        <v>228</v>
      </c>
      <c r="DG1" s="19" t="s">
        <v>255</v>
      </c>
    </row>
    <row r="2" spans="1:111" x14ac:dyDescent="0.25">
      <c r="A2" s="10" t="s">
        <v>130</v>
      </c>
      <c r="B2" t="s">
        <v>131</v>
      </c>
      <c r="C2" t="s">
        <v>132</v>
      </c>
      <c r="D2" s="1">
        <v>1</v>
      </c>
      <c r="E2" s="1">
        <v>1</v>
      </c>
      <c r="F2" s="1">
        <v>1</v>
      </c>
      <c r="G2" s="1">
        <v>2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 s="1">
        <v>1</v>
      </c>
      <c r="O2" s="1">
        <v>1</v>
      </c>
      <c r="P2" s="1">
        <v>1</v>
      </c>
      <c r="Q2" s="1">
        <v>1</v>
      </c>
      <c r="R2">
        <v>4</v>
      </c>
      <c r="S2" s="1">
        <v>1</v>
      </c>
      <c r="T2" t="s">
        <v>65</v>
      </c>
      <c r="U2" s="1">
        <v>1</v>
      </c>
      <c r="V2" s="1">
        <v>1</v>
      </c>
      <c r="W2">
        <v>3</v>
      </c>
      <c r="X2" s="2">
        <v>12</v>
      </c>
      <c r="Y2">
        <v>3</v>
      </c>
      <c r="Z2">
        <v>2</v>
      </c>
      <c r="AA2">
        <v>3</v>
      </c>
      <c r="AB2">
        <v>8</v>
      </c>
      <c r="AC2">
        <v>1</v>
      </c>
      <c r="AD2" s="3">
        <v>3.4</v>
      </c>
      <c r="AE2" s="4">
        <v>2</v>
      </c>
      <c r="AF2">
        <v>1</v>
      </c>
      <c r="AG2">
        <v>0</v>
      </c>
      <c r="AH2">
        <v>1</v>
      </c>
      <c r="AI2">
        <v>0</v>
      </c>
      <c r="AJ2">
        <v>1</v>
      </c>
      <c r="AK2">
        <v>3</v>
      </c>
      <c r="AL2">
        <v>0</v>
      </c>
      <c r="AM2">
        <v>1</v>
      </c>
      <c r="AN2">
        <v>0</v>
      </c>
      <c r="AO2" s="5">
        <v>1</v>
      </c>
      <c r="AP2">
        <v>1</v>
      </c>
      <c r="AQ2">
        <v>0</v>
      </c>
      <c r="AR2">
        <v>3</v>
      </c>
      <c r="AS2">
        <v>1</v>
      </c>
      <c r="AT2" s="5">
        <v>1.6</v>
      </c>
      <c r="AU2" s="5">
        <v>0.75</v>
      </c>
      <c r="AV2" s="5">
        <v>0.25</v>
      </c>
      <c r="AW2">
        <v>2</v>
      </c>
      <c r="BD2">
        <v>21</v>
      </c>
      <c r="BE2">
        <v>1</v>
      </c>
      <c r="BF2" s="8">
        <v>0</v>
      </c>
      <c r="BG2" s="7">
        <v>8</v>
      </c>
      <c r="BH2" s="7">
        <v>7750</v>
      </c>
      <c r="BI2">
        <v>5</v>
      </c>
      <c r="BJ2">
        <v>3238</v>
      </c>
      <c r="BK2">
        <v>6986</v>
      </c>
      <c r="BL2">
        <v>3238</v>
      </c>
      <c r="BM2" t="s">
        <v>133</v>
      </c>
      <c r="BN2" t="s">
        <v>134</v>
      </c>
      <c r="BO2" s="2">
        <v>22</v>
      </c>
      <c r="BP2" s="2">
        <f>BO2</f>
        <v>22</v>
      </c>
      <c r="BQ2">
        <v>1</v>
      </c>
      <c r="BR2">
        <v>84732</v>
      </c>
      <c r="BS2">
        <v>32669</v>
      </c>
      <c r="BT2">
        <v>25796</v>
      </c>
      <c r="BU2">
        <v>80724</v>
      </c>
      <c r="BV2">
        <v>85303</v>
      </c>
      <c r="BW2">
        <v>46645</v>
      </c>
      <c r="BX2">
        <v>128670</v>
      </c>
      <c r="BY2">
        <v>74668</v>
      </c>
      <c r="BZ2">
        <v>57752</v>
      </c>
      <c r="CA2">
        <v>18826</v>
      </c>
      <c r="CB2">
        <v>105359</v>
      </c>
      <c r="CD2">
        <v>15961</v>
      </c>
      <c r="CE2">
        <v>16205</v>
      </c>
      <c r="CF2">
        <v>32376</v>
      </c>
      <c r="CG2">
        <v>19047</v>
      </c>
      <c r="CH2">
        <v>29349</v>
      </c>
      <c r="CI2">
        <v>21973</v>
      </c>
      <c r="CJ2">
        <v>15618</v>
      </c>
      <c r="CK2">
        <v>12795</v>
      </c>
      <c r="CL2">
        <v>7623</v>
      </c>
      <c r="CM2">
        <v>12967</v>
      </c>
      <c r="CN2">
        <v>15371</v>
      </c>
      <c r="CO2">
        <v>10261</v>
      </c>
      <c r="CP2">
        <v>11748</v>
      </c>
      <c r="CQ2">
        <v>7371</v>
      </c>
      <c r="CR2">
        <v>12127</v>
      </c>
      <c r="CS2">
        <v>7068</v>
      </c>
      <c r="CT2">
        <v>84732</v>
      </c>
      <c r="CU2">
        <v>32669</v>
      </c>
      <c r="CV2">
        <v>25796</v>
      </c>
      <c r="CW2">
        <v>80724</v>
      </c>
      <c r="CX2">
        <v>85303</v>
      </c>
      <c r="CY2">
        <v>46645</v>
      </c>
      <c r="CZ2">
        <v>128670</v>
      </c>
      <c r="DA2">
        <v>74668</v>
      </c>
      <c r="DB2">
        <v>57752</v>
      </c>
      <c r="DC2">
        <v>68551</v>
      </c>
      <c r="DD2">
        <v>616959</v>
      </c>
      <c r="DE2">
        <v>1</v>
      </c>
      <c r="DF2">
        <v>1.1670143396886989</v>
      </c>
      <c r="DG2">
        <f>SUM(Z2:AM2)</f>
        <v>26.4</v>
      </c>
    </row>
    <row r="3" spans="1:111" x14ac:dyDescent="0.25">
      <c r="A3" t="s">
        <v>135</v>
      </c>
      <c r="B3" t="s">
        <v>136</v>
      </c>
      <c r="C3" t="s">
        <v>137</v>
      </c>
      <c r="D3" s="1">
        <v>1</v>
      </c>
      <c r="E3" s="1">
        <v>1</v>
      </c>
      <c r="F3" s="1">
        <v>1</v>
      </c>
      <c r="G3" s="1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 s="1">
        <v>0</v>
      </c>
      <c r="O3" s="1">
        <v>1</v>
      </c>
      <c r="P3" s="1">
        <v>0</v>
      </c>
      <c r="Q3" s="1">
        <v>1</v>
      </c>
      <c r="R3">
        <v>4</v>
      </c>
      <c r="S3" s="1">
        <v>1</v>
      </c>
      <c r="T3" t="s">
        <v>65</v>
      </c>
      <c r="U3" s="1">
        <v>1</v>
      </c>
      <c r="V3" s="1">
        <v>1</v>
      </c>
      <c r="W3">
        <v>3</v>
      </c>
      <c r="X3" s="2">
        <v>9</v>
      </c>
      <c r="Y3">
        <v>10</v>
      </c>
      <c r="Z3">
        <v>10</v>
      </c>
      <c r="AA3">
        <v>5</v>
      </c>
      <c r="AB3">
        <v>7</v>
      </c>
      <c r="AC3">
        <v>7</v>
      </c>
      <c r="AD3" s="3">
        <v>7.8</v>
      </c>
      <c r="AE3" s="4">
        <v>5</v>
      </c>
      <c r="AF3">
        <v>5</v>
      </c>
      <c r="AG3">
        <v>3</v>
      </c>
      <c r="AH3">
        <v>5</v>
      </c>
      <c r="AI3">
        <v>3</v>
      </c>
      <c r="AJ3">
        <v>3</v>
      </c>
      <c r="AK3">
        <v>5</v>
      </c>
      <c r="AL3">
        <v>2</v>
      </c>
      <c r="AM3">
        <v>5</v>
      </c>
      <c r="AN3">
        <v>5</v>
      </c>
      <c r="AO3" s="5">
        <v>5</v>
      </c>
      <c r="AP3">
        <v>5</v>
      </c>
      <c r="AQ3">
        <v>2</v>
      </c>
      <c r="AR3">
        <v>6</v>
      </c>
      <c r="AS3">
        <v>3</v>
      </c>
      <c r="AT3" s="5">
        <v>5.2</v>
      </c>
      <c r="AU3" s="5">
        <v>3.75</v>
      </c>
      <c r="AV3" s="5">
        <v>2.75</v>
      </c>
      <c r="AW3">
        <v>2</v>
      </c>
      <c r="BD3">
        <v>21</v>
      </c>
      <c r="BE3">
        <v>1</v>
      </c>
      <c r="BF3" s="6">
        <v>5</v>
      </c>
      <c r="BG3" s="7">
        <v>7</v>
      </c>
      <c r="BH3" s="7">
        <v>7122</v>
      </c>
      <c r="BI3">
        <v>5</v>
      </c>
      <c r="BJ3">
        <v>3515</v>
      </c>
      <c r="BK3">
        <v>7600</v>
      </c>
      <c r="BL3">
        <v>3515</v>
      </c>
      <c r="BM3" t="s">
        <v>138</v>
      </c>
      <c r="BN3" t="s">
        <v>139</v>
      </c>
      <c r="BO3" s="2">
        <v>17</v>
      </c>
      <c r="BP3" s="2">
        <f t="shared" ref="BP3:BP13" si="0">BO3</f>
        <v>17</v>
      </c>
      <c r="BQ3">
        <v>1</v>
      </c>
      <c r="BR3">
        <v>18652</v>
      </c>
      <c r="BS3">
        <v>65986</v>
      </c>
      <c r="BT3">
        <v>38458</v>
      </c>
      <c r="BU3">
        <v>22075</v>
      </c>
      <c r="BV3">
        <v>58426</v>
      </c>
      <c r="BW3">
        <v>149759</v>
      </c>
      <c r="BX3">
        <v>33047</v>
      </c>
      <c r="BY3">
        <v>24382</v>
      </c>
      <c r="BZ3">
        <v>46702</v>
      </c>
      <c r="CA3">
        <v>11481</v>
      </c>
      <c r="CB3">
        <v>43839</v>
      </c>
      <c r="CD3">
        <v>5977</v>
      </c>
      <c r="CE3">
        <v>24851</v>
      </c>
      <c r="CF3">
        <v>25323</v>
      </c>
      <c r="CG3">
        <v>9036</v>
      </c>
      <c r="CH3">
        <v>8534</v>
      </c>
      <c r="CI3">
        <v>9710</v>
      </c>
      <c r="CJ3">
        <v>4859</v>
      </c>
      <c r="CK3">
        <v>8215</v>
      </c>
      <c r="CL3">
        <v>10757</v>
      </c>
      <c r="CM3">
        <v>8163</v>
      </c>
      <c r="CN3">
        <v>6336</v>
      </c>
      <c r="CO3">
        <v>4691</v>
      </c>
      <c r="CP3">
        <v>7407</v>
      </c>
      <c r="CQ3">
        <v>5958</v>
      </c>
      <c r="CR3">
        <v>10010</v>
      </c>
      <c r="CS3">
        <v>6684</v>
      </c>
      <c r="CT3">
        <v>18652</v>
      </c>
      <c r="CU3">
        <v>65986</v>
      </c>
      <c r="CV3">
        <v>38458</v>
      </c>
      <c r="CW3">
        <v>0</v>
      </c>
      <c r="CX3">
        <v>0</v>
      </c>
      <c r="CY3">
        <v>149759</v>
      </c>
      <c r="CZ3">
        <v>33047</v>
      </c>
      <c r="DA3">
        <v>24382</v>
      </c>
      <c r="DB3">
        <v>46702</v>
      </c>
      <c r="DC3">
        <v>53855.142857142855</v>
      </c>
      <c r="DD3">
        <v>457487</v>
      </c>
      <c r="DE3">
        <v>1</v>
      </c>
      <c r="DF3">
        <v>1.1803614091766541</v>
      </c>
      <c r="DG3">
        <f t="shared" ref="DG3:DG32" si="1">SUM(Z3:AM3)</f>
        <v>72.8</v>
      </c>
    </row>
    <row r="4" spans="1:111" x14ac:dyDescent="0.25">
      <c r="A4" t="s">
        <v>140</v>
      </c>
      <c r="B4" t="s">
        <v>141</v>
      </c>
      <c r="C4" t="s">
        <v>142</v>
      </c>
      <c r="D4" s="1">
        <v>1</v>
      </c>
      <c r="E4" s="1">
        <v>0</v>
      </c>
      <c r="F4" s="1">
        <v>1</v>
      </c>
      <c r="G4" s="1">
        <v>2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 s="1">
        <v>1</v>
      </c>
      <c r="O4" s="1">
        <v>0</v>
      </c>
      <c r="P4" s="1">
        <v>0</v>
      </c>
      <c r="Q4" s="1">
        <v>1</v>
      </c>
      <c r="R4">
        <v>4</v>
      </c>
      <c r="S4" s="1">
        <v>1</v>
      </c>
      <c r="T4" t="s">
        <v>65</v>
      </c>
      <c r="U4" s="1">
        <v>1</v>
      </c>
      <c r="V4" s="1">
        <v>1</v>
      </c>
      <c r="W4">
        <v>3</v>
      </c>
      <c r="X4" s="2">
        <v>9</v>
      </c>
      <c r="Y4">
        <v>9</v>
      </c>
      <c r="Z4">
        <v>9</v>
      </c>
      <c r="AA4">
        <v>9</v>
      </c>
      <c r="AB4">
        <v>8</v>
      </c>
      <c r="AC4">
        <v>9</v>
      </c>
      <c r="AD4" s="3">
        <v>8.8000000000000007</v>
      </c>
      <c r="AE4" s="4">
        <v>5</v>
      </c>
      <c r="AF4">
        <v>5</v>
      </c>
      <c r="AG4">
        <v>2</v>
      </c>
      <c r="AH4">
        <v>4</v>
      </c>
      <c r="AI4">
        <v>5</v>
      </c>
      <c r="AJ4">
        <v>1</v>
      </c>
      <c r="AK4">
        <v>5</v>
      </c>
      <c r="AL4">
        <v>4</v>
      </c>
      <c r="AM4">
        <v>4</v>
      </c>
      <c r="AN4">
        <v>4</v>
      </c>
      <c r="AO4" s="5">
        <v>4</v>
      </c>
      <c r="AP4">
        <v>2</v>
      </c>
      <c r="AQ4">
        <v>2</v>
      </c>
      <c r="AR4">
        <v>5</v>
      </c>
      <c r="AS4">
        <v>5</v>
      </c>
      <c r="AT4" s="5">
        <v>4.4000000000000004</v>
      </c>
      <c r="AU4" s="5">
        <v>4</v>
      </c>
      <c r="AV4" s="5">
        <v>2.5</v>
      </c>
      <c r="AW4">
        <v>2</v>
      </c>
      <c r="BD4">
        <v>22</v>
      </c>
      <c r="BE4">
        <v>1</v>
      </c>
      <c r="BF4" s="6">
        <v>6</v>
      </c>
      <c r="BG4" s="7">
        <v>10</v>
      </c>
      <c r="BH4" s="7">
        <v>9557</v>
      </c>
      <c r="BI4">
        <v>5</v>
      </c>
      <c r="BJ4">
        <v>2281</v>
      </c>
      <c r="BK4">
        <v>9557</v>
      </c>
      <c r="BL4">
        <v>2281</v>
      </c>
      <c r="BM4" t="s">
        <v>143</v>
      </c>
      <c r="BN4" t="s">
        <v>144</v>
      </c>
      <c r="BO4" s="2">
        <v>17</v>
      </c>
      <c r="BP4" s="2">
        <f t="shared" si="0"/>
        <v>17</v>
      </c>
      <c r="BQ4">
        <v>1</v>
      </c>
      <c r="BR4">
        <v>34097</v>
      </c>
      <c r="BS4">
        <v>33751</v>
      </c>
      <c r="BT4">
        <v>42171</v>
      </c>
      <c r="BU4">
        <v>54370</v>
      </c>
      <c r="BV4">
        <v>77982</v>
      </c>
      <c r="BW4">
        <v>19853</v>
      </c>
      <c r="BX4">
        <v>35919</v>
      </c>
      <c r="BY4">
        <v>56299</v>
      </c>
      <c r="BZ4">
        <v>57346</v>
      </c>
      <c r="CA4">
        <v>11359</v>
      </c>
      <c r="CB4">
        <v>49943</v>
      </c>
      <c r="CD4">
        <v>7373</v>
      </c>
      <c r="CE4">
        <v>22858</v>
      </c>
      <c r="CF4">
        <v>24827</v>
      </c>
      <c r="CG4">
        <v>19975</v>
      </c>
      <c r="CH4">
        <v>14191</v>
      </c>
      <c r="CI4">
        <v>18288</v>
      </c>
      <c r="CJ4">
        <v>11539</v>
      </c>
      <c r="CK4">
        <v>7164</v>
      </c>
      <c r="CL4">
        <v>10597</v>
      </c>
      <c r="CM4">
        <v>37118</v>
      </c>
      <c r="CN4">
        <v>21326</v>
      </c>
      <c r="CO4">
        <v>3721</v>
      </c>
      <c r="CP4">
        <v>5381</v>
      </c>
      <c r="CQ4">
        <v>5507</v>
      </c>
      <c r="CR4">
        <v>5198</v>
      </c>
      <c r="CS4">
        <v>3314</v>
      </c>
      <c r="CT4">
        <v>34097</v>
      </c>
      <c r="CU4">
        <v>0</v>
      </c>
      <c r="CV4">
        <v>42171</v>
      </c>
      <c r="CW4">
        <v>54370</v>
      </c>
      <c r="CX4">
        <v>0</v>
      </c>
      <c r="CY4">
        <v>19853</v>
      </c>
      <c r="CZ4">
        <v>35919</v>
      </c>
      <c r="DA4">
        <v>56299</v>
      </c>
      <c r="DB4">
        <v>57346</v>
      </c>
      <c r="DC4">
        <v>42865</v>
      </c>
      <c r="DD4">
        <v>411788</v>
      </c>
      <c r="DE4">
        <v>1</v>
      </c>
      <c r="DF4">
        <v>1.3113543862375785</v>
      </c>
      <c r="DG4">
        <f t="shared" si="1"/>
        <v>78.8</v>
      </c>
    </row>
    <row r="5" spans="1:111" x14ac:dyDescent="0.25">
      <c r="A5" t="s">
        <v>145</v>
      </c>
      <c r="B5" t="s">
        <v>146</v>
      </c>
      <c r="C5" t="s">
        <v>147</v>
      </c>
      <c r="D5" s="1">
        <v>1</v>
      </c>
      <c r="E5" s="1">
        <v>1</v>
      </c>
      <c r="F5" s="1">
        <v>1</v>
      </c>
      <c r="G5" s="1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 s="1">
        <v>1</v>
      </c>
      <c r="O5" s="1">
        <v>0</v>
      </c>
      <c r="P5" s="1">
        <v>0</v>
      </c>
      <c r="Q5" s="1">
        <v>1</v>
      </c>
      <c r="R5">
        <v>4</v>
      </c>
      <c r="S5" s="1">
        <v>1</v>
      </c>
      <c r="T5" t="s">
        <v>65</v>
      </c>
      <c r="U5" s="1">
        <v>0</v>
      </c>
      <c r="V5" s="1">
        <v>1</v>
      </c>
      <c r="W5">
        <v>3</v>
      </c>
      <c r="X5" s="2">
        <v>8</v>
      </c>
      <c r="Y5">
        <v>8</v>
      </c>
      <c r="Z5">
        <v>8</v>
      </c>
      <c r="AA5">
        <v>8</v>
      </c>
      <c r="AB5">
        <v>6</v>
      </c>
      <c r="AC5">
        <v>5</v>
      </c>
      <c r="AD5" s="3">
        <v>7</v>
      </c>
      <c r="AE5" s="4">
        <v>4</v>
      </c>
      <c r="AF5">
        <v>5</v>
      </c>
      <c r="AG5">
        <v>2</v>
      </c>
      <c r="AH5">
        <v>3</v>
      </c>
      <c r="AI5">
        <v>2</v>
      </c>
      <c r="AJ5">
        <v>3</v>
      </c>
      <c r="AK5">
        <v>2</v>
      </c>
      <c r="AL5">
        <v>1</v>
      </c>
      <c r="AM5">
        <v>2</v>
      </c>
      <c r="AN5">
        <v>2</v>
      </c>
      <c r="AO5" s="5">
        <v>2</v>
      </c>
      <c r="AP5">
        <v>1</v>
      </c>
      <c r="AQ5">
        <v>0</v>
      </c>
      <c r="AR5">
        <v>4</v>
      </c>
      <c r="AS5">
        <v>4</v>
      </c>
      <c r="AT5" s="5">
        <v>2.6</v>
      </c>
      <c r="AU5" s="5">
        <v>2.75</v>
      </c>
      <c r="AV5" s="5">
        <v>1.75</v>
      </c>
      <c r="AW5">
        <v>1</v>
      </c>
      <c r="AX5">
        <v>0</v>
      </c>
      <c r="AY5">
        <v>1</v>
      </c>
      <c r="AZ5">
        <v>0</v>
      </c>
      <c r="BC5">
        <v>3</v>
      </c>
      <c r="BD5">
        <v>21</v>
      </c>
      <c r="BE5">
        <v>1</v>
      </c>
      <c r="BF5" s="6">
        <v>6</v>
      </c>
      <c r="BG5" s="7">
        <v>8</v>
      </c>
      <c r="BH5" s="7">
        <v>7249</v>
      </c>
      <c r="BI5">
        <v>5</v>
      </c>
      <c r="BJ5">
        <v>2113</v>
      </c>
      <c r="BK5">
        <v>7212</v>
      </c>
      <c r="BL5">
        <v>2113</v>
      </c>
      <c r="BM5" t="s">
        <v>148</v>
      </c>
      <c r="BN5" t="s">
        <v>149</v>
      </c>
      <c r="BO5" s="2">
        <v>14</v>
      </c>
      <c r="BP5" s="2">
        <f t="shared" si="0"/>
        <v>14</v>
      </c>
      <c r="BQ5">
        <v>1</v>
      </c>
      <c r="BR5">
        <v>44808</v>
      </c>
      <c r="BS5">
        <v>29029</v>
      </c>
      <c r="BT5">
        <v>5196</v>
      </c>
      <c r="BU5">
        <v>5851</v>
      </c>
      <c r="BV5">
        <v>41081</v>
      </c>
      <c r="BW5">
        <v>21374</v>
      </c>
      <c r="BX5">
        <v>93380</v>
      </c>
      <c r="BY5">
        <v>25514</v>
      </c>
      <c r="BZ5">
        <v>32031</v>
      </c>
      <c r="CA5">
        <v>6406</v>
      </c>
      <c r="CB5">
        <v>41394</v>
      </c>
      <c r="CD5">
        <v>7732</v>
      </c>
      <c r="CE5">
        <v>19442</v>
      </c>
      <c r="CF5">
        <v>22052</v>
      </c>
      <c r="CG5">
        <v>10989</v>
      </c>
      <c r="CH5">
        <v>15316</v>
      </c>
      <c r="CI5">
        <v>15121</v>
      </c>
      <c r="CJ5">
        <v>12155</v>
      </c>
      <c r="CK5">
        <v>8559</v>
      </c>
      <c r="CL5">
        <v>7580</v>
      </c>
      <c r="CM5">
        <v>12001</v>
      </c>
      <c r="CN5">
        <v>9730</v>
      </c>
      <c r="CO5">
        <v>6546</v>
      </c>
      <c r="CP5">
        <v>7306</v>
      </c>
      <c r="CQ5">
        <v>7111</v>
      </c>
      <c r="CR5">
        <v>6535</v>
      </c>
      <c r="CS5">
        <v>4738</v>
      </c>
      <c r="CT5">
        <v>44808</v>
      </c>
      <c r="CU5">
        <v>29029</v>
      </c>
      <c r="CV5">
        <v>5196</v>
      </c>
      <c r="CW5">
        <v>0</v>
      </c>
      <c r="CX5">
        <v>0</v>
      </c>
      <c r="CY5">
        <v>21374</v>
      </c>
      <c r="CZ5">
        <v>93380</v>
      </c>
      <c r="DA5">
        <v>0</v>
      </c>
      <c r="DB5">
        <v>32031</v>
      </c>
      <c r="DC5">
        <v>37636.333333333336</v>
      </c>
      <c r="DD5">
        <v>298264</v>
      </c>
      <c r="DE5">
        <v>1</v>
      </c>
      <c r="DF5">
        <v>1.6093125553201191</v>
      </c>
      <c r="DG5">
        <f t="shared" si="1"/>
        <v>58</v>
      </c>
    </row>
    <row r="6" spans="1:111" x14ac:dyDescent="0.25">
      <c r="A6" t="s">
        <v>150</v>
      </c>
      <c r="B6" t="s">
        <v>151</v>
      </c>
      <c r="C6" t="s">
        <v>152</v>
      </c>
      <c r="D6" s="1">
        <v>1</v>
      </c>
      <c r="E6" s="1">
        <v>0</v>
      </c>
      <c r="F6" s="1">
        <v>1</v>
      </c>
      <c r="G6" s="1">
        <v>2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 s="1">
        <v>0</v>
      </c>
      <c r="O6" s="1">
        <v>1</v>
      </c>
      <c r="P6" s="1">
        <v>1</v>
      </c>
      <c r="Q6" s="1">
        <v>1</v>
      </c>
      <c r="R6">
        <v>4</v>
      </c>
      <c r="S6" s="1">
        <v>1</v>
      </c>
      <c r="T6" t="s">
        <v>65</v>
      </c>
      <c r="U6" s="1">
        <v>1</v>
      </c>
      <c r="V6" s="1">
        <v>1</v>
      </c>
      <c r="W6">
        <v>3</v>
      </c>
      <c r="X6" s="2">
        <v>10</v>
      </c>
      <c r="Y6">
        <v>10</v>
      </c>
      <c r="Z6">
        <v>9</v>
      </c>
      <c r="AA6">
        <v>1</v>
      </c>
      <c r="AB6">
        <v>9</v>
      </c>
      <c r="AC6">
        <v>10</v>
      </c>
      <c r="AD6" s="3">
        <v>7.8</v>
      </c>
      <c r="AE6" s="4">
        <v>4</v>
      </c>
      <c r="AF6">
        <v>2</v>
      </c>
      <c r="AG6">
        <v>3</v>
      </c>
      <c r="AH6">
        <v>4</v>
      </c>
      <c r="AI6">
        <v>0</v>
      </c>
      <c r="AJ6">
        <v>4</v>
      </c>
      <c r="AK6">
        <v>2</v>
      </c>
      <c r="AL6">
        <v>2</v>
      </c>
      <c r="AM6">
        <v>3</v>
      </c>
      <c r="AN6">
        <v>3</v>
      </c>
      <c r="AO6" s="5">
        <v>3</v>
      </c>
      <c r="AP6">
        <v>1</v>
      </c>
      <c r="AQ6">
        <v>0</v>
      </c>
      <c r="AR6">
        <v>4</v>
      </c>
      <c r="AS6">
        <v>3</v>
      </c>
      <c r="AT6" s="5">
        <v>3.2</v>
      </c>
      <c r="AU6" s="5">
        <v>2</v>
      </c>
      <c r="AV6" s="5">
        <v>1.75</v>
      </c>
      <c r="AW6">
        <v>1</v>
      </c>
      <c r="AX6">
        <v>1</v>
      </c>
      <c r="AY6">
        <v>1</v>
      </c>
      <c r="AZ6">
        <v>0</v>
      </c>
      <c r="BB6">
        <v>5</v>
      </c>
      <c r="BC6">
        <v>8</v>
      </c>
      <c r="BD6">
        <v>21</v>
      </c>
      <c r="BE6">
        <v>1</v>
      </c>
      <c r="BF6" s="6">
        <v>5</v>
      </c>
      <c r="BG6" s="7">
        <v>9</v>
      </c>
      <c r="BH6" s="7">
        <v>10448</v>
      </c>
      <c r="BI6">
        <v>5</v>
      </c>
      <c r="BJ6">
        <v>4131</v>
      </c>
      <c r="BK6">
        <v>10646</v>
      </c>
      <c r="BL6">
        <v>4131</v>
      </c>
      <c r="BM6" t="s">
        <v>153</v>
      </c>
      <c r="BN6" t="s">
        <v>154</v>
      </c>
      <c r="BO6" s="2">
        <v>21</v>
      </c>
      <c r="BP6" s="2">
        <f t="shared" si="0"/>
        <v>21</v>
      </c>
      <c r="BQ6">
        <v>1</v>
      </c>
      <c r="BR6">
        <v>45390</v>
      </c>
      <c r="BS6">
        <v>33222</v>
      </c>
      <c r="BT6">
        <v>38730</v>
      </c>
      <c r="BU6">
        <v>98170</v>
      </c>
      <c r="BV6">
        <v>133050</v>
      </c>
      <c r="BW6">
        <v>7322</v>
      </c>
      <c r="BX6">
        <v>114954</v>
      </c>
      <c r="BY6">
        <v>73352</v>
      </c>
      <c r="BZ6">
        <v>52206</v>
      </c>
      <c r="CA6">
        <v>11438</v>
      </c>
      <c r="CB6">
        <v>98457</v>
      </c>
      <c r="CD6">
        <v>17038</v>
      </c>
      <c r="CE6">
        <v>17903</v>
      </c>
      <c r="CF6">
        <v>13951</v>
      </c>
      <c r="CG6">
        <v>9138</v>
      </c>
      <c r="CH6">
        <v>10029</v>
      </c>
      <c r="CI6">
        <v>19466</v>
      </c>
      <c r="CJ6">
        <v>3937</v>
      </c>
      <c r="CK6">
        <v>4846</v>
      </c>
      <c r="CL6">
        <v>8843</v>
      </c>
      <c r="CM6">
        <v>6800</v>
      </c>
      <c r="CN6">
        <v>7710</v>
      </c>
      <c r="CO6">
        <v>4765</v>
      </c>
      <c r="CP6">
        <v>5102</v>
      </c>
      <c r="CQ6">
        <v>4305</v>
      </c>
      <c r="CR6">
        <v>7747</v>
      </c>
      <c r="CS6">
        <v>5983</v>
      </c>
      <c r="CT6">
        <v>45390</v>
      </c>
      <c r="CU6">
        <v>0</v>
      </c>
      <c r="CV6">
        <v>38730</v>
      </c>
      <c r="CW6">
        <v>98170</v>
      </c>
      <c r="CX6">
        <v>0</v>
      </c>
      <c r="CY6">
        <v>7322</v>
      </c>
      <c r="CZ6">
        <v>114954</v>
      </c>
      <c r="DA6">
        <v>73352</v>
      </c>
      <c r="DB6">
        <v>52206</v>
      </c>
      <c r="DC6">
        <v>61446.285714285717</v>
      </c>
      <c r="DD6">
        <v>596396</v>
      </c>
      <c r="DE6">
        <v>1</v>
      </c>
      <c r="DF6">
        <v>1.0060429647415476</v>
      </c>
      <c r="DG6">
        <f t="shared" si="1"/>
        <v>60.8</v>
      </c>
    </row>
    <row r="7" spans="1:111" x14ac:dyDescent="0.25">
      <c r="A7" t="s">
        <v>155</v>
      </c>
      <c r="B7" t="s">
        <v>156</v>
      </c>
      <c r="C7" t="s">
        <v>157</v>
      </c>
      <c r="D7" s="1">
        <v>0</v>
      </c>
      <c r="E7" s="1">
        <v>1</v>
      </c>
      <c r="F7" s="1">
        <v>1</v>
      </c>
      <c r="G7" s="1">
        <v>2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 s="1">
        <v>0</v>
      </c>
      <c r="O7" s="1">
        <v>1</v>
      </c>
      <c r="P7" s="1">
        <v>0</v>
      </c>
      <c r="Q7" s="1">
        <v>1</v>
      </c>
      <c r="R7">
        <v>4</v>
      </c>
      <c r="S7" s="1">
        <v>1</v>
      </c>
      <c r="T7" t="s">
        <v>65</v>
      </c>
      <c r="U7" s="1">
        <v>1</v>
      </c>
      <c r="V7" s="1">
        <v>1</v>
      </c>
      <c r="W7">
        <v>3</v>
      </c>
      <c r="X7" s="2">
        <v>9</v>
      </c>
      <c r="Y7">
        <v>10</v>
      </c>
      <c r="Z7">
        <v>9</v>
      </c>
      <c r="AA7">
        <v>9</v>
      </c>
      <c r="AB7">
        <v>6</v>
      </c>
      <c r="AC7">
        <v>10</v>
      </c>
      <c r="AD7" s="3">
        <v>8.8000000000000007</v>
      </c>
      <c r="AE7" s="4">
        <v>5</v>
      </c>
      <c r="AF7">
        <v>0</v>
      </c>
      <c r="AG7">
        <v>4</v>
      </c>
      <c r="AH7">
        <v>5</v>
      </c>
      <c r="AI7">
        <v>2</v>
      </c>
      <c r="AJ7">
        <v>1</v>
      </c>
      <c r="AK7">
        <v>4</v>
      </c>
      <c r="AL7">
        <v>0</v>
      </c>
      <c r="AM7">
        <v>4</v>
      </c>
      <c r="AN7">
        <v>4</v>
      </c>
      <c r="AO7" s="5">
        <v>5</v>
      </c>
      <c r="AP7">
        <v>0</v>
      </c>
      <c r="AQ7">
        <v>1</v>
      </c>
      <c r="AR7">
        <v>4</v>
      </c>
      <c r="AS7">
        <v>4</v>
      </c>
      <c r="AT7" s="5">
        <v>4.2</v>
      </c>
      <c r="AU7" s="5">
        <v>1</v>
      </c>
      <c r="AV7" s="5">
        <v>2</v>
      </c>
      <c r="AW7">
        <v>1</v>
      </c>
      <c r="AX7">
        <v>1</v>
      </c>
      <c r="AY7">
        <v>1</v>
      </c>
      <c r="AZ7">
        <v>1</v>
      </c>
      <c r="BB7">
        <v>4</v>
      </c>
      <c r="BC7">
        <v>40</v>
      </c>
      <c r="BD7">
        <v>30</v>
      </c>
      <c r="BE7">
        <v>1</v>
      </c>
      <c r="BF7" s="6">
        <v>6</v>
      </c>
      <c r="BG7" s="7">
        <v>10</v>
      </c>
      <c r="BH7" s="7">
        <v>7766</v>
      </c>
      <c r="BI7">
        <v>5</v>
      </c>
      <c r="BJ7">
        <v>1370</v>
      </c>
      <c r="BK7">
        <v>7766</v>
      </c>
      <c r="BL7">
        <v>1370</v>
      </c>
      <c r="BM7" t="s">
        <v>158</v>
      </c>
      <c r="BN7" t="s">
        <v>133</v>
      </c>
      <c r="BO7" s="2">
        <v>11</v>
      </c>
      <c r="BP7" s="2">
        <f t="shared" si="0"/>
        <v>11</v>
      </c>
      <c r="BQ7">
        <v>1</v>
      </c>
      <c r="BR7">
        <v>17324</v>
      </c>
      <c r="BS7">
        <v>39414</v>
      </c>
      <c r="BT7">
        <v>15616</v>
      </c>
      <c r="BU7">
        <v>23218</v>
      </c>
      <c r="BV7">
        <v>68774</v>
      </c>
      <c r="BW7">
        <v>36796</v>
      </c>
      <c r="BX7">
        <v>34114</v>
      </c>
      <c r="BY7">
        <v>5626</v>
      </c>
      <c r="BZ7">
        <v>21025</v>
      </c>
      <c r="CA7">
        <v>6610</v>
      </c>
      <c r="CB7">
        <v>34949</v>
      </c>
      <c r="CD7">
        <v>3660</v>
      </c>
      <c r="CE7">
        <v>6820</v>
      </c>
      <c r="CF7">
        <v>8450</v>
      </c>
      <c r="CG7">
        <v>4038</v>
      </c>
      <c r="CH7">
        <v>4880</v>
      </c>
      <c r="CI7">
        <v>9352</v>
      </c>
      <c r="CJ7">
        <v>5604</v>
      </c>
      <c r="CK7">
        <v>3050</v>
      </c>
      <c r="CL7">
        <v>4774</v>
      </c>
      <c r="CM7">
        <v>3350</v>
      </c>
      <c r="CN7">
        <v>3312</v>
      </c>
      <c r="CO7">
        <v>3114</v>
      </c>
      <c r="CP7">
        <v>4767</v>
      </c>
      <c r="CQ7">
        <v>2965</v>
      </c>
      <c r="CR7">
        <v>3973</v>
      </c>
      <c r="CS7">
        <v>3029</v>
      </c>
      <c r="CT7">
        <v>0</v>
      </c>
      <c r="CU7">
        <v>39414</v>
      </c>
      <c r="CV7">
        <v>15616</v>
      </c>
      <c r="CW7">
        <v>23218</v>
      </c>
      <c r="CX7">
        <v>0</v>
      </c>
      <c r="CY7">
        <v>36796</v>
      </c>
      <c r="CZ7">
        <v>34114</v>
      </c>
      <c r="DA7">
        <v>5626</v>
      </c>
      <c r="DB7">
        <v>21025</v>
      </c>
      <c r="DC7">
        <v>25115.571428571428</v>
      </c>
      <c r="DD7">
        <v>261907</v>
      </c>
      <c r="DE7">
        <v>1</v>
      </c>
      <c r="DF7">
        <v>2.0618005627951907</v>
      </c>
      <c r="DG7">
        <f t="shared" si="1"/>
        <v>67.8</v>
      </c>
    </row>
    <row r="8" spans="1:111" x14ac:dyDescent="0.25">
      <c r="A8" t="s">
        <v>159</v>
      </c>
      <c r="B8" t="s">
        <v>160</v>
      </c>
      <c r="C8" t="s">
        <v>161</v>
      </c>
      <c r="D8" s="1">
        <v>1</v>
      </c>
      <c r="E8" s="1">
        <v>1</v>
      </c>
      <c r="F8" s="1">
        <v>1</v>
      </c>
      <c r="G8" s="1">
        <v>2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 s="1">
        <v>1</v>
      </c>
      <c r="O8" s="1">
        <v>1</v>
      </c>
      <c r="P8" s="1">
        <v>1</v>
      </c>
      <c r="Q8" s="1">
        <v>1</v>
      </c>
      <c r="R8">
        <v>4</v>
      </c>
      <c r="S8" s="1">
        <v>1</v>
      </c>
      <c r="T8" t="s">
        <v>65</v>
      </c>
      <c r="U8" s="1">
        <v>1</v>
      </c>
      <c r="V8" s="1">
        <v>1</v>
      </c>
      <c r="W8">
        <v>3</v>
      </c>
      <c r="X8" s="2">
        <v>12</v>
      </c>
      <c r="Y8">
        <v>10</v>
      </c>
      <c r="Z8">
        <v>9</v>
      </c>
      <c r="AA8">
        <v>10</v>
      </c>
      <c r="AB8">
        <v>10</v>
      </c>
      <c r="AC8">
        <v>9</v>
      </c>
      <c r="AD8" s="3">
        <v>9.6</v>
      </c>
      <c r="AE8" s="4">
        <v>5</v>
      </c>
      <c r="AF8">
        <v>4</v>
      </c>
      <c r="AG8">
        <v>5</v>
      </c>
      <c r="AH8">
        <v>5</v>
      </c>
      <c r="AI8">
        <v>4</v>
      </c>
      <c r="AJ8">
        <v>5</v>
      </c>
      <c r="AK8">
        <v>5</v>
      </c>
      <c r="AL8">
        <v>4</v>
      </c>
      <c r="AM8">
        <v>6</v>
      </c>
      <c r="AN8">
        <v>5</v>
      </c>
      <c r="AO8" s="5">
        <v>5</v>
      </c>
      <c r="AP8">
        <v>2</v>
      </c>
      <c r="AQ8">
        <v>4</v>
      </c>
      <c r="AR8">
        <v>5</v>
      </c>
      <c r="AS8">
        <v>5</v>
      </c>
      <c r="AT8" s="5">
        <v>5.2</v>
      </c>
      <c r="AU8" s="5">
        <v>3.75</v>
      </c>
      <c r="AV8" s="5">
        <v>4.5</v>
      </c>
      <c r="AW8">
        <v>1</v>
      </c>
      <c r="AX8">
        <v>0</v>
      </c>
      <c r="AY8">
        <v>1</v>
      </c>
      <c r="AZ8">
        <v>0</v>
      </c>
      <c r="BC8">
        <v>8</v>
      </c>
      <c r="BD8">
        <v>24</v>
      </c>
      <c r="BE8">
        <v>1</v>
      </c>
      <c r="BF8" s="6">
        <v>6</v>
      </c>
      <c r="BG8" s="7">
        <v>4</v>
      </c>
      <c r="BH8" s="7">
        <v>8895</v>
      </c>
      <c r="BI8">
        <v>5</v>
      </c>
      <c r="BJ8">
        <v>7718</v>
      </c>
      <c r="BK8">
        <v>9637</v>
      </c>
      <c r="BL8">
        <v>7718</v>
      </c>
      <c r="BM8" t="s">
        <v>162</v>
      </c>
      <c r="BN8" t="s">
        <v>163</v>
      </c>
      <c r="BO8" s="2">
        <v>25</v>
      </c>
      <c r="BP8" s="2">
        <f t="shared" si="0"/>
        <v>25</v>
      </c>
      <c r="BQ8">
        <v>1</v>
      </c>
      <c r="BR8">
        <v>51110</v>
      </c>
      <c r="BS8">
        <v>73313</v>
      </c>
      <c r="BT8">
        <v>52080</v>
      </c>
      <c r="BU8">
        <v>68063</v>
      </c>
      <c r="BV8">
        <v>259212</v>
      </c>
      <c r="BW8">
        <v>41888</v>
      </c>
      <c r="BX8">
        <v>118382</v>
      </c>
      <c r="BY8">
        <v>63563</v>
      </c>
      <c r="BZ8">
        <v>92787</v>
      </c>
      <c r="CA8">
        <v>5451</v>
      </c>
      <c r="CB8">
        <v>62221</v>
      </c>
      <c r="CD8">
        <v>7732</v>
      </c>
      <c r="CE8">
        <v>14512</v>
      </c>
      <c r="CF8">
        <v>31940</v>
      </c>
      <c r="CG8">
        <v>10109</v>
      </c>
      <c r="CH8">
        <v>19186</v>
      </c>
      <c r="CI8">
        <v>17082</v>
      </c>
      <c r="CJ8">
        <v>7040</v>
      </c>
      <c r="CK8">
        <v>10110</v>
      </c>
      <c r="CL8">
        <v>13657</v>
      </c>
      <c r="CM8">
        <v>6866</v>
      </c>
      <c r="CN8">
        <v>11521</v>
      </c>
      <c r="CO8">
        <v>5303</v>
      </c>
      <c r="CP8">
        <v>6870</v>
      </c>
      <c r="CQ8">
        <v>13257</v>
      </c>
      <c r="CR8">
        <v>4306</v>
      </c>
      <c r="CS8">
        <v>4073</v>
      </c>
      <c r="CT8">
        <v>51110</v>
      </c>
      <c r="CU8">
        <v>73313</v>
      </c>
      <c r="CV8">
        <v>52080</v>
      </c>
      <c r="CW8">
        <v>68063</v>
      </c>
      <c r="CX8">
        <v>259212</v>
      </c>
      <c r="CY8">
        <v>41888</v>
      </c>
      <c r="CZ8">
        <v>118382</v>
      </c>
      <c r="DA8">
        <v>63563</v>
      </c>
      <c r="DB8">
        <v>92787</v>
      </c>
      <c r="DC8">
        <v>91155.333333333328</v>
      </c>
      <c r="DD8">
        <v>820398</v>
      </c>
      <c r="DE8">
        <v>1</v>
      </c>
      <c r="DF8">
        <v>0.87762281234230211</v>
      </c>
      <c r="DG8">
        <f t="shared" si="1"/>
        <v>90.6</v>
      </c>
    </row>
    <row r="9" spans="1:111" x14ac:dyDescent="0.25">
      <c r="A9" t="s">
        <v>164</v>
      </c>
      <c r="B9" t="s">
        <v>165</v>
      </c>
      <c r="C9" t="s">
        <v>166</v>
      </c>
      <c r="D9" s="1">
        <v>1</v>
      </c>
      <c r="E9" s="1">
        <v>1</v>
      </c>
      <c r="F9" s="1">
        <v>1</v>
      </c>
      <c r="G9" s="1">
        <v>2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 s="1">
        <v>1</v>
      </c>
      <c r="O9" s="1">
        <v>0</v>
      </c>
      <c r="P9" s="1">
        <v>0</v>
      </c>
      <c r="Q9" s="1">
        <v>1</v>
      </c>
      <c r="R9">
        <v>4</v>
      </c>
      <c r="S9" s="1">
        <v>1</v>
      </c>
      <c r="T9" t="s">
        <v>65</v>
      </c>
      <c r="U9" s="1">
        <v>0</v>
      </c>
      <c r="V9" s="1">
        <v>1</v>
      </c>
      <c r="W9">
        <v>3</v>
      </c>
      <c r="X9" s="2">
        <v>9</v>
      </c>
      <c r="Y9">
        <v>10</v>
      </c>
      <c r="Z9">
        <v>7</v>
      </c>
      <c r="AA9">
        <v>10</v>
      </c>
      <c r="AB9">
        <v>7</v>
      </c>
      <c r="AC9">
        <v>6</v>
      </c>
      <c r="AD9" s="3">
        <v>8</v>
      </c>
      <c r="AE9" s="4">
        <v>4</v>
      </c>
      <c r="AF9">
        <v>2</v>
      </c>
      <c r="AG9">
        <v>4</v>
      </c>
      <c r="AH9">
        <v>1</v>
      </c>
      <c r="AI9">
        <v>2</v>
      </c>
      <c r="AJ9">
        <v>2</v>
      </c>
      <c r="AK9">
        <v>4</v>
      </c>
      <c r="AL9">
        <v>4</v>
      </c>
      <c r="AM9">
        <v>1</v>
      </c>
      <c r="AN9">
        <v>2</v>
      </c>
      <c r="AO9" s="5">
        <v>0</v>
      </c>
      <c r="AP9">
        <v>3</v>
      </c>
      <c r="AQ9">
        <v>0</v>
      </c>
      <c r="AR9">
        <v>3</v>
      </c>
      <c r="AS9">
        <v>2</v>
      </c>
      <c r="AT9" s="5">
        <v>2.2000000000000002</v>
      </c>
      <c r="AU9" s="5">
        <v>2.75</v>
      </c>
      <c r="AV9" s="5">
        <v>2</v>
      </c>
      <c r="AW9">
        <v>2</v>
      </c>
      <c r="BD9">
        <v>21</v>
      </c>
      <c r="BE9">
        <v>1</v>
      </c>
      <c r="BF9" s="6">
        <v>5</v>
      </c>
      <c r="BG9" s="7">
        <v>7</v>
      </c>
      <c r="BH9" s="7">
        <v>8504</v>
      </c>
      <c r="BI9">
        <v>5</v>
      </c>
      <c r="BJ9">
        <v>2122</v>
      </c>
      <c r="BK9">
        <v>10174</v>
      </c>
      <c r="BL9">
        <v>2122</v>
      </c>
      <c r="BM9" t="s">
        <v>167</v>
      </c>
      <c r="BN9" t="s">
        <v>168</v>
      </c>
      <c r="BO9" s="2">
        <v>16</v>
      </c>
      <c r="BP9" s="2">
        <f t="shared" si="0"/>
        <v>16</v>
      </c>
      <c r="BQ9">
        <v>1</v>
      </c>
      <c r="BR9">
        <v>61812</v>
      </c>
      <c r="BS9">
        <v>18221</v>
      </c>
      <c r="BT9">
        <v>6796</v>
      </c>
      <c r="BU9">
        <v>13061</v>
      </c>
      <c r="BV9">
        <v>74221</v>
      </c>
      <c r="BW9">
        <v>76137</v>
      </c>
      <c r="BX9">
        <v>17493</v>
      </c>
      <c r="BY9">
        <v>69884</v>
      </c>
      <c r="BZ9">
        <v>9121</v>
      </c>
      <c r="CA9">
        <v>8318</v>
      </c>
      <c r="CB9">
        <v>42886</v>
      </c>
      <c r="CD9">
        <v>9457</v>
      </c>
      <c r="CE9">
        <v>22349</v>
      </c>
      <c r="CF9">
        <v>30448</v>
      </c>
      <c r="CG9">
        <v>21905</v>
      </c>
      <c r="CH9">
        <v>10912</v>
      </c>
      <c r="CI9">
        <v>11341</v>
      </c>
      <c r="CJ9">
        <v>17681</v>
      </c>
      <c r="CK9">
        <v>5868</v>
      </c>
      <c r="CL9">
        <v>5832</v>
      </c>
      <c r="CM9">
        <v>5053</v>
      </c>
      <c r="CN9">
        <v>14488</v>
      </c>
      <c r="CO9">
        <v>5436</v>
      </c>
      <c r="CP9">
        <v>6693</v>
      </c>
      <c r="CQ9">
        <v>5236</v>
      </c>
      <c r="CR9">
        <v>5821</v>
      </c>
      <c r="CS9">
        <v>2566</v>
      </c>
      <c r="CT9">
        <v>61812</v>
      </c>
      <c r="CU9">
        <v>18221</v>
      </c>
      <c r="CV9">
        <v>6796</v>
      </c>
      <c r="CW9">
        <v>13061</v>
      </c>
      <c r="CX9">
        <v>0</v>
      </c>
      <c r="CY9">
        <v>76137</v>
      </c>
      <c r="CZ9">
        <v>17493</v>
      </c>
      <c r="DA9">
        <v>0</v>
      </c>
      <c r="DB9">
        <v>9121</v>
      </c>
      <c r="DC9">
        <v>28948.714285714286</v>
      </c>
      <c r="DD9">
        <v>346746</v>
      </c>
      <c r="DE9">
        <v>1</v>
      </c>
      <c r="DF9">
        <v>1.557335917357374</v>
      </c>
      <c r="DG9">
        <f t="shared" si="1"/>
        <v>62</v>
      </c>
    </row>
    <row r="10" spans="1:111" x14ac:dyDescent="0.25">
      <c r="A10" t="s">
        <v>170</v>
      </c>
      <c r="B10" t="s">
        <v>171</v>
      </c>
      <c r="C10" t="s">
        <v>172</v>
      </c>
      <c r="D10" s="1">
        <v>1</v>
      </c>
      <c r="E10" s="1">
        <v>1</v>
      </c>
      <c r="F10" s="1">
        <v>1</v>
      </c>
      <c r="G10" s="1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1</v>
      </c>
      <c r="N10" s="1">
        <v>1</v>
      </c>
      <c r="O10" s="1">
        <v>1</v>
      </c>
      <c r="P10" s="1">
        <v>1</v>
      </c>
      <c r="Q10" s="1">
        <v>1</v>
      </c>
      <c r="R10">
        <v>4</v>
      </c>
      <c r="S10" s="1">
        <v>1</v>
      </c>
      <c r="T10" t="s">
        <v>65</v>
      </c>
      <c r="U10" s="1">
        <v>1</v>
      </c>
      <c r="V10" s="1">
        <v>1</v>
      </c>
      <c r="W10">
        <v>3</v>
      </c>
      <c r="X10" s="2">
        <v>10</v>
      </c>
      <c r="Y10">
        <v>4</v>
      </c>
      <c r="Z10">
        <v>4</v>
      </c>
      <c r="AA10">
        <v>4</v>
      </c>
      <c r="AB10">
        <v>3</v>
      </c>
      <c r="AC10">
        <v>3</v>
      </c>
      <c r="AD10" s="3">
        <v>3.6</v>
      </c>
      <c r="AE10" s="4">
        <v>4</v>
      </c>
      <c r="AF10">
        <v>5</v>
      </c>
      <c r="AG10">
        <v>1</v>
      </c>
      <c r="AH10">
        <v>2</v>
      </c>
      <c r="AI10">
        <v>3</v>
      </c>
      <c r="AJ10">
        <v>2</v>
      </c>
      <c r="AK10">
        <v>2</v>
      </c>
      <c r="AL10">
        <v>5</v>
      </c>
      <c r="AM10">
        <v>2</v>
      </c>
      <c r="AN10">
        <v>4</v>
      </c>
      <c r="AO10" s="5">
        <v>2</v>
      </c>
      <c r="AP10">
        <v>5</v>
      </c>
      <c r="AQ10">
        <v>0</v>
      </c>
      <c r="AR10">
        <v>5</v>
      </c>
      <c r="AS10">
        <v>1</v>
      </c>
      <c r="AT10" s="5">
        <v>3</v>
      </c>
      <c r="AU10" s="5">
        <v>4</v>
      </c>
      <c r="AV10" s="5">
        <v>1.5</v>
      </c>
      <c r="AW10">
        <v>1</v>
      </c>
      <c r="AX10">
        <v>0</v>
      </c>
      <c r="AY10">
        <v>1</v>
      </c>
      <c r="AZ10">
        <v>0</v>
      </c>
      <c r="BC10">
        <v>30</v>
      </c>
      <c r="BD10">
        <v>23</v>
      </c>
      <c r="BE10">
        <v>1</v>
      </c>
      <c r="BF10" s="6">
        <v>7</v>
      </c>
      <c r="BG10" s="7">
        <v>8</v>
      </c>
      <c r="BH10" s="7">
        <v>8215</v>
      </c>
      <c r="BI10">
        <v>5</v>
      </c>
      <c r="BJ10">
        <v>2364</v>
      </c>
      <c r="BK10">
        <v>9598</v>
      </c>
      <c r="BL10">
        <v>2364</v>
      </c>
      <c r="BM10" t="s">
        <v>138</v>
      </c>
      <c r="BN10" t="s">
        <v>163</v>
      </c>
      <c r="BO10" s="2">
        <v>19</v>
      </c>
      <c r="BP10" s="2">
        <f t="shared" si="0"/>
        <v>19</v>
      </c>
      <c r="BQ10">
        <v>1</v>
      </c>
      <c r="BR10">
        <v>28374</v>
      </c>
      <c r="BS10">
        <v>74302</v>
      </c>
      <c r="BT10">
        <v>21824</v>
      </c>
      <c r="BU10">
        <v>58832</v>
      </c>
      <c r="BV10">
        <v>111152</v>
      </c>
      <c r="BW10">
        <v>20779</v>
      </c>
      <c r="BX10">
        <v>23340</v>
      </c>
      <c r="BY10">
        <v>45226</v>
      </c>
      <c r="BZ10">
        <v>37717</v>
      </c>
      <c r="CA10">
        <v>7533</v>
      </c>
      <c r="CB10">
        <v>64174</v>
      </c>
      <c r="CD10">
        <v>10114</v>
      </c>
      <c r="CE10">
        <v>13737</v>
      </c>
      <c r="CF10">
        <v>17015</v>
      </c>
      <c r="CG10">
        <v>23703</v>
      </c>
      <c r="CH10">
        <v>23534</v>
      </c>
      <c r="CI10">
        <v>20023</v>
      </c>
      <c r="CJ10">
        <v>14324</v>
      </c>
      <c r="CK10">
        <v>23681</v>
      </c>
      <c r="CL10">
        <v>12314</v>
      </c>
      <c r="CM10">
        <v>7300</v>
      </c>
      <c r="CN10">
        <v>8763</v>
      </c>
      <c r="CO10">
        <v>4979</v>
      </c>
      <c r="CP10">
        <v>7607</v>
      </c>
      <c r="CQ10">
        <v>8058</v>
      </c>
      <c r="CR10">
        <v>8101</v>
      </c>
      <c r="CS10">
        <v>5966</v>
      </c>
      <c r="CT10">
        <v>28374</v>
      </c>
      <c r="CU10">
        <v>74302</v>
      </c>
      <c r="CV10">
        <v>21824</v>
      </c>
      <c r="CW10">
        <v>0</v>
      </c>
      <c r="CX10">
        <v>111152</v>
      </c>
      <c r="CY10">
        <v>20779</v>
      </c>
      <c r="CZ10">
        <v>23340</v>
      </c>
      <c r="DA10">
        <v>45226</v>
      </c>
      <c r="DB10">
        <v>37717</v>
      </c>
      <c r="DC10">
        <v>45339.25</v>
      </c>
      <c r="DD10">
        <v>421546</v>
      </c>
      <c r="DE10">
        <v>1</v>
      </c>
      <c r="DF10">
        <v>1.4233322104823674</v>
      </c>
      <c r="DG10">
        <f t="shared" si="1"/>
        <v>43.6</v>
      </c>
    </row>
    <row r="11" spans="1:111" x14ac:dyDescent="0.25">
      <c r="A11" t="s">
        <v>173</v>
      </c>
      <c r="B11" t="s">
        <v>174</v>
      </c>
      <c r="C11" t="s">
        <v>175</v>
      </c>
      <c r="D11" s="1">
        <v>1</v>
      </c>
      <c r="E11" s="1">
        <v>1</v>
      </c>
      <c r="F11" s="1">
        <v>1</v>
      </c>
      <c r="G11" s="1">
        <v>2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 s="1">
        <v>0</v>
      </c>
      <c r="O11" s="1">
        <v>1</v>
      </c>
      <c r="P11" s="1">
        <v>0</v>
      </c>
      <c r="Q11" s="1">
        <v>1</v>
      </c>
      <c r="R11">
        <v>4</v>
      </c>
      <c r="S11" s="1">
        <v>1</v>
      </c>
      <c r="T11" t="s">
        <v>65</v>
      </c>
      <c r="U11" s="1">
        <v>1</v>
      </c>
      <c r="V11" s="1">
        <v>1</v>
      </c>
      <c r="W11">
        <v>3</v>
      </c>
      <c r="X11" s="2">
        <v>10</v>
      </c>
      <c r="Y11">
        <v>7</v>
      </c>
      <c r="Z11">
        <v>9</v>
      </c>
      <c r="AA11">
        <v>5</v>
      </c>
      <c r="AB11">
        <v>5</v>
      </c>
      <c r="AC11">
        <v>4</v>
      </c>
      <c r="AD11" s="3">
        <v>6</v>
      </c>
      <c r="AE11" s="4">
        <v>4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 s="5">
        <v>0</v>
      </c>
      <c r="AP11">
        <v>0</v>
      </c>
      <c r="AQ11">
        <v>0</v>
      </c>
      <c r="AR11">
        <v>1</v>
      </c>
      <c r="AS11">
        <v>1</v>
      </c>
      <c r="AT11" s="5">
        <v>0.8</v>
      </c>
      <c r="AU11" s="5">
        <v>0.25</v>
      </c>
      <c r="AV11" s="5">
        <v>0.25</v>
      </c>
      <c r="AW11">
        <v>1</v>
      </c>
      <c r="AX11">
        <v>0</v>
      </c>
      <c r="AY11">
        <v>1</v>
      </c>
      <c r="AZ11">
        <v>1</v>
      </c>
      <c r="BA11" t="s">
        <v>176</v>
      </c>
      <c r="BC11">
        <v>15</v>
      </c>
      <c r="BD11">
        <v>20</v>
      </c>
      <c r="BE11">
        <v>1</v>
      </c>
      <c r="BF11" s="6">
        <v>5</v>
      </c>
      <c r="BG11" s="7">
        <v>10</v>
      </c>
      <c r="BH11" s="7">
        <v>6036</v>
      </c>
      <c r="BI11">
        <v>5</v>
      </c>
      <c r="BJ11">
        <v>1973</v>
      </c>
      <c r="BK11">
        <v>6036</v>
      </c>
      <c r="BL11">
        <v>1973</v>
      </c>
      <c r="BM11" t="s">
        <v>143</v>
      </c>
      <c r="BN11" t="s">
        <v>177</v>
      </c>
      <c r="BO11" s="2">
        <v>21</v>
      </c>
      <c r="BP11" s="2">
        <f t="shared" si="0"/>
        <v>21</v>
      </c>
      <c r="BQ11">
        <v>1</v>
      </c>
      <c r="BR11">
        <v>24598</v>
      </c>
      <c r="BS11">
        <v>21701</v>
      </c>
      <c r="BT11">
        <v>15897</v>
      </c>
      <c r="BU11">
        <v>24081</v>
      </c>
      <c r="BV11">
        <v>256725</v>
      </c>
      <c r="BW11">
        <v>32093</v>
      </c>
      <c r="BX11">
        <v>14080</v>
      </c>
      <c r="BY11">
        <v>6064</v>
      </c>
      <c r="BZ11">
        <v>91265</v>
      </c>
      <c r="CA11">
        <v>19430</v>
      </c>
      <c r="CB11">
        <v>226662</v>
      </c>
      <c r="CD11">
        <v>7833</v>
      </c>
      <c r="CE11">
        <v>18252</v>
      </c>
      <c r="CF11">
        <v>10915</v>
      </c>
      <c r="CG11">
        <v>23945</v>
      </c>
      <c r="CH11">
        <v>10521</v>
      </c>
      <c r="CI11">
        <v>15299</v>
      </c>
      <c r="CJ11">
        <v>5997</v>
      </c>
      <c r="CK11">
        <v>8043</v>
      </c>
      <c r="CL11">
        <v>6536</v>
      </c>
      <c r="CM11">
        <v>6024</v>
      </c>
      <c r="CN11">
        <v>5125</v>
      </c>
      <c r="CO11">
        <v>2960</v>
      </c>
      <c r="CP11">
        <v>12173</v>
      </c>
      <c r="CQ11">
        <v>6685</v>
      </c>
      <c r="CR11">
        <v>7159</v>
      </c>
      <c r="CS11">
        <v>3292</v>
      </c>
      <c r="CT11">
        <v>24598</v>
      </c>
      <c r="CU11">
        <v>21701</v>
      </c>
      <c r="CV11">
        <v>15897</v>
      </c>
      <c r="CW11">
        <v>24081</v>
      </c>
      <c r="CX11">
        <v>0</v>
      </c>
      <c r="CY11">
        <v>32093</v>
      </c>
      <c r="CZ11">
        <v>14080</v>
      </c>
      <c r="DA11">
        <v>6064</v>
      </c>
      <c r="DB11">
        <v>91265</v>
      </c>
      <c r="DC11">
        <v>28722.375</v>
      </c>
      <c r="DD11">
        <v>486504</v>
      </c>
      <c r="DE11">
        <v>1</v>
      </c>
      <c r="DF11">
        <v>1.2332889349316758</v>
      </c>
      <c r="DG11">
        <f t="shared" si="1"/>
        <v>36</v>
      </c>
    </row>
    <row r="12" spans="1:111" x14ac:dyDescent="0.25">
      <c r="A12" t="s">
        <v>178</v>
      </c>
      <c r="B12" t="s">
        <v>179</v>
      </c>
      <c r="C12" t="s">
        <v>180</v>
      </c>
      <c r="D12" s="1">
        <v>1</v>
      </c>
      <c r="E12" s="1">
        <v>1</v>
      </c>
      <c r="F12" s="1">
        <v>1</v>
      </c>
      <c r="G12" s="1">
        <v>2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 s="1">
        <v>1</v>
      </c>
      <c r="O12" s="1">
        <v>1</v>
      </c>
      <c r="P12" s="1">
        <v>1</v>
      </c>
      <c r="Q12" s="1">
        <v>1</v>
      </c>
      <c r="R12">
        <v>4</v>
      </c>
      <c r="S12" s="1">
        <v>1</v>
      </c>
      <c r="T12" t="s">
        <v>65</v>
      </c>
      <c r="U12" s="1">
        <v>1</v>
      </c>
      <c r="V12" s="1">
        <v>1</v>
      </c>
      <c r="W12">
        <v>3</v>
      </c>
      <c r="X12" s="2">
        <v>12</v>
      </c>
      <c r="Y12">
        <v>10</v>
      </c>
      <c r="Z12">
        <v>10</v>
      </c>
      <c r="AA12">
        <v>10</v>
      </c>
      <c r="AB12">
        <v>10</v>
      </c>
      <c r="AC12">
        <v>2</v>
      </c>
      <c r="AD12" s="3">
        <v>8.4</v>
      </c>
      <c r="AE12" s="4">
        <v>4</v>
      </c>
      <c r="AF12">
        <v>5</v>
      </c>
      <c r="AG12">
        <v>3</v>
      </c>
      <c r="AH12">
        <v>2</v>
      </c>
      <c r="AI12">
        <v>3</v>
      </c>
      <c r="AJ12">
        <v>3</v>
      </c>
      <c r="AK12">
        <v>4</v>
      </c>
      <c r="AL12">
        <v>5</v>
      </c>
      <c r="AM12">
        <v>2</v>
      </c>
      <c r="AN12">
        <v>4</v>
      </c>
      <c r="AO12" s="5">
        <v>2</v>
      </c>
      <c r="AP12">
        <v>2</v>
      </c>
      <c r="AQ12">
        <v>0</v>
      </c>
      <c r="AR12">
        <v>4</v>
      </c>
      <c r="AS12">
        <v>3</v>
      </c>
      <c r="AT12" s="5">
        <v>3.2</v>
      </c>
      <c r="AU12" s="5">
        <v>3.75</v>
      </c>
      <c r="AV12" s="5">
        <v>2.25</v>
      </c>
      <c r="AW12">
        <v>2</v>
      </c>
      <c r="BD12">
        <v>20</v>
      </c>
      <c r="BE12">
        <v>1</v>
      </c>
      <c r="BF12" s="6">
        <v>6</v>
      </c>
      <c r="BG12" s="7">
        <v>9</v>
      </c>
      <c r="BH12" s="7">
        <v>6574</v>
      </c>
      <c r="BI12">
        <v>5</v>
      </c>
      <c r="BJ12">
        <v>3761</v>
      </c>
      <c r="BK12">
        <v>7917</v>
      </c>
      <c r="BL12">
        <v>3761</v>
      </c>
      <c r="BM12" t="s">
        <v>133</v>
      </c>
      <c r="BN12" t="s">
        <v>169</v>
      </c>
      <c r="BO12" s="2">
        <v>17</v>
      </c>
      <c r="BP12" s="2">
        <f t="shared" si="0"/>
        <v>17</v>
      </c>
      <c r="BQ12">
        <v>1</v>
      </c>
      <c r="BR12">
        <v>38892</v>
      </c>
      <c r="BS12">
        <v>60401</v>
      </c>
      <c r="BT12">
        <v>36732</v>
      </c>
      <c r="BU12">
        <v>54057</v>
      </c>
      <c r="BV12">
        <v>119369</v>
      </c>
      <c r="BW12">
        <v>37421</v>
      </c>
      <c r="BX12">
        <v>46445</v>
      </c>
      <c r="BY12">
        <v>8759</v>
      </c>
      <c r="BZ12">
        <v>60395</v>
      </c>
      <c r="CA12">
        <v>14835</v>
      </c>
      <c r="CB12">
        <v>42512</v>
      </c>
      <c r="CD12">
        <v>10767</v>
      </c>
      <c r="CE12">
        <v>20147</v>
      </c>
      <c r="CF12">
        <v>17530</v>
      </c>
      <c r="CG12">
        <v>14594</v>
      </c>
      <c r="CH12">
        <v>11769</v>
      </c>
      <c r="CI12">
        <v>10560</v>
      </c>
      <c r="CJ12">
        <v>6103</v>
      </c>
      <c r="CK12">
        <v>7145</v>
      </c>
      <c r="CL12">
        <v>15315</v>
      </c>
      <c r="CM12">
        <v>6574</v>
      </c>
      <c r="CN12">
        <v>5625</v>
      </c>
      <c r="CO12">
        <v>7536</v>
      </c>
      <c r="CP12">
        <v>6572</v>
      </c>
      <c r="CQ12">
        <v>7212</v>
      </c>
      <c r="CR12">
        <v>9219</v>
      </c>
      <c r="CS12">
        <v>6164</v>
      </c>
      <c r="CT12">
        <v>38892</v>
      </c>
      <c r="CU12">
        <v>60401</v>
      </c>
      <c r="CV12">
        <v>36732</v>
      </c>
      <c r="CW12">
        <v>54057</v>
      </c>
      <c r="CX12">
        <v>119369</v>
      </c>
      <c r="CY12">
        <v>37421</v>
      </c>
      <c r="CZ12">
        <v>46445</v>
      </c>
      <c r="DA12">
        <v>8759</v>
      </c>
      <c r="DB12">
        <v>60395</v>
      </c>
      <c r="DC12">
        <v>51385.666666666664</v>
      </c>
      <c r="DD12">
        <v>462471</v>
      </c>
      <c r="DE12">
        <v>1</v>
      </c>
      <c r="DF12">
        <v>1.5568543757338298</v>
      </c>
      <c r="DG12">
        <f t="shared" si="1"/>
        <v>71.400000000000006</v>
      </c>
    </row>
    <row r="13" spans="1:111" x14ac:dyDescent="0.25">
      <c r="A13" t="s">
        <v>181</v>
      </c>
      <c r="B13" t="s">
        <v>182</v>
      </c>
      <c r="C13" t="s">
        <v>183</v>
      </c>
      <c r="D13" s="1">
        <v>0</v>
      </c>
      <c r="E13" s="1">
        <v>0</v>
      </c>
      <c r="F13" s="1">
        <v>1</v>
      </c>
      <c r="G13" s="1">
        <v>2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 s="1">
        <v>0</v>
      </c>
      <c r="O13" s="1">
        <v>1</v>
      </c>
      <c r="P13" s="1">
        <v>1</v>
      </c>
      <c r="Q13" s="1">
        <v>1</v>
      </c>
      <c r="R13">
        <v>4</v>
      </c>
      <c r="S13" s="1">
        <v>1</v>
      </c>
      <c r="T13" t="s">
        <v>65</v>
      </c>
      <c r="U13" s="1">
        <v>1</v>
      </c>
      <c r="V13" s="1">
        <v>1</v>
      </c>
      <c r="W13">
        <v>3</v>
      </c>
      <c r="X13" s="2">
        <v>9</v>
      </c>
      <c r="Y13">
        <v>9</v>
      </c>
      <c r="Z13">
        <v>9</v>
      </c>
      <c r="AA13">
        <v>9</v>
      </c>
      <c r="AB13">
        <v>9</v>
      </c>
      <c r="AC13">
        <v>8</v>
      </c>
      <c r="AD13" s="3">
        <v>8.8000000000000007</v>
      </c>
      <c r="AE13" s="4">
        <v>4</v>
      </c>
      <c r="AF13">
        <v>1</v>
      </c>
      <c r="AG13">
        <v>4</v>
      </c>
      <c r="AH13">
        <v>6</v>
      </c>
      <c r="AI13">
        <v>6</v>
      </c>
      <c r="AJ13">
        <v>5</v>
      </c>
      <c r="AK13">
        <v>6</v>
      </c>
      <c r="AL13">
        <v>2</v>
      </c>
      <c r="AM13">
        <v>1</v>
      </c>
      <c r="AN13">
        <v>5</v>
      </c>
      <c r="AO13" s="5">
        <v>5</v>
      </c>
      <c r="AP13">
        <v>0</v>
      </c>
      <c r="AQ13">
        <v>0</v>
      </c>
      <c r="AR13">
        <v>6</v>
      </c>
      <c r="AS13">
        <v>6</v>
      </c>
      <c r="AT13" s="5">
        <v>4.8</v>
      </c>
      <c r="AU13" s="5">
        <v>2.25</v>
      </c>
      <c r="AV13" s="5">
        <v>3.75</v>
      </c>
      <c r="AW13">
        <v>2</v>
      </c>
      <c r="BD13">
        <v>24</v>
      </c>
      <c r="BE13">
        <v>1</v>
      </c>
      <c r="BF13" s="6">
        <v>5</v>
      </c>
      <c r="BG13" s="7">
        <v>7</v>
      </c>
      <c r="BH13" s="7">
        <v>4643</v>
      </c>
      <c r="BI13">
        <v>5</v>
      </c>
      <c r="BJ13">
        <v>2427</v>
      </c>
      <c r="BK13">
        <v>4152</v>
      </c>
      <c r="BL13">
        <v>2427</v>
      </c>
      <c r="BM13" t="s">
        <v>184</v>
      </c>
      <c r="BN13" t="s">
        <v>185</v>
      </c>
      <c r="BO13" s="2">
        <v>19</v>
      </c>
      <c r="BP13" s="2">
        <f t="shared" si="0"/>
        <v>19</v>
      </c>
      <c r="BQ13">
        <v>1</v>
      </c>
      <c r="BR13">
        <v>77265</v>
      </c>
      <c r="BS13">
        <v>28785</v>
      </c>
      <c r="BT13">
        <v>29065</v>
      </c>
      <c r="BU13">
        <v>51738</v>
      </c>
      <c r="BV13">
        <v>100201</v>
      </c>
      <c r="BW13">
        <v>31218</v>
      </c>
      <c r="BX13">
        <v>69169</v>
      </c>
      <c r="BY13">
        <v>13776</v>
      </c>
      <c r="BZ13">
        <v>75452</v>
      </c>
      <c r="CA13">
        <v>14663</v>
      </c>
      <c r="CB13">
        <v>145985</v>
      </c>
      <c r="CD13">
        <v>6322</v>
      </c>
      <c r="CE13">
        <v>14486</v>
      </c>
      <c r="CF13">
        <v>26409</v>
      </c>
      <c r="CG13">
        <v>9948</v>
      </c>
      <c r="CH13">
        <v>11697</v>
      </c>
      <c r="CI13">
        <v>15427</v>
      </c>
      <c r="CJ13">
        <v>8217</v>
      </c>
      <c r="CK13">
        <v>16577</v>
      </c>
      <c r="CL13">
        <v>12984</v>
      </c>
      <c r="CM13">
        <v>12152</v>
      </c>
      <c r="CN13">
        <v>6249</v>
      </c>
      <c r="CO13">
        <v>4998</v>
      </c>
      <c r="CP13">
        <v>6148</v>
      </c>
      <c r="CQ13">
        <v>17101</v>
      </c>
      <c r="CR13">
        <v>5004</v>
      </c>
      <c r="CS13">
        <v>6975</v>
      </c>
      <c r="CT13">
        <v>0</v>
      </c>
      <c r="CU13">
        <v>0</v>
      </c>
      <c r="CV13">
        <v>29065</v>
      </c>
      <c r="CW13">
        <v>51738</v>
      </c>
      <c r="CX13">
        <v>0</v>
      </c>
      <c r="CY13">
        <v>31218</v>
      </c>
      <c r="CZ13">
        <v>69169</v>
      </c>
      <c r="DA13">
        <v>13776</v>
      </c>
      <c r="DB13">
        <v>75452</v>
      </c>
      <c r="DC13">
        <v>45069.666666666664</v>
      </c>
      <c r="DD13">
        <v>476669</v>
      </c>
      <c r="DE13">
        <v>1</v>
      </c>
      <c r="DF13">
        <v>1.132861587390831</v>
      </c>
      <c r="DG13">
        <f t="shared" si="1"/>
        <v>78.8</v>
      </c>
    </row>
    <row r="14" spans="1:111" x14ac:dyDescent="0.25">
      <c r="A14" t="s">
        <v>62</v>
      </c>
      <c r="B14" t="s">
        <v>63</v>
      </c>
      <c r="C14" t="s">
        <v>64</v>
      </c>
      <c r="D14" s="1">
        <v>1</v>
      </c>
      <c r="E14" s="1">
        <v>0</v>
      </c>
      <c r="F14" s="1">
        <v>1</v>
      </c>
      <c r="G14" s="1">
        <v>-1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 s="1">
        <v>1</v>
      </c>
      <c r="O14" s="1">
        <v>0</v>
      </c>
      <c r="P14" s="1">
        <v>0</v>
      </c>
      <c r="Q14" s="1">
        <v>1</v>
      </c>
      <c r="R14">
        <v>4</v>
      </c>
      <c r="S14" s="1">
        <v>1</v>
      </c>
      <c r="T14" t="s">
        <v>65</v>
      </c>
      <c r="U14" s="1">
        <v>0</v>
      </c>
      <c r="V14" s="1">
        <v>1</v>
      </c>
      <c r="W14">
        <v>3</v>
      </c>
      <c r="X14" s="2">
        <v>5</v>
      </c>
      <c r="Y14">
        <v>10</v>
      </c>
      <c r="Z14">
        <v>9</v>
      </c>
      <c r="AA14">
        <v>10</v>
      </c>
      <c r="AB14">
        <v>10</v>
      </c>
      <c r="AC14">
        <v>10</v>
      </c>
      <c r="AD14" s="3">
        <v>9.8000000000000007</v>
      </c>
      <c r="AE14" s="4">
        <v>1</v>
      </c>
      <c r="AF14">
        <v>4</v>
      </c>
      <c r="AG14">
        <v>1</v>
      </c>
      <c r="AH14">
        <v>4</v>
      </c>
      <c r="AI14">
        <v>2</v>
      </c>
      <c r="AJ14">
        <v>1</v>
      </c>
      <c r="AK14">
        <v>2</v>
      </c>
      <c r="AL14">
        <v>3</v>
      </c>
      <c r="AM14">
        <v>2</v>
      </c>
      <c r="AN14">
        <v>3</v>
      </c>
      <c r="AO14" s="5">
        <v>2</v>
      </c>
      <c r="AP14">
        <v>3</v>
      </c>
      <c r="AQ14">
        <v>2</v>
      </c>
      <c r="AR14">
        <v>6</v>
      </c>
      <c r="AS14">
        <v>4</v>
      </c>
      <c r="AT14" s="5">
        <v>3.4</v>
      </c>
      <c r="AU14" s="5">
        <v>3.5</v>
      </c>
      <c r="AV14" s="5">
        <v>1.5</v>
      </c>
      <c r="AW14">
        <v>1</v>
      </c>
      <c r="AX14">
        <v>0</v>
      </c>
      <c r="AY14">
        <v>1</v>
      </c>
      <c r="AZ14">
        <v>0</v>
      </c>
      <c r="BC14">
        <v>50</v>
      </c>
      <c r="BD14">
        <v>17</v>
      </c>
      <c r="BE14">
        <v>1</v>
      </c>
      <c r="BF14" s="6">
        <v>4</v>
      </c>
      <c r="BG14" s="7">
        <v>10</v>
      </c>
      <c r="BH14" s="7">
        <v>3214</v>
      </c>
      <c r="BI14">
        <v>3</v>
      </c>
      <c r="BJ14">
        <v>5661</v>
      </c>
      <c r="BK14">
        <v>3214</v>
      </c>
      <c r="BL14">
        <v>3914</v>
      </c>
      <c r="BM14" t="s">
        <v>66</v>
      </c>
      <c r="BN14" t="s">
        <v>67</v>
      </c>
      <c r="BO14" s="2">
        <v>91</v>
      </c>
      <c r="BP14" s="2">
        <v>12.590783333333333</v>
      </c>
      <c r="BQ14">
        <v>2</v>
      </c>
      <c r="BR14">
        <v>20346</v>
      </c>
      <c r="BS14">
        <v>48872</v>
      </c>
      <c r="BT14">
        <v>42162</v>
      </c>
      <c r="BU14">
        <v>8199</v>
      </c>
      <c r="BV14">
        <v>93303</v>
      </c>
      <c r="BW14">
        <v>41327</v>
      </c>
      <c r="BX14">
        <v>39773</v>
      </c>
      <c r="BY14">
        <v>39959</v>
      </c>
      <c r="BZ14">
        <v>25663</v>
      </c>
      <c r="CA14">
        <v>7698</v>
      </c>
      <c r="CB14">
        <v>89112</v>
      </c>
      <c r="CD14">
        <v>7932</v>
      </c>
      <c r="CE14">
        <v>6967</v>
      </c>
      <c r="CF14">
        <v>36050</v>
      </c>
      <c r="CG14">
        <v>9351</v>
      </c>
      <c r="CH14">
        <v>14562</v>
      </c>
      <c r="CI14">
        <v>13285</v>
      </c>
      <c r="CJ14">
        <v>11479</v>
      </c>
      <c r="CK14">
        <v>6026</v>
      </c>
      <c r="CL14">
        <v>8746</v>
      </c>
      <c r="CM14">
        <v>15942</v>
      </c>
      <c r="CN14">
        <v>18516</v>
      </c>
      <c r="CO14">
        <v>8907</v>
      </c>
      <c r="CP14">
        <v>18704</v>
      </c>
      <c r="CQ14">
        <v>5899</v>
      </c>
      <c r="CR14">
        <v>23915</v>
      </c>
      <c r="CS14">
        <v>5999</v>
      </c>
      <c r="CT14">
        <v>20346</v>
      </c>
      <c r="CU14">
        <v>0</v>
      </c>
      <c r="CV14">
        <v>42162</v>
      </c>
      <c r="CW14">
        <v>0</v>
      </c>
      <c r="CX14">
        <v>0</v>
      </c>
      <c r="CY14">
        <v>41327</v>
      </c>
      <c r="CZ14">
        <v>39773</v>
      </c>
      <c r="DA14">
        <v>0</v>
      </c>
      <c r="DB14">
        <v>25663</v>
      </c>
      <c r="DC14">
        <v>33854.199999999997</v>
      </c>
      <c r="DD14">
        <v>359604</v>
      </c>
      <c r="DE14">
        <v>1</v>
      </c>
      <c r="DF14">
        <v>0.83425100944372144</v>
      </c>
      <c r="DG14">
        <f t="shared" si="1"/>
        <v>68.8</v>
      </c>
    </row>
    <row r="15" spans="1:111" x14ac:dyDescent="0.25">
      <c r="A15" t="s">
        <v>69</v>
      </c>
      <c r="B15" t="s">
        <v>70</v>
      </c>
      <c r="C15" t="s">
        <v>71</v>
      </c>
      <c r="D15" s="1">
        <v>1</v>
      </c>
      <c r="E15" s="1">
        <v>1</v>
      </c>
      <c r="F15" s="1">
        <v>1</v>
      </c>
      <c r="G15" s="1">
        <v>2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 s="1">
        <v>1</v>
      </c>
      <c r="O15" s="1">
        <v>1</v>
      </c>
      <c r="P15" s="1">
        <v>0</v>
      </c>
      <c r="Q15" s="1">
        <v>1</v>
      </c>
      <c r="R15">
        <v>4</v>
      </c>
      <c r="S15" s="1">
        <v>1</v>
      </c>
      <c r="T15" t="s">
        <v>72</v>
      </c>
      <c r="U15" s="1">
        <v>1</v>
      </c>
      <c r="V15" s="1">
        <v>1</v>
      </c>
      <c r="W15">
        <v>3</v>
      </c>
      <c r="X15" s="2">
        <v>11</v>
      </c>
      <c r="Y15">
        <v>10</v>
      </c>
      <c r="Z15">
        <v>10</v>
      </c>
      <c r="AA15">
        <v>10</v>
      </c>
      <c r="AB15">
        <v>10</v>
      </c>
      <c r="AC15">
        <v>10</v>
      </c>
      <c r="AD15" s="3">
        <v>10</v>
      </c>
      <c r="AE15" s="4">
        <v>1</v>
      </c>
      <c r="AF15">
        <v>0</v>
      </c>
      <c r="AG15">
        <v>1</v>
      </c>
      <c r="AH15">
        <v>5</v>
      </c>
      <c r="AI15">
        <v>0</v>
      </c>
      <c r="AJ15">
        <v>1</v>
      </c>
      <c r="AK15">
        <v>4</v>
      </c>
      <c r="AL15">
        <v>1</v>
      </c>
      <c r="AM15">
        <v>1</v>
      </c>
      <c r="AN15">
        <v>1</v>
      </c>
      <c r="AO15" s="5">
        <v>1</v>
      </c>
      <c r="AP15">
        <v>0</v>
      </c>
      <c r="AQ15">
        <v>0</v>
      </c>
      <c r="AR15">
        <v>6</v>
      </c>
      <c r="AS15">
        <v>2</v>
      </c>
      <c r="AT15" s="5">
        <v>3.4</v>
      </c>
      <c r="AU15" s="5">
        <v>0.75</v>
      </c>
      <c r="AV15" s="5">
        <v>0.5</v>
      </c>
      <c r="AW15">
        <v>2</v>
      </c>
      <c r="BD15">
        <v>18</v>
      </c>
      <c r="BE15">
        <v>1</v>
      </c>
      <c r="BF15" s="6">
        <v>7</v>
      </c>
      <c r="BG15" s="7">
        <v>10</v>
      </c>
      <c r="BH15" s="7">
        <v>6884</v>
      </c>
      <c r="BI15">
        <v>5</v>
      </c>
      <c r="BJ15">
        <v>1981</v>
      </c>
      <c r="BK15">
        <v>6884</v>
      </c>
      <c r="BL15">
        <v>1981</v>
      </c>
      <c r="BM15" t="s">
        <v>66</v>
      </c>
      <c r="BN15" t="s">
        <v>73</v>
      </c>
      <c r="BO15" s="2">
        <v>83</v>
      </c>
      <c r="BP15" s="2">
        <v>11.177850000000001</v>
      </c>
      <c r="BQ15">
        <v>2</v>
      </c>
      <c r="BR15">
        <v>24362</v>
      </c>
      <c r="BS15">
        <v>35403</v>
      </c>
      <c r="BT15">
        <v>18189</v>
      </c>
      <c r="BU15">
        <v>26195</v>
      </c>
      <c r="BV15">
        <v>78258</v>
      </c>
      <c r="BW15">
        <v>22704</v>
      </c>
      <c r="BX15">
        <v>178650</v>
      </c>
      <c r="BY15">
        <v>35877</v>
      </c>
      <c r="BZ15">
        <v>24210</v>
      </c>
      <c r="CA15">
        <v>4811</v>
      </c>
      <c r="CB15">
        <v>57408</v>
      </c>
      <c r="CD15">
        <v>4716</v>
      </c>
      <c r="CE15">
        <v>7656</v>
      </c>
      <c r="CF15">
        <v>11045</v>
      </c>
      <c r="CG15">
        <v>13377</v>
      </c>
      <c r="CH15">
        <v>13775</v>
      </c>
      <c r="CI15">
        <v>15623</v>
      </c>
      <c r="CJ15">
        <v>8167</v>
      </c>
      <c r="CK15">
        <v>10065</v>
      </c>
      <c r="CL15">
        <v>12505</v>
      </c>
      <c r="CM15">
        <v>6697</v>
      </c>
      <c r="CN15">
        <v>7902</v>
      </c>
      <c r="CO15">
        <v>4370</v>
      </c>
      <c r="CP15">
        <v>4913</v>
      </c>
      <c r="CQ15">
        <v>5639</v>
      </c>
      <c r="CR15">
        <v>6004</v>
      </c>
      <c r="CS15">
        <v>4015</v>
      </c>
      <c r="CT15">
        <v>24362</v>
      </c>
      <c r="CU15">
        <v>35403</v>
      </c>
      <c r="CV15">
        <v>18189</v>
      </c>
      <c r="CW15">
        <v>26195</v>
      </c>
      <c r="CX15">
        <v>0</v>
      </c>
      <c r="CY15">
        <v>22704</v>
      </c>
      <c r="CZ15">
        <v>178650</v>
      </c>
      <c r="DA15">
        <v>35877</v>
      </c>
      <c r="DB15">
        <v>24210</v>
      </c>
      <c r="DC15">
        <v>45698.75</v>
      </c>
      <c r="DD15">
        <v>443848</v>
      </c>
      <c r="DE15">
        <v>1</v>
      </c>
      <c r="DF15">
        <v>1.4869955480254502</v>
      </c>
      <c r="DG15">
        <f t="shared" si="1"/>
        <v>64</v>
      </c>
    </row>
    <row r="16" spans="1:111" x14ac:dyDescent="0.25">
      <c r="A16" t="s">
        <v>74</v>
      </c>
      <c r="B16" t="s">
        <v>75</v>
      </c>
      <c r="C16" t="s">
        <v>76</v>
      </c>
      <c r="D16" s="1">
        <v>1</v>
      </c>
      <c r="E16" s="1">
        <v>0</v>
      </c>
      <c r="F16" s="1">
        <v>1</v>
      </c>
      <c r="G16" s="1">
        <v>2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 s="1">
        <v>0</v>
      </c>
      <c r="O16" s="1">
        <v>1</v>
      </c>
      <c r="P16" s="1">
        <v>0</v>
      </c>
      <c r="Q16" s="1">
        <v>1</v>
      </c>
      <c r="R16">
        <v>4</v>
      </c>
      <c r="S16" s="1">
        <v>1</v>
      </c>
      <c r="T16" t="s">
        <v>65</v>
      </c>
      <c r="U16" s="1">
        <v>1</v>
      </c>
      <c r="V16" s="1">
        <v>1</v>
      </c>
      <c r="W16">
        <v>3</v>
      </c>
      <c r="X16" s="2">
        <v>9</v>
      </c>
      <c r="Y16">
        <v>8</v>
      </c>
      <c r="Z16">
        <v>9</v>
      </c>
      <c r="AA16">
        <v>9</v>
      </c>
      <c r="AB16">
        <v>5</v>
      </c>
      <c r="AC16">
        <v>3</v>
      </c>
      <c r="AD16" s="3">
        <v>6.8</v>
      </c>
      <c r="AE16" s="4">
        <v>1</v>
      </c>
      <c r="AF16">
        <v>4</v>
      </c>
      <c r="AG16">
        <v>3</v>
      </c>
      <c r="AH16">
        <v>2</v>
      </c>
      <c r="AI16">
        <v>4</v>
      </c>
      <c r="AJ16">
        <v>0</v>
      </c>
      <c r="AK16">
        <v>2</v>
      </c>
      <c r="AL16">
        <v>4</v>
      </c>
      <c r="AM16">
        <v>2</v>
      </c>
      <c r="AN16">
        <v>2</v>
      </c>
      <c r="AO16" s="5">
        <v>2</v>
      </c>
      <c r="AP16">
        <v>5</v>
      </c>
      <c r="AQ16">
        <v>0</v>
      </c>
      <c r="AR16">
        <v>4</v>
      </c>
      <c r="AS16">
        <v>3</v>
      </c>
      <c r="AT16" s="5">
        <v>2.4</v>
      </c>
      <c r="AU16" s="5">
        <v>4</v>
      </c>
      <c r="AV16" s="5">
        <v>1.75</v>
      </c>
      <c r="AW16">
        <v>1</v>
      </c>
      <c r="AX16">
        <v>0</v>
      </c>
      <c r="AY16">
        <v>1</v>
      </c>
      <c r="AZ16">
        <v>0</v>
      </c>
      <c r="BC16">
        <v>10</v>
      </c>
      <c r="BD16">
        <v>19</v>
      </c>
      <c r="BE16">
        <v>1</v>
      </c>
      <c r="BF16" s="6">
        <v>7</v>
      </c>
      <c r="BG16" s="7">
        <v>9</v>
      </c>
      <c r="BH16" s="7">
        <v>7628</v>
      </c>
      <c r="BI16">
        <v>5</v>
      </c>
      <c r="BJ16">
        <v>3115</v>
      </c>
      <c r="BK16">
        <v>7272</v>
      </c>
      <c r="BL16">
        <v>3115</v>
      </c>
      <c r="BM16" t="s">
        <v>66</v>
      </c>
      <c r="BN16" t="s">
        <v>67</v>
      </c>
      <c r="BO16" s="2">
        <v>91</v>
      </c>
      <c r="BP16" s="2">
        <v>12.097083333333334</v>
      </c>
      <c r="BQ16">
        <v>2</v>
      </c>
      <c r="BR16">
        <v>36532</v>
      </c>
      <c r="BS16">
        <v>40778</v>
      </c>
      <c r="BT16">
        <v>37716</v>
      </c>
      <c r="BU16">
        <v>34332</v>
      </c>
      <c r="BV16">
        <v>72818</v>
      </c>
      <c r="BW16">
        <v>29091</v>
      </c>
      <c r="BX16">
        <v>25921</v>
      </c>
      <c r="BY16">
        <v>65101</v>
      </c>
      <c r="BZ16">
        <v>34847</v>
      </c>
      <c r="CA16">
        <v>8646</v>
      </c>
      <c r="CB16">
        <v>70476</v>
      </c>
      <c r="CD16">
        <v>19753</v>
      </c>
      <c r="CE16">
        <v>42222</v>
      </c>
      <c r="CF16">
        <v>18401</v>
      </c>
      <c r="CG16">
        <v>7612</v>
      </c>
      <c r="CH16">
        <v>9297</v>
      </c>
      <c r="CI16">
        <v>12738</v>
      </c>
      <c r="CJ16">
        <v>20266</v>
      </c>
      <c r="CK16">
        <v>15487</v>
      </c>
      <c r="CL16">
        <v>7976</v>
      </c>
      <c r="CM16">
        <v>9122</v>
      </c>
      <c r="CN16">
        <v>21803</v>
      </c>
      <c r="CO16">
        <v>4225</v>
      </c>
      <c r="CP16">
        <v>6802</v>
      </c>
      <c r="CQ16">
        <v>6073</v>
      </c>
      <c r="CR16">
        <v>8865</v>
      </c>
      <c r="CS16">
        <v>4382</v>
      </c>
      <c r="CT16">
        <v>36532</v>
      </c>
      <c r="CU16">
        <v>0</v>
      </c>
      <c r="CV16">
        <v>37716</v>
      </c>
      <c r="CW16">
        <v>34332</v>
      </c>
      <c r="CX16">
        <v>0</v>
      </c>
      <c r="CY16">
        <v>29091</v>
      </c>
      <c r="CZ16">
        <v>25921</v>
      </c>
      <c r="DA16">
        <v>65101</v>
      </c>
      <c r="DB16">
        <v>34847</v>
      </c>
      <c r="DC16">
        <v>37648.571428571428</v>
      </c>
      <c r="DD16">
        <v>377136</v>
      </c>
      <c r="DE16">
        <v>1</v>
      </c>
      <c r="DF16">
        <v>1.43184421534937</v>
      </c>
      <c r="DG16">
        <f t="shared" si="1"/>
        <v>54.8</v>
      </c>
    </row>
    <row r="17" spans="1:111" x14ac:dyDescent="0.25">
      <c r="A17" t="s">
        <v>77</v>
      </c>
      <c r="B17" t="s">
        <v>78</v>
      </c>
      <c r="C17" t="s">
        <v>79</v>
      </c>
      <c r="D17" s="1">
        <v>1</v>
      </c>
      <c r="E17" s="1">
        <v>1</v>
      </c>
      <c r="F17" s="1">
        <v>1</v>
      </c>
      <c r="G17" s="1">
        <v>2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 s="1">
        <v>0</v>
      </c>
      <c r="O17" s="1">
        <v>0</v>
      </c>
      <c r="P17" s="1">
        <v>1</v>
      </c>
      <c r="Q17" s="1">
        <v>1</v>
      </c>
      <c r="R17">
        <v>4</v>
      </c>
      <c r="S17" s="1">
        <v>1</v>
      </c>
      <c r="T17" t="s">
        <v>65</v>
      </c>
      <c r="U17" s="1">
        <v>1</v>
      </c>
      <c r="V17" s="1">
        <v>1</v>
      </c>
      <c r="W17">
        <v>3</v>
      </c>
      <c r="X17" s="2">
        <v>10</v>
      </c>
      <c r="Y17">
        <v>8</v>
      </c>
      <c r="Z17">
        <v>9</v>
      </c>
      <c r="AA17">
        <v>10</v>
      </c>
      <c r="AB17">
        <v>7</v>
      </c>
      <c r="AC17">
        <v>6</v>
      </c>
      <c r="AD17" s="3">
        <v>8</v>
      </c>
      <c r="AE17" s="4">
        <v>1</v>
      </c>
      <c r="AF17">
        <v>2</v>
      </c>
      <c r="AG17">
        <v>3</v>
      </c>
      <c r="AH17">
        <v>5</v>
      </c>
      <c r="AI17">
        <v>1</v>
      </c>
      <c r="AJ17">
        <v>2</v>
      </c>
      <c r="AK17">
        <v>2</v>
      </c>
      <c r="AL17">
        <v>2</v>
      </c>
      <c r="AM17">
        <v>2</v>
      </c>
      <c r="AN17">
        <v>3</v>
      </c>
      <c r="AO17" s="5">
        <v>2</v>
      </c>
      <c r="AP17">
        <v>3</v>
      </c>
      <c r="AQ17">
        <v>0</v>
      </c>
      <c r="AR17">
        <v>4</v>
      </c>
      <c r="AS17">
        <v>4</v>
      </c>
      <c r="AT17" s="5">
        <v>3.2</v>
      </c>
      <c r="AU17" s="5">
        <v>2.75</v>
      </c>
      <c r="AV17" s="5">
        <v>1.5</v>
      </c>
      <c r="AW17">
        <v>1</v>
      </c>
      <c r="AX17">
        <v>0</v>
      </c>
      <c r="AY17">
        <v>1</v>
      </c>
      <c r="AZ17">
        <v>0</v>
      </c>
      <c r="BC17">
        <v>12</v>
      </c>
      <c r="BD17">
        <v>16</v>
      </c>
      <c r="BE17">
        <v>1</v>
      </c>
      <c r="BF17" s="6">
        <v>7</v>
      </c>
      <c r="BG17" s="7">
        <v>8</v>
      </c>
      <c r="BH17" s="7">
        <v>5523</v>
      </c>
      <c r="BI17">
        <v>4</v>
      </c>
      <c r="BJ17">
        <v>2058</v>
      </c>
      <c r="BK17">
        <v>5218</v>
      </c>
      <c r="BL17">
        <v>1866</v>
      </c>
      <c r="BM17" t="s">
        <v>80</v>
      </c>
      <c r="BN17" t="s">
        <v>81</v>
      </c>
      <c r="BO17" s="2">
        <v>82</v>
      </c>
      <c r="BP17" s="2">
        <v>8.2237000000000009</v>
      </c>
      <c r="BQ17">
        <v>2</v>
      </c>
      <c r="BR17">
        <v>12828</v>
      </c>
      <c r="BS17">
        <v>27066</v>
      </c>
      <c r="BT17">
        <v>16388</v>
      </c>
      <c r="BU17">
        <v>24891</v>
      </c>
      <c r="BV17">
        <v>10723</v>
      </c>
      <c r="BW17">
        <v>20592</v>
      </c>
      <c r="BX17">
        <v>57964</v>
      </c>
      <c r="BY17">
        <v>26224</v>
      </c>
      <c r="BZ17">
        <v>31483</v>
      </c>
      <c r="CA17">
        <v>9077</v>
      </c>
      <c r="CB17">
        <v>69533</v>
      </c>
      <c r="CD17">
        <v>6636</v>
      </c>
      <c r="CE17">
        <v>16480</v>
      </c>
      <c r="CF17">
        <v>14205</v>
      </c>
      <c r="CG17">
        <v>8121</v>
      </c>
      <c r="CH17">
        <v>10563</v>
      </c>
      <c r="CI17">
        <v>10407</v>
      </c>
      <c r="CJ17">
        <v>10730</v>
      </c>
      <c r="CK17">
        <v>6929</v>
      </c>
      <c r="CL17">
        <v>4517</v>
      </c>
      <c r="CM17">
        <v>9589</v>
      </c>
      <c r="CN17">
        <v>10421</v>
      </c>
      <c r="CO17">
        <v>8486</v>
      </c>
      <c r="CP17">
        <v>5300</v>
      </c>
      <c r="CQ17">
        <v>5729</v>
      </c>
      <c r="CR17">
        <v>4002</v>
      </c>
      <c r="CS17">
        <v>4810</v>
      </c>
      <c r="CT17">
        <v>12828</v>
      </c>
      <c r="CU17">
        <v>27066</v>
      </c>
      <c r="CV17">
        <v>16388</v>
      </c>
      <c r="CW17">
        <v>24891</v>
      </c>
      <c r="CX17">
        <v>0</v>
      </c>
      <c r="CY17">
        <v>20592</v>
      </c>
      <c r="CZ17">
        <v>57964</v>
      </c>
      <c r="DA17">
        <v>26224</v>
      </c>
      <c r="DB17">
        <v>31483</v>
      </c>
      <c r="DC17">
        <v>27179.5</v>
      </c>
      <c r="DD17">
        <v>228159</v>
      </c>
      <c r="DE17">
        <v>1</v>
      </c>
      <c r="DF17">
        <v>2.6297450462177694</v>
      </c>
      <c r="DG17">
        <f t="shared" si="1"/>
        <v>60</v>
      </c>
    </row>
    <row r="18" spans="1:111" x14ac:dyDescent="0.25">
      <c r="A18" t="s">
        <v>82</v>
      </c>
      <c r="B18" t="s">
        <v>83</v>
      </c>
      <c r="C18" t="s">
        <v>84</v>
      </c>
      <c r="D18" s="1">
        <v>1</v>
      </c>
      <c r="E18" s="1">
        <v>0</v>
      </c>
      <c r="F18" s="1">
        <v>1</v>
      </c>
      <c r="G18" s="1">
        <v>2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 s="1">
        <v>0</v>
      </c>
      <c r="O18" s="1">
        <v>1</v>
      </c>
      <c r="P18" s="1">
        <v>0</v>
      </c>
      <c r="Q18" s="1">
        <v>1</v>
      </c>
      <c r="R18">
        <v>4</v>
      </c>
      <c r="S18" s="1">
        <v>1</v>
      </c>
      <c r="T18" t="s">
        <v>65</v>
      </c>
      <c r="U18" s="1">
        <v>0</v>
      </c>
      <c r="V18" s="1">
        <v>1</v>
      </c>
      <c r="W18">
        <v>3</v>
      </c>
      <c r="X18" s="2">
        <v>8</v>
      </c>
      <c r="Y18">
        <v>2</v>
      </c>
      <c r="Z18">
        <v>2</v>
      </c>
      <c r="AA18">
        <v>1</v>
      </c>
      <c r="AB18">
        <v>1</v>
      </c>
      <c r="AC18">
        <v>1</v>
      </c>
      <c r="AD18" s="3">
        <v>1.4</v>
      </c>
      <c r="AE18" s="4">
        <v>3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0</v>
      </c>
      <c r="AL18">
        <v>0</v>
      </c>
      <c r="AM18">
        <v>0</v>
      </c>
      <c r="AN18">
        <v>0</v>
      </c>
      <c r="AO18" s="5">
        <v>0</v>
      </c>
      <c r="AP18">
        <v>0</v>
      </c>
      <c r="AQ18">
        <v>0</v>
      </c>
      <c r="AR18">
        <v>0</v>
      </c>
      <c r="AS18">
        <v>0</v>
      </c>
      <c r="AT18" s="5">
        <v>0</v>
      </c>
      <c r="AU18" s="5">
        <v>0</v>
      </c>
      <c r="AV18" s="5">
        <v>0.5</v>
      </c>
      <c r="AW18">
        <v>1</v>
      </c>
      <c r="AX18">
        <v>0</v>
      </c>
      <c r="AY18">
        <v>1</v>
      </c>
      <c r="AZ18">
        <v>0</v>
      </c>
      <c r="BC18">
        <v>12</v>
      </c>
      <c r="BD18">
        <v>19</v>
      </c>
      <c r="BE18">
        <v>1</v>
      </c>
      <c r="BF18" s="6">
        <v>7</v>
      </c>
      <c r="BG18" s="7">
        <v>6</v>
      </c>
      <c r="BH18" s="7">
        <v>4986</v>
      </c>
      <c r="BI18">
        <v>5</v>
      </c>
      <c r="BJ18">
        <v>3277</v>
      </c>
      <c r="BK18">
        <v>6611</v>
      </c>
      <c r="BL18">
        <v>3277</v>
      </c>
      <c r="BM18" t="s">
        <v>85</v>
      </c>
      <c r="BN18" t="s">
        <v>86</v>
      </c>
      <c r="BO18" s="2">
        <v>50</v>
      </c>
      <c r="BP18" s="2">
        <v>11.029850000000001</v>
      </c>
      <c r="BQ18">
        <v>2</v>
      </c>
      <c r="BR18">
        <v>40548</v>
      </c>
      <c r="BS18">
        <v>54239</v>
      </c>
      <c r="BT18">
        <v>30181</v>
      </c>
      <c r="BU18">
        <v>27211</v>
      </c>
      <c r="BV18">
        <v>64650</v>
      </c>
      <c r="BW18">
        <v>59147</v>
      </c>
      <c r="BX18">
        <v>154120</v>
      </c>
      <c r="BY18">
        <v>4248</v>
      </c>
      <c r="BZ18">
        <v>25647</v>
      </c>
      <c r="CA18">
        <v>4378</v>
      </c>
      <c r="CB18">
        <v>46436</v>
      </c>
      <c r="CD18">
        <v>5169</v>
      </c>
      <c r="CE18">
        <v>3507</v>
      </c>
      <c r="CF18">
        <v>10783</v>
      </c>
      <c r="CG18">
        <v>4639</v>
      </c>
      <c r="CH18">
        <v>5185</v>
      </c>
      <c r="CI18">
        <v>23884</v>
      </c>
      <c r="CJ18">
        <v>7110</v>
      </c>
      <c r="CK18">
        <v>4047</v>
      </c>
      <c r="CL18">
        <v>3870</v>
      </c>
      <c r="CM18">
        <v>3660</v>
      </c>
      <c r="CN18">
        <v>4549</v>
      </c>
      <c r="CO18">
        <v>6901</v>
      </c>
      <c r="CP18">
        <v>5885</v>
      </c>
      <c r="CQ18">
        <v>7852</v>
      </c>
      <c r="CR18">
        <v>3053</v>
      </c>
      <c r="CS18">
        <v>3252</v>
      </c>
      <c r="CT18">
        <v>40548</v>
      </c>
      <c r="CU18">
        <v>0</v>
      </c>
      <c r="CV18">
        <v>30181</v>
      </c>
      <c r="CW18">
        <v>27211</v>
      </c>
      <c r="CX18">
        <v>0</v>
      </c>
      <c r="CY18">
        <v>59147</v>
      </c>
      <c r="CZ18">
        <v>154120</v>
      </c>
      <c r="DA18">
        <v>0</v>
      </c>
      <c r="DB18">
        <v>25647</v>
      </c>
      <c r="DC18">
        <v>56142.333333333336</v>
      </c>
      <c r="DD18">
        <v>459991</v>
      </c>
      <c r="DE18">
        <v>1</v>
      </c>
      <c r="DF18">
        <v>1.0434986771480312</v>
      </c>
      <c r="DG18">
        <f t="shared" si="1"/>
        <v>11.4</v>
      </c>
    </row>
    <row r="19" spans="1:111" x14ac:dyDescent="0.25">
      <c r="A19" t="s">
        <v>88</v>
      </c>
      <c r="B19" t="s">
        <v>89</v>
      </c>
      <c r="C19" t="s">
        <v>90</v>
      </c>
      <c r="D19" s="1">
        <v>1</v>
      </c>
      <c r="E19" s="1">
        <v>1</v>
      </c>
      <c r="F19" s="1">
        <v>1</v>
      </c>
      <c r="G19" s="1">
        <v>2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 s="1">
        <v>0</v>
      </c>
      <c r="O19" s="1">
        <v>1</v>
      </c>
      <c r="P19" s="1">
        <v>0</v>
      </c>
      <c r="Q19" s="1">
        <v>1</v>
      </c>
      <c r="R19">
        <v>4</v>
      </c>
      <c r="S19" s="1">
        <v>1</v>
      </c>
      <c r="T19" t="s">
        <v>65</v>
      </c>
      <c r="U19" s="1">
        <v>1</v>
      </c>
      <c r="V19" s="1">
        <v>1</v>
      </c>
      <c r="W19">
        <v>3</v>
      </c>
      <c r="X19" s="2">
        <v>10</v>
      </c>
      <c r="Y19">
        <v>9</v>
      </c>
      <c r="Z19">
        <v>9</v>
      </c>
      <c r="AA19">
        <v>9</v>
      </c>
      <c r="AB19">
        <v>8</v>
      </c>
      <c r="AC19">
        <v>8</v>
      </c>
      <c r="AD19" s="3">
        <v>8.6</v>
      </c>
      <c r="AE19" s="4">
        <v>1</v>
      </c>
      <c r="AF19">
        <v>5</v>
      </c>
      <c r="AG19">
        <v>0</v>
      </c>
      <c r="AH19">
        <v>3</v>
      </c>
      <c r="AI19">
        <v>0</v>
      </c>
      <c r="AJ19">
        <v>1</v>
      </c>
      <c r="AK19">
        <v>1</v>
      </c>
      <c r="AL19">
        <v>5</v>
      </c>
      <c r="AM19">
        <v>1</v>
      </c>
      <c r="AN19">
        <v>3</v>
      </c>
      <c r="AO19" s="5">
        <v>1</v>
      </c>
      <c r="AP19">
        <v>5</v>
      </c>
      <c r="AQ19">
        <v>0</v>
      </c>
      <c r="AR19">
        <v>5</v>
      </c>
      <c r="AS19">
        <v>1</v>
      </c>
      <c r="AT19" s="5">
        <v>2.6</v>
      </c>
      <c r="AU19" s="5">
        <v>4</v>
      </c>
      <c r="AV19" s="5">
        <v>0.25</v>
      </c>
      <c r="AW19">
        <v>1</v>
      </c>
      <c r="AX19">
        <v>0</v>
      </c>
      <c r="AY19">
        <v>1</v>
      </c>
      <c r="AZ19">
        <v>0</v>
      </c>
      <c r="BC19">
        <v>6</v>
      </c>
      <c r="BD19">
        <v>18</v>
      </c>
      <c r="BE19">
        <v>1</v>
      </c>
      <c r="BF19" s="6">
        <v>6</v>
      </c>
      <c r="BG19" s="7">
        <v>7</v>
      </c>
      <c r="BH19" s="7">
        <v>4883</v>
      </c>
      <c r="BI19">
        <v>5</v>
      </c>
      <c r="BJ19">
        <v>2116</v>
      </c>
      <c r="BK19">
        <v>5376</v>
      </c>
      <c r="BL19">
        <v>2116</v>
      </c>
      <c r="BM19" t="s">
        <v>87</v>
      </c>
      <c r="BN19" t="s">
        <v>91</v>
      </c>
      <c r="BO19" s="2">
        <v>14</v>
      </c>
      <c r="BP19" s="2">
        <v>9.8315166666666656</v>
      </c>
      <c r="BQ19">
        <v>2</v>
      </c>
      <c r="BR19">
        <v>46364</v>
      </c>
      <c r="BS19">
        <v>44620</v>
      </c>
      <c r="BT19">
        <v>19133</v>
      </c>
      <c r="BU19">
        <v>32762</v>
      </c>
      <c r="BV19">
        <v>66842</v>
      </c>
      <c r="BW19">
        <v>19999</v>
      </c>
      <c r="BX19">
        <v>59851</v>
      </c>
      <c r="BY19">
        <v>44543</v>
      </c>
      <c r="BZ19">
        <v>36802</v>
      </c>
      <c r="CA19">
        <v>4687</v>
      </c>
      <c r="CB19">
        <v>45846</v>
      </c>
      <c r="CD19">
        <v>4013</v>
      </c>
      <c r="CE19">
        <v>5479</v>
      </c>
      <c r="CF19">
        <v>20455</v>
      </c>
      <c r="CG19">
        <v>7373</v>
      </c>
      <c r="CH19">
        <v>14448</v>
      </c>
      <c r="CI19">
        <v>6530</v>
      </c>
      <c r="CJ19">
        <v>4448</v>
      </c>
      <c r="CK19">
        <v>4147</v>
      </c>
      <c r="CL19">
        <v>4578</v>
      </c>
      <c r="CM19">
        <v>4538</v>
      </c>
      <c r="CN19">
        <v>22712</v>
      </c>
      <c r="CO19">
        <v>4573</v>
      </c>
      <c r="CP19">
        <v>4356</v>
      </c>
      <c r="CQ19">
        <v>4134</v>
      </c>
      <c r="CR19">
        <v>6071</v>
      </c>
      <c r="CS19">
        <v>3553</v>
      </c>
      <c r="CT19">
        <v>46364</v>
      </c>
      <c r="CU19">
        <v>44620</v>
      </c>
      <c r="CV19">
        <v>19133</v>
      </c>
      <c r="CW19">
        <v>32762</v>
      </c>
      <c r="CX19">
        <v>0</v>
      </c>
      <c r="CY19">
        <v>19999</v>
      </c>
      <c r="CZ19">
        <v>59851</v>
      </c>
      <c r="DA19">
        <v>44543</v>
      </c>
      <c r="DB19">
        <v>36802</v>
      </c>
      <c r="DC19">
        <v>38009.25</v>
      </c>
      <c r="DD19">
        <v>370916</v>
      </c>
      <c r="DE19">
        <v>1</v>
      </c>
      <c r="DF19">
        <v>1.6176169267435214</v>
      </c>
      <c r="DG19">
        <f t="shared" si="1"/>
        <v>59.6</v>
      </c>
    </row>
    <row r="20" spans="1:111" x14ac:dyDescent="0.25">
      <c r="A20" t="s">
        <v>93</v>
      </c>
      <c r="B20" t="s">
        <v>94</v>
      </c>
      <c r="C20" t="s">
        <v>95</v>
      </c>
      <c r="D20" s="1">
        <v>1</v>
      </c>
      <c r="E20" s="1">
        <v>0</v>
      </c>
      <c r="F20" s="1">
        <v>1</v>
      </c>
      <c r="G20" s="1">
        <v>2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 s="1">
        <v>1</v>
      </c>
      <c r="O20" s="1">
        <v>1</v>
      </c>
      <c r="P20" s="1">
        <v>0</v>
      </c>
      <c r="Q20" s="1">
        <v>1</v>
      </c>
      <c r="R20">
        <v>4</v>
      </c>
      <c r="S20" s="1">
        <v>1</v>
      </c>
      <c r="T20" t="s">
        <v>65</v>
      </c>
      <c r="U20" s="1">
        <v>1</v>
      </c>
      <c r="V20" s="1">
        <v>0</v>
      </c>
      <c r="W20">
        <v>2</v>
      </c>
      <c r="X20" s="2">
        <v>9</v>
      </c>
      <c r="Y20">
        <v>10</v>
      </c>
      <c r="Z20">
        <v>10</v>
      </c>
      <c r="AA20">
        <v>10</v>
      </c>
      <c r="AB20">
        <v>10</v>
      </c>
      <c r="AC20">
        <v>8</v>
      </c>
      <c r="AD20" s="3">
        <v>9.6</v>
      </c>
      <c r="AE20" s="4">
        <v>1</v>
      </c>
      <c r="AF20">
        <v>4</v>
      </c>
      <c r="AG20">
        <v>3</v>
      </c>
      <c r="AH20">
        <v>4</v>
      </c>
      <c r="AI20">
        <v>4</v>
      </c>
      <c r="AJ20">
        <v>3</v>
      </c>
      <c r="AK20">
        <v>4</v>
      </c>
      <c r="AL20">
        <v>2</v>
      </c>
      <c r="AM20">
        <v>4</v>
      </c>
      <c r="AN20">
        <v>4</v>
      </c>
      <c r="AO20" s="5">
        <v>4</v>
      </c>
      <c r="AP20">
        <v>2</v>
      </c>
      <c r="AQ20">
        <v>2</v>
      </c>
      <c r="AR20">
        <v>4</v>
      </c>
      <c r="AS20">
        <v>3</v>
      </c>
      <c r="AT20" s="5">
        <v>4</v>
      </c>
      <c r="AU20" s="5">
        <v>2.75</v>
      </c>
      <c r="AV20" s="5">
        <v>3</v>
      </c>
      <c r="AW20">
        <v>1</v>
      </c>
      <c r="AX20">
        <v>0</v>
      </c>
      <c r="AY20">
        <v>1</v>
      </c>
      <c r="AZ20">
        <v>0</v>
      </c>
      <c r="BC20">
        <v>40</v>
      </c>
      <c r="BD20">
        <v>18</v>
      </c>
      <c r="BE20">
        <v>1</v>
      </c>
      <c r="BF20" s="6">
        <v>7</v>
      </c>
      <c r="BG20" s="7">
        <v>9</v>
      </c>
      <c r="BH20" s="7">
        <v>5829</v>
      </c>
      <c r="BI20">
        <v>5</v>
      </c>
      <c r="BJ20">
        <v>1789</v>
      </c>
      <c r="BK20">
        <v>5984</v>
      </c>
      <c r="BL20">
        <v>1789</v>
      </c>
      <c r="BN20" t="s">
        <v>73</v>
      </c>
      <c r="BO20" s="2"/>
      <c r="BP20" s="2">
        <v>11.133616666666667</v>
      </c>
      <c r="BQ20">
        <v>2</v>
      </c>
      <c r="BR20">
        <v>32156</v>
      </c>
      <c r="BS20">
        <v>37155</v>
      </c>
      <c r="BT20">
        <v>28999</v>
      </c>
      <c r="BU20">
        <v>46233</v>
      </c>
      <c r="BV20">
        <v>102411</v>
      </c>
      <c r="BW20">
        <v>40623</v>
      </c>
      <c r="BX20">
        <v>47738</v>
      </c>
      <c r="BY20">
        <v>13954</v>
      </c>
      <c r="BZ20">
        <v>65140</v>
      </c>
      <c r="CA20">
        <v>8960</v>
      </c>
      <c r="CB20">
        <v>30252</v>
      </c>
      <c r="CD20">
        <v>7086</v>
      </c>
      <c r="CE20">
        <v>7172</v>
      </c>
      <c r="CF20">
        <v>42425</v>
      </c>
      <c r="CG20">
        <v>14074</v>
      </c>
      <c r="CH20">
        <v>13957</v>
      </c>
      <c r="CI20">
        <v>11663</v>
      </c>
      <c r="CJ20">
        <v>8170</v>
      </c>
      <c r="CK20">
        <v>6097</v>
      </c>
      <c r="CL20">
        <v>13733</v>
      </c>
      <c r="CM20">
        <v>4170</v>
      </c>
      <c r="CN20">
        <v>5903</v>
      </c>
      <c r="CO20">
        <v>4550</v>
      </c>
      <c r="CP20">
        <v>5325</v>
      </c>
      <c r="CQ20">
        <v>6502</v>
      </c>
      <c r="CR20">
        <v>8320</v>
      </c>
      <c r="CS20">
        <v>6368</v>
      </c>
      <c r="CT20">
        <v>32156</v>
      </c>
      <c r="CU20">
        <v>0</v>
      </c>
      <c r="CV20">
        <v>28999</v>
      </c>
      <c r="CW20">
        <v>46233</v>
      </c>
      <c r="CX20">
        <v>0</v>
      </c>
      <c r="CY20">
        <v>40623</v>
      </c>
      <c r="CZ20">
        <v>47738</v>
      </c>
      <c r="DA20">
        <v>13954</v>
      </c>
      <c r="DB20">
        <v>0</v>
      </c>
      <c r="DC20">
        <v>34950.5</v>
      </c>
      <c r="DD20">
        <v>414409</v>
      </c>
      <c r="DE20">
        <v>1</v>
      </c>
      <c r="DF20">
        <v>1.3030605030296156</v>
      </c>
      <c r="DG20">
        <f t="shared" si="1"/>
        <v>76.599999999999994</v>
      </c>
    </row>
    <row r="21" spans="1:111" x14ac:dyDescent="0.25">
      <c r="A21" t="s">
        <v>97</v>
      </c>
      <c r="B21" t="s">
        <v>98</v>
      </c>
      <c r="C21" t="s">
        <v>99</v>
      </c>
      <c r="D21" s="1">
        <v>1</v>
      </c>
      <c r="E21" s="1">
        <v>0</v>
      </c>
      <c r="F21" s="1">
        <v>1</v>
      </c>
      <c r="G21" s="1">
        <v>2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 s="1">
        <v>1</v>
      </c>
      <c r="O21" s="1">
        <v>0</v>
      </c>
      <c r="P21" s="1">
        <v>1</v>
      </c>
      <c r="Q21" s="1">
        <v>1</v>
      </c>
      <c r="R21">
        <v>4</v>
      </c>
      <c r="S21" s="1">
        <v>1</v>
      </c>
      <c r="T21" t="s">
        <v>65</v>
      </c>
      <c r="U21" s="1">
        <v>0</v>
      </c>
      <c r="V21" s="1">
        <v>1</v>
      </c>
      <c r="W21">
        <v>3</v>
      </c>
      <c r="X21" s="2">
        <v>9</v>
      </c>
      <c r="Y21">
        <v>4</v>
      </c>
      <c r="Z21">
        <v>4</v>
      </c>
      <c r="AA21">
        <v>6</v>
      </c>
      <c r="AB21">
        <v>3</v>
      </c>
      <c r="AC21">
        <v>5</v>
      </c>
      <c r="AD21" s="3">
        <v>4.4000000000000004</v>
      </c>
      <c r="AE21" s="4">
        <v>1</v>
      </c>
      <c r="AF21">
        <v>2</v>
      </c>
      <c r="AG21">
        <v>3</v>
      </c>
      <c r="AH21">
        <v>3</v>
      </c>
      <c r="AI21">
        <v>2</v>
      </c>
      <c r="AJ21">
        <v>2</v>
      </c>
      <c r="AK21">
        <v>3</v>
      </c>
      <c r="AL21">
        <v>3</v>
      </c>
      <c r="AM21">
        <v>3</v>
      </c>
      <c r="AN21">
        <v>3</v>
      </c>
      <c r="AO21" s="5">
        <v>2</v>
      </c>
      <c r="AP21">
        <v>2</v>
      </c>
      <c r="AQ21">
        <v>0</v>
      </c>
      <c r="AR21">
        <v>3</v>
      </c>
      <c r="AS21">
        <v>1</v>
      </c>
      <c r="AT21" s="5">
        <v>3</v>
      </c>
      <c r="AU21" s="5">
        <v>2</v>
      </c>
      <c r="AV21" s="5">
        <v>1.75</v>
      </c>
      <c r="AW21">
        <v>2</v>
      </c>
      <c r="BD21">
        <v>18</v>
      </c>
      <c r="BE21">
        <v>2</v>
      </c>
      <c r="BF21" s="6">
        <v>6</v>
      </c>
      <c r="BG21" s="7">
        <v>9</v>
      </c>
      <c r="BH21" s="7">
        <v>4732</v>
      </c>
      <c r="BI21">
        <v>4</v>
      </c>
      <c r="BJ21">
        <v>1781</v>
      </c>
      <c r="BK21">
        <v>4548</v>
      </c>
      <c r="BL21">
        <v>1742</v>
      </c>
      <c r="BM21" t="s">
        <v>80</v>
      </c>
      <c r="BN21" t="s">
        <v>92</v>
      </c>
      <c r="BO21" s="2">
        <v>85</v>
      </c>
      <c r="BP21" s="2">
        <v>10.741166666666667</v>
      </c>
      <c r="BQ21">
        <v>2</v>
      </c>
      <c r="BR21">
        <v>5695</v>
      </c>
      <c r="BS21">
        <v>54571</v>
      </c>
      <c r="BT21">
        <v>67375</v>
      </c>
      <c r="BU21">
        <v>58208</v>
      </c>
      <c r="BV21">
        <v>65565</v>
      </c>
      <c r="BW21">
        <v>37826</v>
      </c>
      <c r="BX21">
        <v>113249</v>
      </c>
      <c r="BY21">
        <v>4414</v>
      </c>
      <c r="BZ21">
        <v>28109</v>
      </c>
      <c r="CA21">
        <v>9676</v>
      </c>
      <c r="CB21">
        <v>30714</v>
      </c>
      <c r="CD21">
        <v>4364</v>
      </c>
      <c r="CE21">
        <v>4075</v>
      </c>
      <c r="CF21">
        <v>12646</v>
      </c>
      <c r="CG21">
        <v>7625</v>
      </c>
      <c r="CH21">
        <v>27391</v>
      </c>
      <c r="CI21">
        <v>9041</v>
      </c>
      <c r="CJ21">
        <v>6045</v>
      </c>
      <c r="CK21">
        <v>6177</v>
      </c>
      <c r="CL21">
        <v>6685</v>
      </c>
      <c r="CM21">
        <v>13446</v>
      </c>
      <c r="CN21">
        <v>14436</v>
      </c>
      <c r="CO21">
        <v>3475</v>
      </c>
      <c r="CP21">
        <v>4527</v>
      </c>
      <c r="CQ21">
        <v>5146</v>
      </c>
      <c r="CR21">
        <v>6471</v>
      </c>
      <c r="CS21">
        <v>2647</v>
      </c>
      <c r="CT21">
        <v>5695</v>
      </c>
      <c r="CU21">
        <v>0</v>
      </c>
      <c r="CV21">
        <v>67375</v>
      </c>
      <c r="CW21">
        <v>58208</v>
      </c>
      <c r="CX21">
        <v>0</v>
      </c>
      <c r="CY21">
        <v>37826</v>
      </c>
      <c r="CZ21">
        <v>113249</v>
      </c>
      <c r="DA21">
        <v>0</v>
      </c>
      <c r="DB21">
        <v>28109</v>
      </c>
      <c r="DC21">
        <v>51743.666666666664</v>
      </c>
      <c r="DD21">
        <v>435012</v>
      </c>
      <c r="DE21">
        <v>1</v>
      </c>
      <c r="DF21">
        <v>1.2413450663429975</v>
      </c>
      <c r="DG21">
        <f t="shared" si="1"/>
        <v>44.4</v>
      </c>
    </row>
    <row r="22" spans="1:111" x14ac:dyDescent="0.25">
      <c r="A22" t="s">
        <v>100</v>
      </c>
      <c r="B22" t="s">
        <v>101</v>
      </c>
      <c r="C22" t="s">
        <v>102</v>
      </c>
      <c r="D22" s="1">
        <v>1</v>
      </c>
      <c r="E22" s="1">
        <v>1</v>
      </c>
      <c r="F22" s="1">
        <v>1</v>
      </c>
      <c r="G22" s="1">
        <v>2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 s="1">
        <v>1</v>
      </c>
      <c r="O22" s="1">
        <v>0</v>
      </c>
      <c r="P22" s="1">
        <v>0</v>
      </c>
      <c r="Q22" s="1">
        <v>1</v>
      </c>
      <c r="R22">
        <v>4</v>
      </c>
      <c r="S22" s="1">
        <v>1</v>
      </c>
      <c r="T22" t="s">
        <v>65</v>
      </c>
      <c r="U22" s="1">
        <v>0</v>
      </c>
      <c r="V22" s="1">
        <v>1</v>
      </c>
      <c r="W22">
        <v>3</v>
      </c>
      <c r="X22" s="2">
        <v>9</v>
      </c>
      <c r="Y22">
        <v>9</v>
      </c>
      <c r="Z22">
        <v>9</v>
      </c>
      <c r="AA22">
        <v>8</v>
      </c>
      <c r="AB22">
        <v>9</v>
      </c>
      <c r="AC22">
        <v>4</v>
      </c>
      <c r="AD22" s="3">
        <v>7.8</v>
      </c>
      <c r="AE22" s="4">
        <v>1</v>
      </c>
      <c r="AF22">
        <v>4</v>
      </c>
      <c r="AG22">
        <v>3</v>
      </c>
      <c r="AH22">
        <v>5</v>
      </c>
      <c r="AI22">
        <v>3</v>
      </c>
      <c r="AJ22">
        <v>3</v>
      </c>
      <c r="AK22">
        <v>3</v>
      </c>
      <c r="AL22">
        <v>2</v>
      </c>
      <c r="AM22">
        <v>2</v>
      </c>
      <c r="AN22">
        <v>3</v>
      </c>
      <c r="AO22" s="5">
        <v>3</v>
      </c>
      <c r="AP22">
        <v>2</v>
      </c>
      <c r="AQ22">
        <v>2</v>
      </c>
      <c r="AR22">
        <v>3</v>
      </c>
      <c r="AS22">
        <v>4</v>
      </c>
      <c r="AT22" s="5">
        <v>3.2</v>
      </c>
      <c r="AU22" s="5">
        <v>3</v>
      </c>
      <c r="AV22" s="5">
        <v>2.75</v>
      </c>
      <c r="AW22">
        <v>2</v>
      </c>
      <c r="BD22">
        <v>18</v>
      </c>
      <c r="BE22">
        <v>1</v>
      </c>
      <c r="BF22" s="6">
        <v>7</v>
      </c>
      <c r="BG22" s="7">
        <v>9</v>
      </c>
      <c r="BH22" s="7">
        <v>7802</v>
      </c>
      <c r="BI22">
        <v>5</v>
      </c>
      <c r="BJ22">
        <v>2325</v>
      </c>
      <c r="BK22">
        <v>7619</v>
      </c>
      <c r="BL22">
        <v>2325</v>
      </c>
      <c r="BM22" t="s">
        <v>103</v>
      </c>
      <c r="BN22" t="s">
        <v>91</v>
      </c>
      <c r="BO22" s="2">
        <v>86</v>
      </c>
      <c r="BP22" s="2">
        <v>9.1656833333333338</v>
      </c>
      <c r="BQ22">
        <v>2</v>
      </c>
      <c r="BR22">
        <v>14516</v>
      </c>
      <c r="BS22">
        <v>36517</v>
      </c>
      <c r="BT22">
        <v>53396</v>
      </c>
      <c r="BU22">
        <v>59116</v>
      </c>
      <c r="BV22">
        <v>59048</v>
      </c>
      <c r="BW22">
        <v>24853</v>
      </c>
      <c r="BX22">
        <v>45442</v>
      </c>
      <c r="BY22">
        <v>24598</v>
      </c>
      <c r="BZ22">
        <v>23827</v>
      </c>
      <c r="CA22">
        <v>5151</v>
      </c>
      <c r="CB22">
        <v>37583</v>
      </c>
      <c r="CD22">
        <v>5944</v>
      </c>
      <c r="CE22">
        <v>14695</v>
      </c>
      <c r="CF22">
        <v>18570</v>
      </c>
      <c r="CG22">
        <v>9727</v>
      </c>
      <c r="CH22">
        <v>15177</v>
      </c>
      <c r="CI22">
        <v>12272</v>
      </c>
      <c r="CJ22">
        <v>6058</v>
      </c>
      <c r="CK22">
        <v>6816</v>
      </c>
      <c r="CL22">
        <v>14981</v>
      </c>
      <c r="CM22">
        <v>4515</v>
      </c>
      <c r="CN22">
        <v>5910</v>
      </c>
      <c r="CO22">
        <v>3467</v>
      </c>
      <c r="CP22">
        <v>3995</v>
      </c>
      <c r="CQ22">
        <v>11094</v>
      </c>
      <c r="CR22">
        <v>6709</v>
      </c>
      <c r="CS22">
        <v>3028</v>
      </c>
      <c r="CT22">
        <v>14516</v>
      </c>
      <c r="CU22">
        <v>36517</v>
      </c>
      <c r="CV22">
        <v>53396</v>
      </c>
      <c r="CW22">
        <v>59116</v>
      </c>
      <c r="CX22">
        <v>0</v>
      </c>
      <c r="CY22">
        <v>24853</v>
      </c>
      <c r="CZ22">
        <v>45442</v>
      </c>
      <c r="DA22">
        <v>0</v>
      </c>
      <c r="DB22">
        <v>23827</v>
      </c>
      <c r="DC22">
        <v>36809.571428571428</v>
      </c>
      <c r="DD22">
        <v>341313</v>
      </c>
      <c r="DE22">
        <v>1</v>
      </c>
      <c r="DF22">
        <v>1.5821254977103127</v>
      </c>
      <c r="DG22">
        <f t="shared" si="1"/>
        <v>63.8</v>
      </c>
    </row>
    <row r="23" spans="1:111" x14ac:dyDescent="0.25">
      <c r="A23" t="s">
        <v>104</v>
      </c>
      <c r="B23" t="s">
        <v>105</v>
      </c>
      <c r="C23" t="s">
        <v>106</v>
      </c>
      <c r="D23" s="1">
        <v>1</v>
      </c>
      <c r="E23" s="1">
        <v>0</v>
      </c>
      <c r="F23" s="1">
        <v>1</v>
      </c>
      <c r="G23" s="1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 s="1">
        <v>0</v>
      </c>
      <c r="O23" s="1">
        <v>1</v>
      </c>
      <c r="P23" s="1">
        <v>1</v>
      </c>
      <c r="Q23" s="1">
        <v>1</v>
      </c>
      <c r="R23">
        <v>4</v>
      </c>
      <c r="S23" s="1">
        <v>1</v>
      </c>
      <c r="T23" t="s">
        <v>65</v>
      </c>
      <c r="U23" s="1">
        <v>1</v>
      </c>
      <c r="V23" s="1">
        <v>1</v>
      </c>
      <c r="W23">
        <v>3</v>
      </c>
      <c r="X23" s="2">
        <v>8</v>
      </c>
      <c r="Y23">
        <v>10</v>
      </c>
      <c r="Z23">
        <v>9</v>
      </c>
      <c r="AA23">
        <v>10</v>
      </c>
      <c r="AB23">
        <v>1</v>
      </c>
      <c r="AC23">
        <v>7</v>
      </c>
      <c r="AD23" s="3">
        <v>7.4</v>
      </c>
      <c r="AE23" s="4">
        <v>1</v>
      </c>
      <c r="AF23">
        <v>0</v>
      </c>
      <c r="AG23">
        <v>1</v>
      </c>
      <c r="AH23">
        <v>5</v>
      </c>
      <c r="AI23">
        <v>5</v>
      </c>
      <c r="AJ23">
        <v>1</v>
      </c>
      <c r="AK23">
        <v>4</v>
      </c>
      <c r="AL23">
        <v>0</v>
      </c>
      <c r="AM23">
        <v>5</v>
      </c>
      <c r="AN23">
        <v>4</v>
      </c>
      <c r="AO23" s="5">
        <v>6</v>
      </c>
      <c r="AP23">
        <v>0</v>
      </c>
      <c r="AQ23">
        <v>0</v>
      </c>
      <c r="AR23">
        <v>4</v>
      </c>
      <c r="AS23">
        <v>1</v>
      </c>
      <c r="AT23" s="5">
        <v>4.4000000000000004</v>
      </c>
      <c r="AU23" s="5">
        <v>0.25</v>
      </c>
      <c r="AV23" s="5">
        <v>1.75</v>
      </c>
      <c r="AW23">
        <v>1</v>
      </c>
      <c r="AX23">
        <v>1</v>
      </c>
      <c r="AY23">
        <v>1</v>
      </c>
      <c r="AZ23">
        <v>1</v>
      </c>
      <c r="BA23" t="s">
        <v>107</v>
      </c>
      <c r="BB23">
        <v>3</v>
      </c>
      <c r="BC23">
        <v>5</v>
      </c>
      <c r="BD23">
        <v>18</v>
      </c>
      <c r="BE23">
        <v>1</v>
      </c>
      <c r="BF23" s="6">
        <v>7</v>
      </c>
      <c r="BG23" s="7">
        <v>10</v>
      </c>
      <c r="BH23" s="7">
        <v>11132</v>
      </c>
      <c r="BI23">
        <v>4</v>
      </c>
      <c r="BJ23">
        <v>2075</v>
      </c>
      <c r="BK23">
        <v>11132</v>
      </c>
      <c r="BL23">
        <v>1698</v>
      </c>
      <c r="BM23" t="s">
        <v>108</v>
      </c>
      <c r="BN23" t="s">
        <v>109</v>
      </c>
      <c r="BO23" s="2">
        <v>19</v>
      </c>
      <c r="BP23" s="2">
        <v>9.7192000000000007</v>
      </c>
      <c r="BQ23">
        <v>2</v>
      </c>
      <c r="BR23">
        <v>59365</v>
      </c>
      <c r="BS23">
        <v>44711</v>
      </c>
      <c r="BT23">
        <v>30627</v>
      </c>
      <c r="BU23">
        <v>50352</v>
      </c>
      <c r="BV23">
        <v>21906</v>
      </c>
      <c r="BW23">
        <v>26537</v>
      </c>
      <c r="BX23">
        <v>20649</v>
      </c>
      <c r="BY23">
        <v>56524</v>
      </c>
      <c r="BZ23">
        <v>38279</v>
      </c>
      <c r="CA23">
        <v>4926</v>
      </c>
      <c r="CB23">
        <v>25133</v>
      </c>
      <c r="CD23">
        <v>6822</v>
      </c>
      <c r="CE23">
        <v>10163</v>
      </c>
      <c r="CF23">
        <v>11606</v>
      </c>
      <c r="CG23">
        <v>11836</v>
      </c>
      <c r="CH23">
        <v>9353</v>
      </c>
      <c r="CI23">
        <v>20881</v>
      </c>
      <c r="CJ23">
        <v>11001</v>
      </c>
      <c r="CK23">
        <v>5996</v>
      </c>
      <c r="CL23">
        <v>5231</v>
      </c>
      <c r="CM23">
        <v>6335</v>
      </c>
      <c r="CN23">
        <v>7113</v>
      </c>
      <c r="CO23">
        <v>3913</v>
      </c>
      <c r="CP23">
        <v>6442</v>
      </c>
      <c r="CQ23">
        <v>4717</v>
      </c>
      <c r="CR23">
        <v>6446</v>
      </c>
      <c r="CS23">
        <v>5541</v>
      </c>
      <c r="CT23">
        <v>59365</v>
      </c>
      <c r="CU23">
        <v>0</v>
      </c>
      <c r="CV23">
        <v>30627</v>
      </c>
      <c r="CW23">
        <v>0</v>
      </c>
      <c r="CX23">
        <v>0</v>
      </c>
      <c r="CY23">
        <v>26537</v>
      </c>
      <c r="CZ23">
        <v>20649</v>
      </c>
      <c r="DA23">
        <v>56524</v>
      </c>
      <c r="DB23">
        <v>38279</v>
      </c>
      <c r="DC23">
        <v>38663.5</v>
      </c>
      <c r="DD23">
        <v>348950</v>
      </c>
      <c r="DE23">
        <v>1</v>
      </c>
      <c r="DF23">
        <v>1.3755552371399915</v>
      </c>
      <c r="DG23">
        <f t="shared" si="1"/>
        <v>56.4</v>
      </c>
    </row>
    <row r="24" spans="1:111" x14ac:dyDescent="0.25">
      <c r="A24" t="s">
        <v>110</v>
      </c>
      <c r="B24" t="s">
        <v>111</v>
      </c>
      <c r="C24" t="s">
        <v>112</v>
      </c>
      <c r="D24" s="1">
        <v>1</v>
      </c>
      <c r="E24" s="1">
        <v>1</v>
      </c>
      <c r="F24" s="1">
        <v>1</v>
      </c>
      <c r="G24" s="1">
        <v>2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 s="1">
        <v>1</v>
      </c>
      <c r="O24" s="1">
        <v>0</v>
      </c>
      <c r="P24" s="1">
        <v>0</v>
      </c>
      <c r="Q24" s="1">
        <v>1</v>
      </c>
      <c r="R24">
        <v>4</v>
      </c>
      <c r="S24" s="1">
        <v>0</v>
      </c>
      <c r="T24" t="s">
        <v>113</v>
      </c>
      <c r="U24" s="1">
        <v>1</v>
      </c>
      <c r="V24" s="1">
        <v>1</v>
      </c>
      <c r="W24">
        <v>3</v>
      </c>
      <c r="X24" s="2">
        <v>9</v>
      </c>
      <c r="Y24">
        <v>8</v>
      </c>
      <c r="Z24">
        <v>6</v>
      </c>
      <c r="AA24">
        <v>6</v>
      </c>
      <c r="AB24">
        <v>6</v>
      </c>
      <c r="AC24">
        <v>6</v>
      </c>
      <c r="AD24" s="3">
        <v>6.4</v>
      </c>
      <c r="AE24" s="4">
        <v>1</v>
      </c>
      <c r="AF24">
        <v>0</v>
      </c>
      <c r="AG24">
        <v>2</v>
      </c>
      <c r="AH24">
        <v>3</v>
      </c>
      <c r="AI24">
        <v>2</v>
      </c>
      <c r="AJ24">
        <v>2</v>
      </c>
      <c r="AK24">
        <v>2</v>
      </c>
      <c r="AL24">
        <v>2</v>
      </c>
      <c r="AM24">
        <v>1</v>
      </c>
      <c r="AN24">
        <v>4</v>
      </c>
      <c r="AO24" s="5">
        <v>4</v>
      </c>
      <c r="AP24">
        <v>3</v>
      </c>
      <c r="AQ24">
        <v>4</v>
      </c>
      <c r="AR24">
        <v>4</v>
      </c>
      <c r="AS24">
        <v>4</v>
      </c>
      <c r="AT24" s="5">
        <v>2.8</v>
      </c>
      <c r="AU24" s="5">
        <v>2.25</v>
      </c>
      <c r="AV24" s="5">
        <v>2.5</v>
      </c>
      <c r="AW24">
        <v>1</v>
      </c>
      <c r="AX24">
        <v>1</v>
      </c>
      <c r="AY24">
        <v>1</v>
      </c>
      <c r="AZ24">
        <v>0</v>
      </c>
      <c r="BB24">
        <v>1</v>
      </c>
      <c r="BC24">
        <v>20</v>
      </c>
      <c r="BD24">
        <v>18</v>
      </c>
      <c r="BE24">
        <v>1</v>
      </c>
      <c r="BF24" s="6">
        <v>4</v>
      </c>
      <c r="BG24" s="7">
        <v>9</v>
      </c>
      <c r="BH24" s="7">
        <v>2676</v>
      </c>
      <c r="BI24">
        <v>5</v>
      </c>
      <c r="BJ24">
        <v>1508</v>
      </c>
      <c r="BK24">
        <v>2760</v>
      </c>
      <c r="BL24">
        <v>1508</v>
      </c>
      <c r="BM24" t="s">
        <v>68</v>
      </c>
      <c r="BN24" t="s">
        <v>91</v>
      </c>
      <c r="BO24" s="2">
        <v>84</v>
      </c>
      <c r="BP24" s="2">
        <v>11.146883333333333</v>
      </c>
      <c r="BQ24">
        <v>2</v>
      </c>
      <c r="BR24">
        <v>23945</v>
      </c>
      <c r="BS24">
        <v>38056</v>
      </c>
      <c r="BT24">
        <v>54629</v>
      </c>
      <c r="BU24">
        <v>25545</v>
      </c>
      <c r="BV24">
        <v>7084</v>
      </c>
      <c r="BW24">
        <v>44571</v>
      </c>
      <c r="BX24">
        <v>238857</v>
      </c>
      <c r="BY24">
        <v>6229</v>
      </c>
      <c r="BZ24">
        <v>32933</v>
      </c>
      <c r="CA24">
        <v>5024</v>
      </c>
      <c r="CB24">
        <v>33593</v>
      </c>
      <c r="CD24">
        <v>7163</v>
      </c>
      <c r="CE24">
        <v>12641</v>
      </c>
      <c r="CF24">
        <v>16166</v>
      </c>
      <c r="CG24">
        <v>39189</v>
      </c>
      <c r="CH24">
        <v>8866</v>
      </c>
      <c r="CI24">
        <v>13749</v>
      </c>
      <c r="CJ24">
        <v>4651</v>
      </c>
      <c r="CK24">
        <v>5930</v>
      </c>
      <c r="CL24">
        <v>3487</v>
      </c>
      <c r="CM24">
        <v>1508</v>
      </c>
      <c r="CN24">
        <v>1361</v>
      </c>
      <c r="CO24">
        <v>1642</v>
      </c>
      <c r="CP24">
        <v>2777</v>
      </c>
      <c r="CQ24">
        <v>1570</v>
      </c>
      <c r="CR24">
        <v>1531</v>
      </c>
      <c r="CS24">
        <v>1649</v>
      </c>
      <c r="CT24">
        <v>23945</v>
      </c>
      <c r="CU24">
        <v>38056</v>
      </c>
      <c r="CV24">
        <v>54629</v>
      </c>
      <c r="CW24">
        <v>25545</v>
      </c>
      <c r="CX24">
        <v>0</v>
      </c>
      <c r="CY24">
        <v>44571</v>
      </c>
      <c r="CZ24">
        <v>0</v>
      </c>
      <c r="DA24">
        <v>6229</v>
      </c>
      <c r="DB24">
        <v>32933</v>
      </c>
      <c r="DC24">
        <v>32272.571428571428</v>
      </c>
      <c r="DD24">
        <v>471849</v>
      </c>
      <c r="DE24">
        <v>1</v>
      </c>
      <c r="DF24">
        <v>1.1444339184781571</v>
      </c>
      <c r="DG24">
        <f t="shared" si="1"/>
        <v>45.4</v>
      </c>
    </row>
    <row r="25" spans="1:111" x14ac:dyDescent="0.25">
      <c r="A25" t="s">
        <v>114</v>
      </c>
      <c r="B25" t="s">
        <v>115</v>
      </c>
      <c r="C25" t="s">
        <v>116</v>
      </c>
      <c r="D25" s="1">
        <v>1</v>
      </c>
      <c r="E25" s="1">
        <v>0</v>
      </c>
      <c r="F25" s="1">
        <v>1</v>
      </c>
      <c r="G25" s="1">
        <v>2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 s="1">
        <v>0</v>
      </c>
      <c r="O25" s="1">
        <v>1</v>
      </c>
      <c r="P25" s="1">
        <v>0</v>
      </c>
      <c r="Q25" s="1">
        <v>1</v>
      </c>
      <c r="R25">
        <v>4</v>
      </c>
      <c r="S25" s="1">
        <v>1</v>
      </c>
      <c r="T25" t="s">
        <v>65</v>
      </c>
      <c r="U25" s="1">
        <v>0</v>
      </c>
      <c r="V25" s="1">
        <v>1</v>
      </c>
      <c r="W25">
        <v>3</v>
      </c>
      <c r="X25" s="2">
        <v>8</v>
      </c>
      <c r="Y25">
        <v>7</v>
      </c>
      <c r="Z25">
        <v>6</v>
      </c>
      <c r="AA25">
        <v>8</v>
      </c>
      <c r="AB25">
        <v>9</v>
      </c>
      <c r="AC25">
        <v>9</v>
      </c>
      <c r="AD25" s="3">
        <v>7.8</v>
      </c>
      <c r="AE25" s="4">
        <v>1</v>
      </c>
      <c r="AF25">
        <v>4</v>
      </c>
      <c r="AG25">
        <v>2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5</v>
      </c>
      <c r="AN25">
        <v>4</v>
      </c>
      <c r="AO25" s="5">
        <v>4</v>
      </c>
      <c r="AP25">
        <v>2</v>
      </c>
      <c r="AQ25">
        <v>0</v>
      </c>
      <c r="AR25">
        <v>2</v>
      </c>
      <c r="AS25">
        <v>6</v>
      </c>
      <c r="AT25" s="5">
        <v>2.6</v>
      </c>
      <c r="AU25" s="5">
        <v>3.25</v>
      </c>
      <c r="AV25" s="5">
        <v>0.75</v>
      </c>
      <c r="AW25">
        <v>2</v>
      </c>
      <c r="BD25">
        <v>16</v>
      </c>
      <c r="BE25">
        <v>2</v>
      </c>
      <c r="BF25" s="6">
        <v>7</v>
      </c>
      <c r="BG25" s="7">
        <v>8</v>
      </c>
      <c r="BH25" s="7">
        <v>4874</v>
      </c>
      <c r="BI25">
        <v>5</v>
      </c>
      <c r="BJ25">
        <v>3323</v>
      </c>
      <c r="BK25">
        <v>6458</v>
      </c>
      <c r="BL25">
        <v>3323</v>
      </c>
      <c r="BM25" t="s">
        <v>96</v>
      </c>
      <c r="BN25" t="s">
        <v>117</v>
      </c>
      <c r="BO25" s="2">
        <v>83</v>
      </c>
      <c r="BP25" s="2">
        <v>8.0353166666666667</v>
      </c>
      <c r="BQ25">
        <v>2</v>
      </c>
      <c r="BR25">
        <v>16939</v>
      </c>
      <c r="BS25">
        <v>23908</v>
      </c>
      <c r="BT25">
        <v>74381</v>
      </c>
      <c r="BU25">
        <v>37876</v>
      </c>
      <c r="BV25">
        <v>70194</v>
      </c>
      <c r="BW25">
        <v>30635</v>
      </c>
      <c r="BX25">
        <v>43753</v>
      </c>
      <c r="BY25">
        <v>7088</v>
      </c>
      <c r="BZ25">
        <v>23560</v>
      </c>
      <c r="CA25">
        <v>4888</v>
      </c>
      <c r="CB25">
        <v>24123</v>
      </c>
      <c r="CD25">
        <v>5340</v>
      </c>
      <c r="CE25">
        <v>8637</v>
      </c>
      <c r="CF25">
        <v>14349</v>
      </c>
      <c r="CG25">
        <v>5452</v>
      </c>
      <c r="CH25">
        <v>10655</v>
      </c>
      <c r="CI25">
        <v>12670</v>
      </c>
      <c r="CJ25">
        <v>5225</v>
      </c>
      <c r="CK25">
        <v>4900</v>
      </c>
      <c r="CL25">
        <v>3053</v>
      </c>
      <c r="CM25">
        <v>3802</v>
      </c>
      <c r="CN25">
        <v>5195</v>
      </c>
      <c r="CO25">
        <v>7095</v>
      </c>
      <c r="CP25">
        <v>3812</v>
      </c>
      <c r="CQ25">
        <v>4536</v>
      </c>
      <c r="CR25">
        <v>3551</v>
      </c>
      <c r="CS25">
        <v>3026</v>
      </c>
      <c r="CT25">
        <v>16939</v>
      </c>
      <c r="CU25">
        <v>0</v>
      </c>
      <c r="CV25">
        <v>74381</v>
      </c>
      <c r="CW25">
        <v>37876</v>
      </c>
      <c r="CX25">
        <v>0</v>
      </c>
      <c r="CY25">
        <v>30635</v>
      </c>
      <c r="CZ25">
        <v>43753</v>
      </c>
      <c r="DA25">
        <v>0</v>
      </c>
      <c r="DB25">
        <v>23560</v>
      </c>
      <c r="DC25">
        <v>37857.333333333336</v>
      </c>
      <c r="DD25">
        <v>328334</v>
      </c>
      <c r="DE25">
        <v>1</v>
      </c>
      <c r="DF25">
        <v>1.4619259656325572</v>
      </c>
      <c r="DG25">
        <f t="shared" si="1"/>
        <v>55.8</v>
      </c>
    </row>
    <row r="26" spans="1:111" x14ac:dyDescent="0.25">
      <c r="A26" t="s">
        <v>118</v>
      </c>
      <c r="B26" t="s">
        <v>119</v>
      </c>
      <c r="C26" t="s">
        <v>120</v>
      </c>
      <c r="D26" s="1">
        <v>1</v>
      </c>
      <c r="E26" s="1">
        <v>1</v>
      </c>
      <c r="F26" s="1">
        <v>0</v>
      </c>
      <c r="G26" s="1">
        <v>2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 s="1">
        <v>1</v>
      </c>
      <c r="O26" s="1">
        <v>1</v>
      </c>
      <c r="P26" s="1">
        <v>0</v>
      </c>
      <c r="Q26" s="1">
        <v>1</v>
      </c>
      <c r="R26">
        <v>4</v>
      </c>
      <c r="S26" s="1">
        <v>1</v>
      </c>
      <c r="T26" t="s">
        <v>72</v>
      </c>
      <c r="U26" s="1">
        <v>1</v>
      </c>
      <c r="V26" s="1">
        <v>1</v>
      </c>
      <c r="W26">
        <v>3</v>
      </c>
      <c r="X26" s="2">
        <v>10</v>
      </c>
      <c r="Y26">
        <v>6</v>
      </c>
      <c r="Z26">
        <v>8</v>
      </c>
      <c r="AA26">
        <v>8</v>
      </c>
      <c r="AB26">
        <v>6</v>
      </c>
      <c r="AC26">
        <v>6</v>
      </c>
      <c r="AD26" s="3">
        <v>6.8</v>
      </c>
      <c r="AE26" s="4">
        <v>1</v>
      </c>
      <c r="AF26">
        <v>4</v>
      </c>
      <c r="AG26">
        <v>3</v>
      </c>
      <c r="AH26">
        <v>3</v>
      </c>
      <c r="AI26">
        <v>2</v>
      </c>
      <c r="AJ26">
        <v>2</v>
      </c>
      <c r="AK26">
        <v>4</v>
      </c>
      <c r="AL26">
        <v>2</v>
      </c>
      <c r="AM26">
        <v>3</v>
      </c>
      <c r="AN26">
        <v>2</v>
      </c>
      <c r="AO26" s="5">
        <v>3</v>
      </c>
      <c r="AP26">
        <v>2</v>
      </c>
      <c r="AQ26">
        <v>0</v>
      </c>
      <c r="AR26">
        <v>5</v>
      </c>
      <c r="AS26">
        <v>4</v>
      </c>
      <c r="AT26" s="5">
        <v>3.4</v>
      </c>
      <c r="AU26" s="5">
        <v>3</v>
      </c>
      <c r="AV26" s="5">
        <v>1.75</v>
      </c>
      <c r="AW26">
        <v>2</v>
      </c>
      <c r="BD26">
        <v>16</v>
      </c>
      <c r="BE26">
        <v>1</v>
      </c>
      <c r="BF26" s="6">
        <v>7</v>
      </c>
      <c r="BG26" s="7">
        <v>10</v>
      </c>
      <c r="BH26" s="7">
        <v>7787</v>
      </c>
      <c r="BI26">
        <v>5</v>
      </c>
      <c r="BJ26">
        <v>2275</v>
      </c>
      <c r="BK26">
        <v>7787</v>
      </c>
      <c r="BL26">
        <v>2275</v>
      </c>
      <c r="BM26" t="s">
        <v>96</v>
      </c>
      <c r="BN26" t="s">
        <v>81</v>
      </c>
      <c r="BO26" s="2">
        <v>84</v>
      </c>
      <c r="BP26" s="2">
        <v>8.9710000000000001</v>
      </c>
      <c r="BQ26">
        <v>2</v>
      </c>
      <c r="BR26">
        <v>17710</v>
      </c>
      <c r="BS26">
        <v>25948</v>
      </c>
      <c r="BT26">
        <v>8604</v>
      </c>
      <c r="BU26">
        <v>58013</v>
      </c>
      <c r="BV26">
        <v>52090</v>
      </c>
      <c r="BW26">
        <v>35859</v>
      </c>
      <c r="BX26">
        <v>35450</v>
      </c>
      <c r="BY26">
        <v>66876</v>
      </c>
      <c r="BZ26">
        <v>31025</v>
      </c>
      <c r="CA26">
        <v>6488</v>
      </c>
      <c r="CB26">
        <v>35128</v>
      </c>
      <c r="CD26">
        <v>6011</v>
      </c>
      <c r="CE26">
        <v>14918</v>
      </c>
      <c r="CF26">
        <v>10607</v>
      </c>
      <c r="CG26">
        <v>11519</v>
      </c>
      <c r="CH26">
        <v>10530</v>
      </c>
      <c r="CI26">
        <v>15479</v>
      </c>
      <c r="CJ26">
        <v>6473</v>
      </c>
      <c r="CK26">
        <v>15082</v>
      </c>
      <c r="CL26">
        <v>9329</v>
      </c>
      <c r="CM26">
        <v>8768</v>
      </c>
      <c r="CN26">
        <v>9711</v>
      </c>
      <c r="CO26">
        <v>3264</v>
      </c>
      <c r="CP26">
        <v>3560</v>
      </c>
      <c r="CQ26">
        <v>5335</v>
      </c>
      <c r="CR26">
        <v>5325</v>
      </c>
      <c r="CS26">
        <v>10236</v>
      </c>
      <c r="CT26">
        <v>17710</v>
      </c>
      <c r="CU26">
        <v>25948</v>
      </c>
      <c r="CV26">
        <v>0</v>
      </c>
      <c r="CW26">
        <v>58013</v>
      </c>
      <c r="CX26">
        <v>0</v>
      </c>
      <c r="CY26">
        <v>35859</v>
      </c>
      <c r="CZ26">
        <v>35450</v>
      </c>
      <c r="DA26">
        <v>66876</v>
      </c>
      <c r="DB26">
        <v>31025</v>
      </c>
      <c r="DC26">
        <v>38697.285714285717</v>
      </c>
      <c r="DD26">
        <v>331575</v>
      </c>
      <c r="DE26">
        <v>1</v>
      </c>
      <c r="DF26">
        <v>1.8095453517303777</v>
      </c>
      <c r="DG26">
        <f t="shared" si="1"/>
        <v>58.8</v>
      </c>
    </row>
    <row r="27" spans="1:111" x14ac:dyDescent="0.25">
      <c r="A27" t="s">
        <v>121</v>
      </c>
      <c r="B27" t="s">
        <v>122</v>
      </c>
      <c r="C27" t="s">
        <v>123</v>
      </c>
      <c r="D27" s="1">
        <v>0</v>
      </c>
      <c r="E27" s="1">
        <v>1</v>
      </c>
      <c r="F27" s="1">
        <v>1</v>
      </c>
      <c r="G27" s="1">
        <v>2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 s="1">
        <v>0</v>
      </c>
      <c r="O27" s="1">
        <v>0</v>
      </c>
      <c r="P27" s="1">
        <v>1</v>
      </c>
      <c r="Q27" s="1">
        <v>1</v>
      </c>
      <c r="R27">
        <v>4</v>
      </c>
      <c r="S27" s="1">
        <v>1</v>
      </c>
      <c r="T27" t="s">
        <v>124</v>
      </c>
      <c r="U27" s="1">
        <v>1</v>
      </c>
      <c r="V27" s="1">
        <v>1</v>
      </c>
      <c r="W27">
        <v>3</v>
      </c>
      <c r="X27" s="2">
        <v>9</v>
      </c>
      <c r="Y27">
        <v>4</v>
      </c>
      <c r="Z27">
        <v>6</v>
      </c>
      <c r="AA27">
        <v>8</v>
      </c>
      <c r="AB27">
        <v>6</v>
      </c>
      <c r="AC27">
        <v>6</v>
      </c>
      <c r="AD27" s="3">
        <v>6</v>
      </c>
      <c r="AE27" s="4">
        <v>1</v>
      </c>
      <c r="AF27">
        <v>4</v>
      </c>
      <c r="AG27">
        <v>4</v>
      </c>
      <c r="AH27">
        <v>2</v>
      </c>
      <c r="AI27">
        <v>3</v>
      </c>
      <c r="AJ27">
        <v>4</v>
      </c>
      <c r="AK27">
        <v>2</v>
      </c>
      <c r="AL27">
        <v>2</v>
      </c>
      <c r="AM27">
        <v>4</v>
      </c>
      <c r="AN27">
        <v>2</v>
      </c>
      <c r="AO27" s="5">
        <v>4</v>
      </c>
      <c r="AP27">
        <v>4</v>
      </c>
      <c r="AQ27">
        <v>1</v>
      </c>
      <c r="AR27">
        <v>4</v>
      </c>
      <c r="AS27">
        <v>4</v>
      </c>
      <c r="AT27" s="5">
        <v>2.8</v>
      </c>
      <c r="AU27" s="5">
        <v>3.5</v>
      </c>
      <c r="AV27" s="5">
        <v>3</v>
      </c>
      <c r="AW27">
        <v>2</v>
      </c>
      <c r="BD27">
        <v>16</v>
      </c>
      <c r="BE27">
        <v>2</v>
      </c>
      <c r="BF27" s="6">
        <v>7</v>
      </c>
      <c r="BG27" s="7">
        <v>8</v>
      </c>
      <c r="BH27" s="7">
        <v>4856</v>
      </c>
      <c r="BI27">
        <v>5</v>
      </c>
      <c r="BJ27">
        <v>5446</v>
      </c>
      <c r="BK27">
        <v>6302</v>
      </c>
      <c r="BL27">
        <v>5446</v>
      </c>
      <c r="BN27" t="s">
        <v>125</v>
      </c>
      <c r="BO27" s="2"/>
      <c r="BP27" s="2">
        <v>11.885566666666668</v>
      </c>
      <c r="BQ27">
        <v>2</v>
      </c>
      <c r="BR27">
        <v>39979</v>
      </c>
      <c r="BS27">
        <v>47349</v>
      </c>
      <c r="BT27">
        <v>28164</v>
      </c>
      <c r="BU27">
        <v>78066</v>
      </c>
      <c r="BV27">
        <v>87125</v>
      </c>
      <c r="BW27">
        <v>44504</v>
      </c>
      <c r="BX27">
        <v>58341</v>
      </c>
      <c r="BY27">
        <v>81018</v>
      </c>
      <c r="BZ27">
        <v>73475</v>
      </c>
      <c r="CA27">
        <v>6968</v>
      </c>
      <c r="CB27">
        <v>24293</v>
      </c>
      <c r="CD27">
        <v>6725</v>
      </c>
      <c r="CE27">
        <v>12337</v>
      </c>
      <c r="CF27">
        <v>13305</v>
      </c>
      <c r="CG27">
        <v>5783</v>
      </c>
      <c r="CH27">
        <v>7037</v>
      </c>
      <c r="CI27">
        <v>7560</v>
      </c>
      <c r="CJ27">
        <v>5848</v>
      </c>
      <c r="CK27">
        <v>8637</v>
      </c>
      <c r="CL27">
        <v>7055</v>
      </c>
      <c r="CM27">
        <v>6144</v>
      </c>
      <c r="CN27">
        <v>5388</v>
      </c>
      <c r="CO27">
        <v>3678</v>
      </c>
      <c r="CP27">
        <v>3407</v>
      </c>
      <c r="CQ27">
        <v>5567</v>
      </c>
      <c r="CR27">
        <v>10989</v>
      </c>
      <c r="CS27">
        <v>2549</v>
      </c>
      <c r="CT27">
        <v>0</v>
      </c>
      <c r="CU27">
        <v>47349</v>
      </c>
      <c r="CV27">
        <v>28164</v>
      </c>
      <c r="CW27">
        <v>78066</v>
      </c>
      <c r="CX27">
        <v>0</v>
      </c>
      <c r="CY27">
        <v>44504</v>
      </c>
      <c r="CZ27">
        <v>58341</v>
      </c>
      <c r="DA27">
        <v>81018</v>
      </c>
      <c r="DB27">
        <v>73475</v>
      </c>
      <c r="DC27">
        <v>58702.428571428572</v>
      </c>
      <c r="DD27">
        <v>538021</v>
      </c>
      <c r="DE27">
        <v>1</v>
      </c>
      <c r="DF27">
        <v>1.0036782950851362</v>
      </c>
      <c r="DG27">
        <f t="shared" si="1"/>
        <v>58</v>
      </c>
    </row>
    <row r="28" spans="1:111" ht="14.4" x14ac:dyDescent="0.3">
      <c r="A28" s="12" t="s">
        <v>254</v>
      </c>
      <c r="B28" s="13" t="s">
        <v>253</v>
      </c>
      <c r="C28" s="13" t="s">
        <v>252</v>
      </c>
      <c r="D28" s="13">
        <v>1</v>
      </c>
      <c r="E28" s="13">
        <v>1</v>
      </c>
      <c r="F28" s="13">
        <v>1</v>
      </c>
      <c r="G28" s="1">
        <f t="shared" ref="G28:G32" si="2">H28+J28-I28-K28-L28-M28</f>
        <v>2</v>
      </c>
      <c r="H28" s="13">
        <v>1</v>
      </c>
      <c r="I28" s="13">
        <v>0</v>
      </c>
      <c r="J28" s="13">
        <v>1</v>
      </c>
      <c r="K28" s="13">
        <v>0</v>
      </c>
      <c r="L28" s="13">
        <v>0</v>
      </c>
      <c r="M28" s="13">
        <v>0</v>
      </c>
      <c r="N28" s="13">
        <v>1</v>
      </c>
      <c r="O28" s="13">
        <v>1</v>
      </c>
      <c r="P28" s="13">
        <v>1</v>
      </c>
      <c r="Q28" s="1">
        <f t="shared" ref="Q28:Q32" si="3">IF(R28=4,1,0)</f>
        <v>1</v>
      </c>
      <c r="R28" s="13">
        <v>4</v>
      </c>
      <c r="S28" s="1">
        <f t="shared" ref="S28:S32" si="4">IF(T28="hello",1,IF(T28="Hello",1,0))</f>
        <v>1</v>
      </c>
      <c r="T28" s="13" t="s">
        <v>65</v>
      </c>
      <c r="U28" s="13">
        <v>1</v>
      </c>
      <c r="V28" s="1">
        <f t="shared" ref="V28:V32" si="5">IF(W28=3,1,0)</f>
        <v>1</v>
      </c>
      <c r="W28" s="13">
        <v>3</v>
      </c>
      <c r="X28" s="2">
        <f t="shared" ref="X28:X32" si="6">SUM(D28:G28,N28:Q28,S28,U28:V28,)</f>
        <v>12</v>
      </c>
      <c r="Y28" s="13">
        <v>9</v>
      </c>
      <c r="Z28" s="13">
        <v>8</v>
      </c>
      <c r="AA28" s="13">
        <v>4</v>
      </c>
      <c r="AB28" s="13">
        <v>9</v>
      </c>
      <c r="AC28" s="13">
        <v>7</v>
      </c>
      <c r="AD28" s="13">
        <v>7.4</v>
      </c>
      <c r="AE28" s="13">
        <v>5</v>
      </c>
      <c r="AF28" s="13">
        <v>1</v>
      </c>
      <c r="AG28" s="13">
        <v>2</v>
      </c>
      <c r="AH28" s="13">
        <v>4</v>
      </c>
      <c r="AI28" s="13">
        <v>4</v>
      </c>
      <c r="AJ28" s="13">
        <v>1</v>
      </c>
      <c r="AK28" s="13">
        <v>5</v>
      </c>
      <c r="AL28" s="13">
        <v>5</v>
      </c>
      <c r="AM28" s="13">
        <v>5</v>
      </c>
      <c r="AN28" s="13">
        <v>6</v>
      </c>
      <c r="AO28" s="13">
        <v>6</v>
      </c>
      <c r="AP28" s="13">
        <v>5</v>
      </c>
      <c r="AQ28" s="13">
        <v>4</v>
      </c>
      <c r="AR28" s="13">
        <v>6</v>
      </c>
      <c r="AS28" s="13">
        <v>4</v>
      </c>
      <c r="AT28" s="13">
        <v>5.2</v>
      </c>
      <c r="AU28" s="13">
        <v>3.75</v>
      </c>
      <c r="AV28" s="13">
        <v>2.75</v>
      </c>
      <c r="AW28" s="16">
        <v>2</v>
      </c>
      <c r="BD28" s="13">
        <v>25</v>
      </c>
      <c r="BE28" s="13">
        <v>2</v>
      </c>
      <c r="BF28" s="13">
        <v>7</v>
      </c>
      <c r="BG28" s="13">
        <v>7</v>
      </c>
      <c r="BH28" s="13">
        <v>2890</v>
      </c>
      <c r="BI28" s="13">
        <v>5</v>
      </c>
      <c r="BJ28" s="13">
        <v>1526</v>
      </c>
      <c r="BK28" s="13">
        <v>2599</v>
      </c>
      <c r="BL28" s="13">
        <v>1526</v>
      </c>
      <c r="BM28" s="13" t="s">
        <v>251</v>
      </c>
      <c r="BN28" s="13" t="s">
        <v>250</v>
      </c>
      <c r="BO28" s="13">
        <v>14</v>
      </c>
      <c r="BP28" s="17">
        <v>8.1067</v>
      </c>
      <c r="BQ28" s="16">
        <v>3</v>
      </c>
      <c r="BR28" s="13">
        <v>29636</v>
      </c>
      <c r="BS28" s="13">
        <v>33980</v>
      </c>
      <c r="BT28" s="13">
        <v>53591</v>
      </c>
      <c r="BU28" s="13">
        <v>43258</v>
      </c>
      <c r="BV28" s="13">
        <v>47954</v>
      </c>
      <c r="BW28" s="13">
        <v>35784</v>
      </c>
      <c r="BX28" s="13">
        <v>18700</v>
      </c>
      <c r="BY28" s="13">
        <v>41055</v>
      </c>
      <c r="BZ28" s="13">
        <v>23076</v>
      </c>
      <c r="CA28" s="13">
        <v>10819</v>
      </c>
      <c r="CB28" s="13">
        <v>14117</v>
      </c>
      <c r="CC28" s="13" t="s">
        <v>229</v>
      </c>
      <c r="CD28" s="13">
        <v>5343</v>
      </c>
      <c r="CE28" s="13">
        <v>4583</v>
      </c>
      <c r="CF28" s="13">
        <v>7008</v>
      </c>
      <c r="CG28" s="13">
        <v>5741</v>
      </c>
      <c r="CH28" s="13">
        <v>4372</v>
      </c>
      <c r="CI28" s="13">
        <v>4455</v>
      </c>
      <c r="CJ28" s="13">
        <v>6586</v>
      </c>
      <c r="CK28" s="13">
        <v>3425</v>
      </c>
      <c r="CL28" s="13">
        <v>7579</v>
      </c>
      <c r="CM28" s="13">
        <v>3086</v>
      </c>
      <c r="CN28" s="13">
        <v>2442</v>
      </c>
      <c r="CO28" s="13">
        <v>3254</v>
      </c>
      <c r="CP28" s="13">
        <v>4859</v>
      </c>
      <c r="CQ28" s="13">
        <v>5717</v>
      </c>
      <c r="CR28" s="13">
        <v>3849</v>
      </c>
      <c r="CS28" s="13">
        <v>3771</v>
      </c>
      <c r="CT28">
        <f t="shared" ref="CT28:CV32" si="7">IF(D28=1,BR28,)</f>
        <v>29636</v>
      </c>
      <c r="CU28">
        <f t="shared" si="7"/>
        <v>33980</v>
      </c>
      <c r="CV28">
        <f t="shared" si="7"/>
        <v>53591</v>
      </c>
      <c r="CW28">
        <f t="shared" ref="CW28:CW32" si="8">IF(G28=2,BU28,)</f>
        <v>43258</v>
      </c>
      <c r="CX28">
        <f t="shared" ref="CX28:CX32" si="9">IF(AND(N28=1,O28=1,P28=1),BV28,)</f>
        <v>47954</v>
      </c>
      <c r="CY28">
        <f t="shared" ref="CY28:CY32" si="10">IF(Q28=1,BW28,)</f>
        <v>35784</v>
      </c>
      <c r="CZ28">
        <f t="shared" ref="CZ28:CZ32" si="11">IF(S28=1,BX28,)</f>
        <v>18700</v>
      </c>
      <c r="DA28">
        <f t="shared" ref="DA28:DB32" si="12">IF(U28=1,BY28,)</f>
        <v>41055</v>
      </c>
      <c r="DB28">
        <f t="shared" si="12"/>
        <v>23076</v>
      </c>
      <c r="DC28">
        <f t="shared" ref="DC28:DC32" si="13">AVERAGEIF(CT28:DB28,"&gt;0")</f>
        <v>36337.111111111109</v>
      </c>
      <c r="DD28">
        <f t="shared" ref="DD28:DD32" si="14">SUM(BR28:BZ28)</f>
        <v>327034</v>
      </c>
      <c r="DE28">
        <f t="shared" ref="DE28:DE32" si="15">IF(S28&lt;6,1,2)</f>
        <v>1</v>
      </c>
      <c r="DF28">
        <f t="shared" ref="DF28:DF32" si="16">X28*60000/DD28</f>
        <v>2.2016059492285205</v>
      </c>
      <c r="DG28">
        <f t="shared" si="1"/>
        <v>67.400000000000006</v>
      </c>
    </row>
    <row r="29" spans="1:111" ht="14.4" x14ac:dyDescent="0.3">
      <c r="A29" s="14" t="s">
        <v>249</v>
      </c>
      <c r="B29" s="15" t="s">
        <v>248</v>
      </c>
      <c r="C29" s="15" t="s">
        <v>247</v>
      </c>
      <c r="D29" s="15">
        <v>1</v>
      </c>
      <c r="E29" s="15">
        <v>0</v>
      </c>
      <c r="F29" s="15">
        <v>1</v>
      </c>
      <c r="G29" s="1">
        <f t="shared" si="2"/>
        <v>2</v>
      </c>
      <c r="H29" s="15">
        <v>1</v>
      </c>
      <c r="I29" s="15">
        <v>0</v>
      </c>
      <c r="J29" s="15">
        <v>1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1</v>
      </c>
      <c r="Q29" s="1">
        <f t="shared" si="3"/>
        <v>1</v>
      </c>
      <c r="R29" s="15">
        <v>4</v>
      </c>
      <c r="S29" s="1">
        <f t="shared" si="4"/>
        <v>1</v>
      </c>
      <c r="T29" s="15" t="s">
        <v>65</v>
      </c>
      <c r="U29" s="15">
        <v>0</v>
      </c>
      <c r="V29" s="1">
        <f t="shared" si="5"/>
        <v>1</v>
      </c>
      <c r="W29" s="15">
        <v>3</v>
      </c>
      <c r="X29" s="2">
        <f t="shared" si="6"/>
        <v>8</v>
      </c>
      <c r="Y29" s="15">
        <v>3</v>
      </c>
      <c r="Z29" s="15">
        <v>4</v>
      </c>
      <c r="AA29" s="15">
        <v>3</v>
      </c>
      <c r="AB29" s="15">
        <v>1</v>
      </c>
      <c r="AC29" s="15">
        <v>1</v>
      </c>
      <c r="AD29" s="15">
        <v>2.4</v>
      </c>
      <c r="AE29" s="15">
        <v>2</v>
      </c>
      <c r="AF29" s="15">
        <v>5</v>
      </c>
      <c r="AG29" s="15">
        <v>3</v>
      </c>
      <c r="AH29" s="15">
        <v>2</v>
      </c>
      <c r="AI29" s="15">
        <v>2</v>
      </c>
      <c r="AJ29" s="15">
        <v>3</v>
      </c>
      <c r="AK29" s="15">
        <v>1</v>
      </c>
      <c r="AL29" s="15">
        <v>4</v>
      </c>
      <c r="AM29" s="15">
        <v>2</v>
      </c>
      <c r="AN29" s="15">
        <v>3</v>
      </c>
      <c r="AO29" s="15">
        <v>2</v>
      </c>
      <c r="AP29" s="15">
        <v>4</v>
      </c>
      <c r="AQ29" s="15">
        <v>2</v>
      </c>
      <c r="AR29" s="15">
        <v>4</v>
      </c>
      <c r="AS29" s="15">
        <v>4</v>
      </c>
      <c r="AT29" s="15">
        <v>2.4</v>
      </c>
      <c r="AU29" s="15">
        <v>4.25</v>
      </c>
      <c r="AV29" s="15">
        <v>2.5</v>
      </c>
      <c r="AW29" s="11">
        <v>2</v>
      </c>
      <c r="BD29" s="15">
        <v>22</v>
      </c>
      <c r="BE29" s="15">
        <v>2</v>
      </c>
      <c r="BF29" s="15">
        <v>7</v>
      </c>
      <c r="BG29" s="15">
        <v>9</v>
      </c>
      <c r="BH29" s="15">
        <v>5687</v>
      </c>
      <c r="BI29" s="15">
        <v>5</v>
      </c>
      <c r="BJ29" s="15">
        <v>2090</v>
      </c>
      <c r="BK29" s="15">
        <v>7118</v>
      </c>
      <c r="BL29" s="15">
        <v>2090</v>
      </c>
      <c r="BM29" s="15" t="s">
        <v>246</v>
      </c>
      <c r="BN29" s="15" t="s">
        <v>245</v>
      </c>
      <c r="BO29" s="15">
        <v>17</v>
      </c>
      <c r="BP29" s="18">
        <v>11.272916666666667</v>
      </c>
      <c r="BQ29" s="16">
        <v>3</v>
      </c>
      <c r="BR29" s="15">
        <v>59922</v>
      </c>
      <c r="BS29" s="15">
        <v>53641</v>
      </c>
      <c r="BT29" s="15">
        <v>34944</v>
      </c>
      <c r="BU29" s="15">
        <v>50922</v>
      </c>
      <c r="BV29" s="15">
        <v>100689</v>
      </c>
      <c r="BW29" s="15">
        <v>30692</v>
      </c>
      <c r="BX29" s="15">
        <v>68019</v>
      </c>
      <c r="BY29" s="15">
        <v>43276</v>
      </c>
      <c r="BZ29" s="15">
        <v>40861</v>
      </c>
      <c r="CA29" s="15">
        <v>8438</v>
      </c>
      <c r="CB29" s="15">
        <v>18888</v>
      </c>
      <c r="CC29" s="15" t="s">
        <v>229</v>
      </c>
      <c r="CD29" s="15">
        <v>7445</v>
      </c>
      <c r="CE29" s="15">
        <v>6523</v>
      </c>
      <c r="CF29" s="15">
        <v>9411</v>
      </c>
      <c r="CG29" s="15">
        <v>14276</v>
      </c>
      <c r="CH29" s="15">
        <v>5933</v>
      </c>
      <c r="CI29" s="15">
        <v>7048</v>
      </c>
      <c r="CJ29" s="15">
        <v>6427</v>
      </c>
      <c r="CK29" s="15">
        <v>6806</v>
      </c>
      <c r="CL29" s="15">
        <v>4547</v>
      </c>
      <c r="CM29" s="15">
        <v>3849</v>
      </c>
      <c r="CN29" s="15">
        <v>7149</v>
      </c>
      <c r="CO29" s="15">
        <v>3711</v>
      </c>
      <c r="CP29" s="15">
        <v>4430</v>
      </c>
      <c r="CQ29" s="15">
        <v>3924</v>
      </c>
      <c r="CR29" s="15">
        <v>4653</v>
      </c>
      <c r="CS29" s="15">
        <v>3395</v>
      </c>
      <c r="CT29">
        <f t="shared" si="7"/>
        <v>59922</v>
      </c>
      <c r="CU29">
        <f t="shared" si="7"/>
        <v>0</v>
      </c>
      <c r="CV29">
        <f t="shared" si="7"/>
        <v>34944</v>
      </c>
      <c r="CW29">
        <f t="shared" si="8"/>
        <v>50922</v>
      </c>
      <c r="CX29">
        <f t="shared" si="9"/>
        <v>0</v>
      </c>
      <c r="CY29">
        <f t="shared" si="10"/>
        <v>30692</v>
      </c>
      <c r="CZ29">
        <f t="shared" si="11"/>
        <v>68019</v>
      </c>
      <c r="DA29">
        <f t="shared" si="12"/>
        <v>0</v>
      </c>
      <c r="DB29">
        <f t="shared" si="12"/>
        <v>40861</v>
      </c>
      <c r="DC29">
        <f t="shared" si="13"/>
        <v>47560</v>
      </c>
      <c r="DD29">
        <f t="shared" si="14"/>
        <v>482966</v>
      </c>
      <c r="DE29">
        <f>IF(S29&lt;6,1,2)</f>
        <v>1</v>
      </c>
      <c r="DF29">
        <f t="shared" si="16"/>
        <v>0.99385878094938362</v>
      </c>
      <c r="DG29">
        <f t="shared" si="1"/>
        <v>35.4</v>
      </c>
    </row>
    <row r="30" spans="1:111" ht="14.4" x14ac:dyDescent="0.3">
      <c r="A30" s="12" t="s">
        <v>244</v>
      </c>
      <c r="B30" s="13" t="s">
        <v>243</v>
      </c>
      <c r="C30" s="13" t="s">
        <v>242</v>
      </c>
      <c r="D30" s="13">
        <v>1</v>
      </c>
      <c r="E30" s="13">
        <v>1</v>
      </c>
      <c r="F30" s="13">
        <v>1</v>
      </c>
      <c r="G30" s="1">
        <f t="shared" si="2"/>
        <v>2</v>
      </c>
      <c r="H30" s="13">
        <v>1</v>
      </c>
      <c r="I30" s="13">
        <v>0</v>
      </c>
      <c r="J30" s="13">
        <v>1</v>
      </c>
      <c r="K30" s="13">
        <v>0</v>
      </c>
      <c r="L30" s="13">
        <v>0</v>
      </c>
      <c r="M30" s="13">
        <v>0</v>
      </c>
      <c r="N30" s="13">
        <v>1</v>
      </c>
      <c r="O30" s="13">
        <v>1</v>
      </c>
      <c r="P30" s="13">
        <v>1</v>
      </c>
      <c r="Q30" s="1">
        <f t="shared" si="3"/>
        <v>1</v>
      </c>
      <c r="R30" s="13">
        <v>4</v>
      </c>
      <c r="S30" s="1">
        <f t="shared" si="4"/>
        <v>1</v>
      </c>
      <c r="T30" s="13" t="s">
        <v>65</v>
      </c>
      <c r="U30" s="13">
        <v>1</v>
      </c>
      <c r="V30" s="1">
        <f t="shared" si="5"/>
        <v>1</v>
      </c>
      <c r="W30" s="13">
        <v>3</v>
      </c>
      <c r="X30" s="2">
        <f t="shared" si="6"/>
        <v>12</v>
      </c>
      <c r="Y30" s="13">
        <v>9</v>
      </c>
      <c r="Z30" s="13">
        <v>9</v>
      </c>
      <c r="AA30" s="13">
        <v>9</v>
      </c>
      <c r="AB30" s="13">
        <v>8</v>
      </c>
      <c r="AC30" s="13">
        <v>8</v>
      </c>
      <c r="AD30" s="13">
        <v>8.6</v>
      </c>
      <c r="AE30" s="13">
        <v>2</v>
      </c>
      <c r="AF30" s="13">
        <v>2</v>
      </c>
      <c r="AG30" s="13">
        <v>1</v>
      </c>
      <c r="AH30" s="13">
        <v>0</v>
      </c>
      <c r="AI30" s="13">
        <v>2</v>
      </c>
      <c r="AJ30" s="13">
        <v>0</v>
      </c>
      <c r="AK30" s="13">
        <v>1</v>
      </c>
      <c r="AL30" s="13">
        <v>0</v>
      </c>
      <c r="AM30" s="13">
        <v>0</v>
      </c>
      <c r="AN30" s="13">
        <v>0</v>
      </c>
      <c r="AO30" s="13">
        <v>0</v>
      </c>
      <c r="AP30" s="13">
        <v>1</v>
      </c>
      <c r="AQ30" s="13">
        <v>0</v>
      </c>
      <c r="AR30" s="13">
        <v>1</v>
      </c>
      <c r="AS30" s="13">
        <v>1</v>
      </c>
      <c r="AT30" s="13">
        <v>0.4</v>
      </c>
      <c r="AU30" s="13">
        <v>1</v>
      </c>
      <c r="AV30" s="13">
        <v>0.75</v>
      </c>
      <c r="AW30" s="16">
        <v>1</v>
      </c>
      <c r="AX30" s="16">
        <v>1</v>
      </c>
      <c r="AY30" s="16">
        <v>1</v>
      </c>
      <c r="BD30" s="13">
        <v>26</v>
      </c>
      <c r="BE30" s="13">
        <v>1</v>
      </c>
      <c r="BF30" s="13">
        <v>8</v>
      </c>
      <c r="BG30" s="13">
        <v>8</v>
      </c>
      <c r="BH30" s="13">
        <v>8680</v>
      </c>
      <c r="BI30" s="13">
        <v>5</v>
      </c>
      <c r="BJ30" s="13">
        <v>3678</v>
      </c>
      <c r="BK30" s="13">
        <v>9541</v>
      </c>
      <c r="BL30" s="13">
        <v>3678</v>
      </c>
      <c r="BM30" s="13" t="s">
        <v>241</v>
      </c>
      <c r="BN30" s="13" t="s">
        <v>240</v>
      </c>
      <c r="BO30" s="13">
        <v>35</v>
      </c>
      <c r="BP30" s="17">
        <v>19.740883333333333</v>
      </c>
      <c r="BQ30" s="16">
        <v>3</v>
      </c>
      <c r="BR30" s="13">
        <v>47432</v>
      </c>
      <c r="BS30" s="13">
        <v>32010</v>
      </c>
      <c r="BT30" s="13">
        <v>54767</v>
      </c>
      <c r="BU30" s="13">
        <v>133270</v>
      </c>
      <c r="BV30" s="13">
        <v>133669</v>
      </c>
      <c r="BW30" s="13">
        <v>38181</v>
      </c>
      <c r="BX30" s="13">
        <v>76338</v>
      </c>
      <c r="BY30" s="13">
        <v>35999</v>
      </c>
      <c r="BZ30" s="13">
        <v>55862</v>
      </c>
      <c r="CA30" s="13">
        <v>7868</v>
      </c>
      <c r="CB30" s="13">
        <v>61457</v>
      </c>
      <c r="CC30" s="13" t="s">
        <v>229</v>
      </c>
      <c r="CD30" s="13">
        <v>11632</v>
      </c>
      <c r="CE30" s="13">
        <v>30762</v>
      </c>
      <c r="CF30" s="13">
        <v>33698</v>
      </c>
      <c r="CG30" s="13">
        <v>23744</v>
      </c>
      <c r="CH30" s="13">
        <v>60020</v>
      </c>
      <c r="CI30" s="13">
        <v>18582</v>
      </c>
      <c r="CJ30" s="13">
        <v>12147</v>
      </c>
      <c r="CK30" s="13">
        <v>13011</v>
      </c>
      <c r="CL30" s="13">
        <v>7690</v>
      </c>
      <c r="CM30" s="13">
        <v>15764</v>
      </c>
      <c r="CN30" s="13">
        <v>6001</v>
      </c>
      <c r="CO30" s="13">
        <v>4121</v>
      </c>
      <c r="CP30" s="13">
        <v>8744</v>
      </c>
      <c r="CQ30" s="13">
        <v>7528</v>
      </c>
      <c r="CR30" s="13">
        <v>6854</v>
      </c>
      <c r="CS30" s="13">
        <v>4077</v>
      </c>
      <c r="CT30">
        <f t="shared" si="7"/>
        <v>47432</v>
      </c>
      <c r="CU30">
        <f t="shared" si="7"/>
        <v>32010</v>
      </c>
      <c r="CV30">
        <f t="shared" si="7"/>
        <v>54767</v>
      </c>
      <c r="CW30">
        <f t="shared" si="8"/>
        <v>133270</v>
      </c>
      <c r="CX30">
        <f t="shared" si="9"/>
        <v>133669</v>
      </c>
      <c r="CY30">
        <f t="shared" si="10"/>
        <v>38181</v>
      </c>
      <c r="CZ30">
        <f t="shared" si="11"/>
        <v>76338</v>
      </c>
      <c r="DA30">
        <f t="shared" si="12"/>
        <v>35999</v>
      </c>
      <c r="DB30">
        <f t="shared" si="12"/>
        <v>55862</v>
      </c>
      <c r="DC30">
        <f t="shared" si="13"/>
        <v>67503.111111111109</v>
      </c>
      <c r="DD30">
        <f t="shared" si="14"/>
        <v>607528</v>
      </c>
      <c r="DE30">
        <f t="shared" si="15"/>
        <v>1</v>
      </c>
      <c r="DF30">
        <f t="shared" si="16"/>
        <v>1.1851305618835675</v>
      </c>
      <c r="DG30">
        <f t="shared" si="1"/>
        <v>50.6</v>
      </c>
    </row>
    <row r="31" spans="1:111" ht="14.4" x14ac:dyDescent="0.3">
      <c r="A31" s="14" t="s">
        <v>239</v>
      </c>
      <c r="B31" s="15" t="s">
        <v>238</v>
      </c>
      <c r="C31" s="15" t="s">
        <v>237</v>
      </c>
      <c r="D31" s="15">
        <v>1</v>
      </c>
      <c r="E31" s="15">
        <v>1</v>
      </c>
      <c r="F31" s="15">
        <v>1</v>
      </c>
      <c r="G31" s="1">
        <f t="shared" si="2"/>
        <v>2</v>
      </c>
      <c r="H31" s="15">
        <v>1</v>
      </c>
      <c r="I31" s="15">
        <v>0</v>
      </c>
      <c r="J31" s="15">
        <v>1</v>
      </c>
      <c r="K31" s="15">
        <v>0</v>
      </c>
      <c r="L31" s="15">
        <v>0</v>
      </c>
      <c r="M31" s="15">
        <v>0</v>
      </c>
      <c r="N31" s="15">
        <v>1</v>
      </c>
      <c r="O31" s="15">
        <v>0</v>
      </c>
      <c r="P31" s="15">
        <v>1</v>
      </c>
      <c r="Q31" s="1">
        <f t="shared" si="3"/>
        <v>1</v>
      </c>
      <c r="R31" s="15">
        <v>4</v>
      </c>
      <c r="S31" s="1">
        <f t="shared" si="4"/>
        <v>1</v>
      </c>
      <c r="T31" s="15" t="s">
        <v>65</v>
      </c>
      <c r="U31" s="15">
        <v>1</v>
      </c>
      <c r="V31" s="1">
        <f t="shared" si="5"/>
        <v>1</v>
      </c>
      <c r="W31" s="15">
        <v>3</v>
      </c>
      <c r="X31" s="2">
        <f t="shared" si="6"/>
        <v>11</v>
      </c>
      <c r="Y31" s="15">
        <v>8</v>
      </c>
      <c r="Z31" s="15">
        <v>9</v>
      </c>
      <c r="AA31" s="15">
        <v>7</v>
      </c>
      <c r="AB31" s="15">
        <v>7</v>
      </c>
      <c r="AC31" s="15">
        <v>5</v>
      </c>
      <c r="AD31" s="15">
        <v>7.2</v>
      </c>
      <c r="AE31" s="15">
        <v>2</v>
      </c>
      <c r="AF31" s="15">
        <v>4</v>
      </c>
      <c r="AG31" s="15">
        <v>2</v>
      </c>
      <c r="AH31" s="15">
        <v>2</v>
      </c>
      <c r="AI31" s="15">
        <v>1</v>
      </c>
      <c r="AJ31" s="15">
        <v>1</v>
      </c>
      <c r="AK31" s="15">
        <v>1</v>
      </c>
      <c r="AL31" s="15">
        <v>4</v>
      </c>
      <c r="AM31" s="15">
        <v>1</v>
      </c>
      <c r="AN31" s="15">
        <v>2</v>
      </c>
      <c r="AO31" s="15">
        <v>2</v>
      </c>
      <c r="AP31" s="15">
        <v>4</v>
      </c>
      <c r="AQ31" s="15">
        <v>0</v>
      </c>
      <c r="AR31" s="15">
        <v>4</v>
      </c>
      <c r="AS31" s="15">
        <v>2</v>
      </c>
      <c r="AT31" s="15">
        <v>2</v>
      </c>
      <c r="AU31" s="15">
        <v>3.5</v>
      </c>
      <c r="AV31" s="15">
        <v>1</v>
      </c>
      <c r="AW31" s="11">
        <v>0</v>
      </c>
      <c r="BD31" s="15">
        <v>25</v>
      </c>
      <c r="BE31" s="15">
        <v>1</v>
      </c>
      <c r="BF31" s="15">
        <v>7</v>
      </c>
      <c r="BG31" s="15">
        <v>7</v>
      </c>
      <c r="BH31" s="15">
        <v>4266</v>
      </c>
      <c r="BI31" s="15">
        <v>5</v>
      </c>
      <c r="BJ31" s="15">
        <v>1990</v>
      </c>
      <c r="BK31" s="15">
        <v>5948</v>
      </c>
      <c r="BL31" s="15">
        <v>1990</v>
      </c>
      <c r="BM31" s="15" t="s">
        <v>236</v>
      </c>
      <c r="BN31" s="15" t="s">
        <v>235</v>
      </c>
      <c r="BO31" s="15">
        <v>27</v>
      </c>
      <c r="BP31" s="18">
        <v>19.144766666666666</v>
      </c>
      <c r="BQ31" s="16">
        <v>3</v>
      </c>
      <c r="BR31" s="15">
        <v>47550</v>
      </c>
      <c r="BS31" s="15">
        <v>63185</v>
      </c>
      <c r="BT31" s="15">
        <v>19633</v>
      </c>
      <c r="BU31" s="15">
        <v>44468</v>
      </c>
      <c r="BV31" s="15">
        <v>134887</v>
      </c>
      <c r="BW31" s="15">
        <v>39200</v>
      </c>
      <c r="BX31" s="15">
        <v>114559</v>
      </c>
      <c r="BY31" s="15">
        <v>7259</v>
      </c>
      <c r="BZ31" s="15">
        <v>47521</v>
      </c>
      <c r="CA31" s="15">
        <v>13875</v>
      </c>
      <c r="CB31" s="15">
        <v>66268</v>
      </c>
      <c r="CC31" s="15" t="s">
        <v>229</v>
      </c>
      <c r="CD31" s="15">
        <v>25479</v>
      </c>
      <c r="CE31" s="15">
        <v>46698</v>
      </c>
      <c r="CF31" s="15">
        <v>26512</v>
      </c>
      <c r="CG31" s="15">
        <v>14914</v>
      </c>
      <c r="CH31" s="15">
        <v>44314</v>
      </c>
      <c r="CI31" s="15">
        <v>34622</v>
      </c>
      <c r="CJ31" s="15">
        <v>22475</v>
      </c>
      <c r="CK31" s="15">
        <v>65884</v>
      </c>
      <c r="CL31" s="15">
        <v>17362</v>
      </c>
      <c r="CM31" s="15">
        <v>9784</v>
      </c>
      <c r="CN31" s="15">
        <v>17433</v>
      </c>
      <c r="CO31" s="15">
        <v>10490</v>
      </c>
      <c r="CP31" s="15">
        <v>15524</v>
      </c>
      <c r="CQ31" s="15">
        <v>13459</v>
      </c>
      <c r="CR31" s="15">
        <v>15185</v>
      </c>
      <c r="CS31" s="15">
        <v>15309</v>
      </c>
      <c r="CT31">
        <f t="shared" si="7"/>
        <v>47550</v>
      </c>
      <c r="CU31">
        <f t="shared" si="7"/>
        <v>63185</v>
      </c>
      <c r="CV31">
        <f t="shared" si="7"/>
        <v>19633</v>
      </c>
      <c r="CW31">
        <f t="shared" si="8"/>
        <v>44468</v>
      </c>
      <c r="CX31">
        <f t="shared" si="9"/>
        <v>0</v>
      </c>
      <c r="CY31">
        <f t="shared" si="10"/>
        <v>39200</v>
      </c>
      <c r="CZ31">
        <f t="shared" si="11"/>
        <v>114559</v>
      </c>
      <c r="DA31">
        <f t="shared" si="12"/>
        <v>7259</v>
      </c>
      <c r="DB31">
        <f t="shared" si="12"/>
        <v>47521</v>
      </c>
      <c r="DC31">
        <f t="shared" si="13"/>
        <v>47921.875</v>
      </c>
      <c r="DD31">
        <f t="shared" si="14"/>
        <v>518262</v>
      </c>
      <c r="DE31">
        <f t="shared" si="15"/>
        <v>1</v>
      </c>
      <c r="DF31">
        <f t="shared" si="16"/>
        <v>1.273487155145467</v>
      </c>
      <c r="DG31">
        <f t="shared" si="1"/>
        <v>53.2</v>
      </c>
    </row>
    <row r="32" spans="1:111" ht="14.4" x14ac:dyDescent="0.3">
      <c r="A32" s="12" t="s">
        <v>234</v>
      </c>
      <c r="B32" s="13" t="s">
        <v>233</v>
      </c>
      <c r="C32" s="13" t="s">
        <v>232</v>
      </c>
      <c r="D32" s="13">
        <v>1</v>
      </c>
      <c r="E32" s="13">
        <v>1</v>
      </c>
      <c r="F32" s="13">
        <v>1</v>
      </c>
      <c r="G32" s="1">
        <f t="shared" si="2"/>
        <v>2</v>
      </c>
      <c r="H32" s="13">
        <v>1</v>
      </c>
      <c r="I32" s="13">
        <v>0</v>
      </c>
      <c r="J32" s="13">
        <v>1</v>
      </c>
      <c r="K32" s="13">
        <v>0</v>
      </c>
      <c r="L32" s="13">
        <v>0</v>
      </c>
      <c r="M32" s="13">
        <v>0</v>
      </c>
      <c r="N32" s="13">
        <v>1</v>
      </c>
      <c r="O32" s="13">
        <v>1</v>
      </c>
      <c r="P32" s="13">
        <v>1</v>
      </c>
      <c r="Q32" s="1">
        <f t="shared" si="3"/>
        <v>1</v>
      </c>
      <c r="R32" s="13">
        <v>4</v>
      </c>
      <c r="S32" s="1">
        <f t="shared" si="4"/>
        <v>1</v>
      </c>
      <c r="T32" s="13" t="s">
        <v>65</v>
      </c>
      <c r="U32" s="13">
        <v>1</v>
      </c>
      <c r="V32" s="1">
        <f t="shared" si="5"/>
        <v>1</v>
      </c>
      <c r="W32" s="13">
        <v>3</v>
      </c>
      <c r="X32" s="2">
        <f t="shared" si="6"/>
        <v>12</v>
      </c>
      <c r="Y32" s="13">
        <v>3</v>
      </c>
      <c r="Z32" s="13">
        <v>4</v>
      </c>
      <c r="AA32" s="13">
        <v>5</v>
      </c>
      <c r="AB32" s="13">
        <v>2</v>
      </c>
      <c r="AC32" s="13">
        <v>5</v>
      </c>
      <c r="AD32" s="13">
        <v>3.8</v>
      </c>
      <c r="AE32" s="13">
        <v>2</v>
      </c>
      <c r="AF32" s="13">
        <v>4</v>
      </c>
      <c r="AG32" s="13">
        <v>0</v>
      </c>
      <c r="AH32" s="13">
        <v>3</v>
      </c>
      <c r="AI32" s="13">
        <v>1</v>
      </c>
      <c r="AJ32" s="13">
        <v>1</v>
      </c>
      <c r="AK32" s="13">
        <v>2</v>
      </c>
      <c r="AL32" s="13">
        <v>2</v>
      </c>
      <c r="AM32" s="13">
        <v>4</v>
      </c>
      <c r="AN32" s="13">
        <v>2</v>
      </c>
      <c r="AO32" s="13">
        <v>2</v>
      </c>
      <c r="AP32" s="13">
        <v>2</v>
      </c>
      <c r="AQ32" s="13">
        <v>1</v>
      </c>
      <c r="AR32" s="13">
        <v>5</v>
      </c>
      <c r="AS32" s="13">
        <v>0</v>
      </c>
      <c r="AT32" s="13">
        <v>3.2</v>
      </c>
      <c r="AU32" s="13">
        <v>2</v>
      </c>
      <c r="AV32" s="13">
        <v>0.75</v>
      </c>
      <c r="AW32" s="16">
        <v>2</v>
      </c>
      <c r="BD32" s="13">
        <v>25</v>
      </c>
      <c r="BE32" s="13">
        <v>2</v>
      </c>
      <c r="BF32" s="13">
        <v>5</v>
      </c>
      <c r="BG32" s="13">
        <v>9</v>
      </c>
      <c r="BH32" s="13">
        <v>6684</v>
      </c>
      <c r="BI32" s="13">
        <v>5</v>
      </c>
      <c r="BJ32" s="13">
        <v>3097</v>
      </c>
      <c r="BK32" s="13">
        <v>8015</v>
      </c>
      <c r="BL32" s="13">
        <v>3097</v>
      </c>
      <c r="BM32" s="13" t="s">
        <v>231</v>
      </c>
      <c r="BN32" s="13" t="s">
        <v>230</v>
      </c>
      <c r="BO32" s="13">
        <v>30</v>
      </c>
      <c r="BP32" s="17">
        <v>18.132316666666668</v>
      </c>
      <c r="BQ32" s="16">
        <v>3</v>
      </c>
      <c r="BR32" s="13">
        <v>51156</v>
      </c>
      <c r="BS32" s="13">
        <v>28625</v>
      </c>
      <c r="BT32" s="13">
        <v>27363</v>
      </c>
      <c r="BU32" s="13">
        <v>67145</v>
      </c>
      <c r="BV32" s="13">
        <v>374588</v>
      </c>
      <c r="BW32" s="13">
        <v>36138</v>
      </c>
      <c r="BX32" s="13">
        <v>80838</v>
      </c>
      <c r="BY32" s="13">
        <v>8815</v>
      </c>
      <c r="BZ32" s="13">
        <v>85226</v>
      </c>
      <c r="CA32" s="13">
        <v>14151</v>
      </c>
      <c r="CB32" s="13">
        <v>51903</v>
      </c>
      <c r="CC32" s="13" t="s">
        <v>229</v>
      </c>
      <c r="CD32" s="13">
        <v>5796</v>
      </c>
      <c r="CE32" s="13">
        <v>14523</v>
      </c>
      <c r="CF32" s="13">
        <v>12727</v>
      </c>
      <c r="CG32" s="13">
        <v>17639</v>
      </c>
      <c r="CH32" s="13">
        <v>14491</v>
      </c>
      <c r="CI32" s="13">
        <v>22490</v>
      </c>
      <c r="CJ32" s="13">
        <v>7160</v>
      </c>
      <c r="CK32" s="13">
        <v>10950</v>
      </c>
      <c r="CL32" s="13">
        <v>8321</v>
      </c>
      <c r="CM32" s="13">
        <v>7709</v>
      </c>
      <c r="CN32" s="13">
        <v>7658</v>
      </c>
      <c r="CO32" s="13">
        <v>3700</v>
      </c>
      <c r="CP32" s="13">
        <v>3842</v>
      </c>
      <c r="CQ32" s="13">
        <v>6388</v>
      </c>
      <c r="CR32" s="13">
        <v>5216</v>
      </c>
      <c r="CS32" s="13">
        <v>5023</v>
      </c>
      <c r="CT32">
        <f t="shared" si="7"/>
        <v>51156</v>
      </c>
      <c r="CU32">
        <f t="shared" si="7"/>
        <v>28625</v>
      </c>
      <c r="CV32">
        <f t="shared" si="7"/>
        <v>27363</v>
      </c>
      <c r="CW32">
        <f t="shared" si="8"/>
        <v>67145</v>
      </c>
      <c r="CX32">
        <f t="shared" si="9"/>
        <v>374588</v>
      </c>
      <c r="CY32">
        <f t="shared" si="10"/>
        <v>36138</v>
      </c>
      <c r="CZ32">
        <f t="shared" si="11"/>
        <v>80838</v>
      </c>
      <c r="DA32">
        <f t="shared" si="12"/>
        <v>8815</v>
      </c>
      <c r="DB32">
        <f t="shared" si="12"/>
        <v>85226</v>
      </c>
      <c r="DC32">
        <f t="shared" si="13"/>
        <v>84432.666666666672</v>
      </c>
      <c r="DD32">
        <f t="shared" si="14"/>
        <v>759894</v>
      </c>
      <c r="DE32">
        <f t="shared" si="15"/>
        <v>1</v>
      </c>
      <c r="DF32">
        <f t="shared" si="16"/>
        <v>0.94750057244826247</v>
      </c>
      <c r="DG32">
        <f t="shared" si="1"/>
        <v>38.799999999999997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9817-130C-4E9D-9E42-C51D5A428F65}">
  <dimension ref="A1:D32"/>
  <sheetViews>
    <sheetView tabSelected="1" workbookViewId="0">
      <selection activeCell="F6" sqref="F6"/>
    </sheetView>
  </sheetViews>
  <sheetFormatPr defaultRowHeight="13.2" x14ac:dyDescent="0.25"/>
  <cols>
    <col min="1" max="1" width="13.77734375" style="27" bestFit="1" customWidth="1"/>
    <col min="2" max="2" width="11.88671875" style="27" bestFit="1" customWidth="1"/>
    <col min="3" max="3" width="7.77734375" style="27" bestFit="1" customWidth="1"/>
  </cols>
  <sheetData>
    <row r="1" spans="1:4" x14ac:dyDescent="0.25">
      <c r="A1" s="27" t="s">
        <v>187</v>
      </c>
      <c r="B1" s="27" t="s">
        <v>259</v>
      </c>
      <c r="C1" s="27" t="s">
        <v>188</v>
      </c>
      <c r="D1" s="27"/>
    </row>
    <row r="2" spans="1:4" x14ac:dyDescent="0.25">
      <c r="A2" s="27">
        <v>3.4</v>
      </c>
      <c r="B2" s="27">
        <v>1</v>
      </c>
      <c r="C2" s="27">
        <v>1</v>
      </c>
    </row>
    <row r="3" spans="1:4" x14ac:dyDescent="0.25">
      <c r="A3" s="27">
        <v>7.8</v>
      </c>
      <c r="B3" s="27">
        <v>5</v>
      </c>
      <c r="C3" s="27">
        <v>2</v>
      </c>
    </row>
    <row r="4" spans="1:4" x14ac:dyDescent="0.25">
      <c r="A4" s="27">
        <v>8.8000000000000007</v>
      </c>
      <c r="B4" s="27">
        <v>4</v>
      </c>
      <c r="C4" s="27">
        <v>2</v>
      </c>
    </row>
    <row r="5" spans="1:4" x14ac:dyDescent="0.25">
      <c r="A5" s="27">
        <v>7</v>
      </c>
      <c r="B5" s="27">
        <v>2</v>
      </c>
      <c r="C5" s="27">
        <v>2</v>
      </c>
    </row>
    <row r="6" spans="1:4" x14ac:dyDescent="0.25">
      <c r="A6" s="27">
        <v>7.8</v>
      </c>
      <c r="B6" s="27">
        <v>3</v>
      </c>
      <c r="C6" s="27">
        <v>2</v>
      </c>
    </row>
    <row r="7" spans="1:4" x14ac:dyDescent="0.25">
      <c r="A7" s="27">
        <v>8.8000000000000007</v>
      </c>
      <c r="B7" s="27">
        <v>5</v>
      </c>
      <c r="C7" s="27">
        <v>2</v>
      </c>
    </row>
    <row r="8" spans="1:4" x14ac:dyDescent="0.25">
      <c r="A8" s="27">
        <v>9.6</v>
      </c>
      <c r="B8" s="27">
        <v>5</v>
      </c>
      <c r="C8" s="27">
        <v>2</v>
      </c>
    </row>
    <row r="9" spans="1:4" x14ac:dyDescent="0.25">
      <c r="A9" s="27">
        <v>8</v>
      </c>
      <c r="B9" s="27">
        <v>0</v>
      </c>
      <c r="C9" s="27">
        <v>2</v>
      </c>
    </row>
    <row r="10" spans="1:4" x14ac:dyDescent="0.25">
      <c r="A10" s="27">
        <v>3.6</v>
      </c>
      <c r="B10" s="27">
        <v>2</v>
      </c>
      <c r="C10" s="27">
        <v>2</v>
      </c>
    </row>
    <row r="11" spans="1:4" x14ac:dyDescent="0.25">
      <c r="A11" s="27">
        <v>6</v>
      </c>
      <c r="B11" s="27">
        <v>0</v>
      </c>
      <c r="C11" s="27">
        <v>2</v>
      </c>
    </row>
    <row r="12" spans="1:4" x14ac:dyDescent="0.25">
      <c r="A12" s="27">
        <v>8.4</v>
      </c>
      <c r="B12" s="27">
        <v>2</v>
      </c>
      <c r="C12" s="27">
        <v>2</v>
      </c>
    </row>
    <row r="13" spans="1:4" x14ac:dyDescent="0.25">
      <c r="A13" s="27">
        <v>8.8000000000000007</v>
      </c>
      <c r="B13" s="27">
        <v>5</v>
      </c>
      <c r="C13" s="27">
        <v>2</v>
      </c>
    </row>
    <row r="14" spans="1:4" x14ac:dyDescent="0.25">
      <c r="A14" s="27">
        <v>9.8000000000000007</v>
      </c>
      <c r="B14" s="27">
        <v>2</v>
      </c>
      <c r="C14" s="27">
        <v>1</v>
      </c>
    </row>
    <row r="15" spans="1:4" x14ac:dyDescent="0.25">
      <c r="A15" s="27">
        <v>10</v>
      </c>
      <c r="B15" s="27">
        <v>1</v>
      </c>
      <c r="C15" s="27">
        <v>1</v>
      </c>
    </row>
    <row r="16" spans="1:4" x14ac:dyDescent="0.25">
      <c r="A16" s="27">
        <v>6.8</v>
      </c>
      <c r="B16" s="27">
        <v>2</v>
      </c>
      <c r="C16" s="27">
        <v>1</v>
      </c>
    </row>
    <row r="17" spans="1:3" x14ac:dyDescent="0.25">
      <c r="A17" s="27">
        <v>8</v>
      </c>
      <c r="B17" s="27">
        <v>2</v>
      </c>
      <c r="C17" s="27">
        <v>1</v>
      </c>
    </row>
    <row r="18" spans="1:3" x14ac:dyDescent="0.25">
      <c r="A18" s="27">
        <v>1.4</v>
      </c>
      <c r="B18" s="27">
        <v>0</v>
      </c>
      <c r="C18" s="27">
        <v>1</v>
      </c>
    </row>
    <row r="19" spans="1:3" x14ac:dyDescent="0.25">
      <c r="A19" s="27">
        <v>8.6</v>
      </c>
      <c r="B19" s="27">
        <v>1</v>
      </c>
      <c r="C19" s="27">
        <v>1</v>
      </c>
    </row>
    <row r="20" spans="1:3" x14ac:dyDescent="0.25">
      <c r="A20" s="27">
        <v>9.6</v>
      </c>
      <c r="B20" s="27">
        <v>4</v>
      </c>
      <c r="C20" s="27">
        <v>1</v>
      </c>
    </row>
    <row r="21" spans="1:3" x14ac:dyDescent="0.25">
      <c r="A21" s="27">
        <v>4.4000000000000004</v>
      </c>
      <c r="B21" s="27">
        <v>2</v>
      </c>
      <c r="C21" s="27">
        <v>1</v>
      </c>
    </row>
    <row r="22" spans="1:3" x14ac:dyDescent="0.25">
      <c r="A22" s="27">
        <v>7.8</v>
      </c>
      <c r="B22" s="27">
        <v>3</v>
      </c>
      <c r="C22" s="27">
        <v>1</v>
      </c>
    </row>
    <row r="23" spans="1:3" x14ac:dyDescent="0.25">
      <c r="A23" s="27">
        <v>7.4</v>
      </c>
      <c r="B23" s="27">
        <v>6</v>
      </c>
      <c r="C23" s="27">
        <v>1</v>
      </c>
    </row>
    <row r="24" spans="1:3" x14ac:dyDescent="0.25">
      <c r="A24" s="27">
        <v>6.4</v>
      </c>
      <c r="B24" s="27">
        <v>4</v>
      </c>
      <c r="C24" s="27">
        <v>1</v>
      </c>
    </row>
    <row r="25" spans="1:3" x14ac:dyDescent="0.25">
      <c r="A25" s="27">
        <v>7.8</v>
      </c>
      <c r="B25" s="27">
        <v>4</v>
      </c>
      <c r="C25" s="27">
        <v>1</v>
      </c>
    </row>
    <row r="26" spans="1:3" x14ac:dyDescent="0.25">
      <c r="A26" s="27">
        <v>6.8</v>
      </c>
      <c r="B26" s="27">
        <v>3</v>
      </c>
      <c r="C26" s="27">
        <v>1</v>
      </c>
    </row>
    <row r="27" spans="1:3" x14ac:dyDescent="0.25">
      <c r="A27" s="27">
        <v>6</v>
      </c>
      <c r="B27" s="27">
        <v>4</v>
      </c>
      <c r="C27" s="27">
        <v>1</v>
      </c>
    </row>
    <row r="28" spans="1:3" ht="14.4" x14ac:dyDescent="0.3">
      <c r="A28" s="28">
        <v>7.4</v>
      </c>
      <c r="B28" s="28">
        <v>6</v>
      </c>
      <c r="C28" s="28">
        <v>2</v>
      </c>
    </row>
    <row r="29" spans="1:3" ht="14.4" x14ac:dyDescent="0.3">
      <c r="A29" s="28">
        <v>2.4</v>
      </c>
      <c r="B29" s="28">
        <v>2</v>
      </c>
      <c r="C29" s="28">
        <v>1</v>
      </c>
    </row>
    <row r="30" spans="1:3" ht="14.4" x14ac:dyDescent="0.3">
      <c r="A30" s="28">
        <v>8.6</v>
      </c>
      <c r="B30" s="28">
        <v>0</v>
      </c>
      <c r="C30" s="28">
        <v>1</v>
      </c>
    </row>
    <row r="31" spans="1:3" ht="14.4" x14ac:dyDescent="0.3">
      <c r="A31" s="28">
        <v>7.2</v>
      </c>
      <c r="B31" s="28">
        <v>2</v>
      </c>
      <c r="C31" s="28">
        <v>1</v>
      </c>
    </row>
    <row r="32" spans="1:3" ht="14.4" x14ac:dyDescent="0.3">
      <c r="A32" s="28">
        <v>3.8</v>
      </c>
      <c r="B32" s="28">
        <v>2</v>
      </c>
      <c r="C32" s="2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k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g H r Y L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7 P Q M z U x N t I z M j G 0 0 Y c J 2 / h m 5 i G U G A G d r G d g o 4 8 k a O N c m l N S W p R q l 1 G q 6 x F q o w / j 2 u h D f W E H A A A A / / 8 D A F B L A w Q U A A I A C A A A A C E A V W + 3 Y Z Q D A A A 7 E A A A E w A A A E Z v c m 1 1 b G F z L 1 N l Y 3 R p b 2 4 x L m 3 k l s 1 u 0 0 A Q x + + V + g 5 W u L S S F T V x U o m i H K o 0 h U h Q Q h O 4 E F R t 7 E m y e L 1 r d t e m a c V D 8 A g c O X D i E a K + F + M k / S K z N h e 4 0 B 5 a z 3 9 2 d v b D / v 8 M h J Y r 6 Q 3 X f x v P d n b M n G m I v I h Z d q E 0 n w U H X s c T Y H d 3 P P w 5 V V o v v x k M d U 1 e P 1 F h l o C 0 e 6 d c Q L 2 r p M U H s 1 f r H o 3 f G t B m P A E d 8 / G J V u l E X Y 4 H 8 5 N x J u P U i z P L L J Y Z B w f T m 6 8 m 4 R I n k 4 t i x I N 5 6 6 H J a / v + + x M Q P O E W d K f m 1 3 y v q 0 S W S N M 5 f O p 7 P R m q i M t Z p 9 F s H / j e m 0 x Z G N q F g M 7 9 v / U z J e H D v r 9 e w J N a T 9 x 8 F c v v q Q X 8 t d 4 U P u J T C H E N F z V i E x w w 0 C r B 0 S + A R d j S 3 m b N v v d + I x w L M Q y Z Y N p 0 r M 4 e 1 h 4 t f 6 S Z 8 Z L l z 0 i Z 5 Q + b s / u q I 8 2 k m S q d r B c w W q R g 9 k r a 8 a + v a y n T l o c 8 Z d L i y i 0 O 8 S x c 2 i + + d 1 0 L l T b 8 q L E V L w 6 E C a 1 w i / F I i Q S B C X M m F 4 b p G V v p f W k P W / W i o 0 c J g k 0 i Z 4 K 5 U h O l 5 8 z i w b h y Z o s s U S I 0 l X q z Q g 8 q 9 F a F 3 q 7 Q D 7 f 1 / o x d z V n C y e b v x W a Z G L j 3 V o m I C a p 0 D C l e L V v s L 3 F 2 U 5 A L z I C N + N t Y q X L U y 3 a b u j A p v r c q L h 4 l i D g T T x 1 3 5 u K u 7 3 V e m 8 i T L O e z 1 c V 7 p S I g e 7 z L q F C b p W p Q M j V 1 H R 6 o 7 T L V 4 G s F 1 F t 1 + d n y h F x R / + x d g 4 q f 9 4 5 f N o h S w 0 H L l d 5 0 C Q E l D A e B o 5 8 m n d 6 m w 2 T 3 z x u O 2 g G x p K L F F l 2 8 S a R j F T L b p H g G T A w 0 G J A h d Q x c 5 k r k U H z j C L V 3 m Y L m x d D o H J j g J i G S 3 g 3 7 1 N x F u E m H A z r c o s N t O n x I h l 3 X b c Y S c N 0 3 / O D m L g 3 Q q W N F f p A l J F R 4 Z S O 4 8 X J b S t B E V g 0 S d 3 L U R V d E a i D a 0 4 x L 9 O Q h P f J W P h 9 R V S 0 Y i / Z K S p u B p D z q v + p d G I t 2 u b W V K w l k R A s W f Z K o 9 y j 5 y / 7 u D p c l H v 8 b N h W H Y / 4 9 N a 2 m r Y C m d u P / h q Y s y r c P e 5 o J Y f g V S I A I I s c r U s F Z 2 3 a k b s u 6 I W B F Y B X 8 V U 1 f 5 W x T w i c V d F L K J s Q u 3 q G J C 0 x K s K Q a S v 4 M S b Z P i Z m r G J s 2 k s U 5 z K D M + w t k K d M r u c F F D d s D e f q J y y n N E g 6 S o M y 1 5 c A I B 0 S Q C E E D B I k P J D x Q 6 E C D A 9 1 V i 6 Q G s k K r E h n K g O E P c I G C B b d v O 1 3 b 7 d l O x y b 9 m t q E 0 9 f D 7 n m v d / Z 3 P b D a 8 n 4 B A A D / / w M A U E s B A i 0 A F A A G A A g A A A A h A C r d q k D S A A A A N w E A A B M A A A A A A A A A A A A A A A A A A A A A A F t D b 2 5 0 Z W 5 0 X 1 R 5 c G V z X S 5 4 b W x Q S w E C L Q A U A A I A C A A A A C E A j g H r Y L E A A A D 5 A A A A E g A A A A A A A A A A A A A A A A A L A w A A Q 2 9 u Z m l n L 1 B h Y 2 t h Z 2 U u e G 1 s U E s B A i 0 A F A A C A A g A A A A h A F V v t 2 G U A w A A O x A A A B M A A A A A A A A A A A A A A A A A 7 A M A A E Z v c m 1 1 b G F z L 1 N l Y 3 R p b 2 4 x L m 1 Q S w U G A A A A A A M A A w D C A A A A s Q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p Y A A A A A A A A i F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Y X R h X 2 9 y a W c z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T k t M D U t M T B U M T A 6 N T k 6 M T A u N T Y 4 O T Q 4 N l o i L z 4 8 R W 5 0 c n k g V H l w Z T 0 i R m l s b E N v b H V t b l R 5 c G V z I i B W Y W x 1 Z T 0 i c 0 J n W U d B d 0 1 E Q X d N R E F 3 T U R B d 0 1 E Q X d Z R E F 3 W U d C Z 0 1 E Q X d Z R E F 3 W U R B d 1 l E Q X d N R E F 3 T U R B d 1 l E Q m d N R 0 J n W U R B d 0 1 E Q X d N R 0 F 3 T U R B d 0 1 E Q X d N R E F 3 T U d C Z 0 1 H I i 8 + P E V u d H J 5 I F R 5 c G U 9 I k Z p b G x D b 2 x 1 b W 5 O Y W 1 l c y I g V m F s d W U 9 I n N b J n F 1 b 3 Q 7 c G F y d G l j a X B h b n Q m c X V v d D s s J n F 1 b 3 Q 7 Y 2 9 y c 2 k 6 M S Z x d W 9 0 O y w m c X V v d D t t Z W 5 0 Y W x y b 3 R h d G l v b j o x J n F 1 b 3 Q 7 L C Z x d W 9 0 O 2 x l b n R o Y W 5 5 c 2 F y Z 2 E 6 M S Z x d W 9 0 O y w m c X V v d D t s Z W 5 0 a G F u e W x h Y m R h O j E m c X V v d D s s J n F 1 b 3 Q 7 b G V u d H N 6 b 2 J v c m h h d H R l c j o x J n F 1 b 3 Q 7 L C Z x d W 9 0 O 2 x l b n R n e X V t b 2 x j c z o x J n F 1 b 3 Q 7 L C Z x d W 9 0 O 2 x l b n R n e X V t b 2 x j c z o y J n F 1 b 3 Q 7 L C Z x d W 9 0 O 2 x l b n R n e X V t b 2 x j c z o z J n F 1 b 3 Q 7 L C Z x d W 9 0 O 2 x l b n R n e X V t b 2 x j c z o 0 J n F 1 b 3 Q 7 L C Z x d W 9 0 O 2 x l b n R n e X V t b 2 x j c z o 1 J n F 1 b 3 Q 7 L C Z x d W 9 0 O 2 x l b n R n e X V t b 2 x j c z o 2 J n F 1 b 3 Q 7 L C Z x d W 9 0 O 0 l n Y X p o Y W 1 p c z o x J n F 1 b 3 Q 7 L C Z x d W 9 0 O 0 l n Y X p o Y W 1 p c z o y J n F 1 b 3 Q 7 L C Z x d W 9 0 O 0 l n Y X p o Y W 1 p c z o z J n F 1 b 3 Q 7 L C Z x d W 9 0 O 2 x l b n R o Y W 5 5 b 2 x k Y W w 6 M S Z x d W 9 0 O y w m c X V v d D t r Z X B h b G F 0 d H N 6 b z o x J n F 1 b 3 Q 7 L C Z x d W 9 0 O 2 Z l b n l r Z X B l e m 8 6 M S Z x d W 9 0 O y w m c X V v d D t u b 3 Z l b n k 6 M S Z x d W 9 0 O y w m c X V v d D t s Z W 5 0 Z 3 l 1 b W k 6 M S Z x d W 9 0 O y w m c X V v d D t w b 2 5 0 b 2 t 0 Z X h 0 b m V s a 3 V s O T o x J n F 1 b 3 Q 7 L C Z x d W 9 0 O 2 x l b n R f a G F u e W 9 s Z G F s b m V s a 3 V s N T o x J n F 1 b 3 Q 7 L C Z x d W 9 0 O 2 5 h d m l n Y X R p b 2 5 N b 2 R l O j E m c X V v d D s s J n F 1 b 3 Q 7 b m F 2 a W d h d G l v b j o x J n F 1 b 3 Q 7 L C Z x d W 9 0 O 2 5 h d m l n Y X R p b 2 4 6 M i Z x d W 9 0 O y w m c X V v d D t u Y X Z p Z 2 F 0 a W 9 u O j M m c X V v d D s s J n F 1 b 3 Q 7 b m F 2 a W d h d G l v b j o 0 J n F 1 b 3 Q 7 L C Z x d W 9 0 O 2 5 h d m l n Y X R p b 2 4 6 N S Z x d W 9 0 O y w m c X V v d D t u Y X Z p Z 2 F 0 a W 9 u c 2 N v c m U 6 M S Z x d W 9 0 O y w m c X V v d D t t e H d 0 a W 1 l O j E m c X V v d D s s J n F 1 b 3 Q 7 S U 5 W M T o x J n F 1 b 3 Q 7 L C Z x d W 9 0 O 1 J F Q U w x O j E m c X V v d D s s J n F 1 b 3 Q 7 U 1 A 0 O j E m c X V v d D s s J n F 1 b 3 Q 7 U k V B T D I 6 M S Z x d W 9 0 O y w m c X V v d D t S R U F M M z o x J n F 1 b 3 Q 7 L C Z x d W 9 0 O 1 N Q M z o x J n F 1 b 3 Q 7 L C Z x d W 9 0 O 0 l O V j I 6 M S Z x d W 9 0 O y w m c X V v d D t T U D U 6 M S Z x d W 9 0 O y w m c X V v d D t T U D E 6 M S Z x d W 9 0 O y w m c X V v d D t H M T o x J n F 1 b 3 Q 7 L C Z x d W 9 0 O 0 l O V j M 6 M S Z x d W 9 0 O y w m c X V v d D t S R U F M N D o x J n F 1 b 3 Q 7 L C Z x d W 9 0 O 1 N Q M j o x J n F 1 b 3 Q 7 L C Z x d W 9 0 O 0 l O V j Q 6 M S Z x d W 9 0 O y w m c X V v d D t z c G F 0 a W F s U H J l c 2 V u Y 2 U 6 M S Z x d W 9 0 O y w m c X V v d D t p b n Z v b H Z l b W V u d D o x J n F 1 b 3 Q 7 L C Z x d W 9 0 O 0 V 4 c G V y a W V u Y 2 V k U m V h b G l z b T o x J n F 1 b 3 Q 7 L C Z x d W 9 0 O 1 Z T S T o x J n F 1 b 3 Q 7 L C Z x d W 9 0 O 1 Z T S T o y J n F 1 b 3 Q 7 L C Z x d W 9 0 O 1 Z T S T o z J n F 1 b 3 Q 7 L C Z x d W 9 0 O 1 Z T S T o 0 J n F 1 b 3 Q 7 L C Z x d W 9 0 O 1 Z T S T o 1 J n F 1 b 3 Q 7 L C Z x d W 9 0 O 1 Z T S T o 2 J n F 1 b 3 Q 7 L C Z x d W 9 0 O 1 Z T S X N j b 3 J l O j E m c X V v d D s s J n F 1 b 3 Q 7 Z 2 F t Z X R p b W U 6 M S Z x d W 9 0 O y w m c X V v d D t 0 Z X J 2 d G l t Z T o x J n F 1 b 3 Q 7 L C Z x d W 9 0 O 2 V s Z X R r b 3 I 6 M S Z x d W 9 0 O y w m c X V v d D t u Z W 0 6 M S Z x d W 9 0 O y w m c X V v d D t j b 3 J z a X N w Y W 4 m c X V v d D s s J n F 1 b 3 Q 7 b X J v d H N j b 3 J l J n F 1 b 3 Q 7 L C Z x d W 9 0 O 1 J U Q 2 9 y c m V j d C Z x d W 9 0 O y w m c X V v d D t 0 c m F p b m l u Z 1 N j b 3 J l J n F 1 b 3 Q 7 L C Z x d W 9 0 O 3 R y Y W l u a W 5 n U l Q m c X V v d D s s J n F 1 b 3 Q 7 U l R 0 Z X N 0 Q W x s J n F 1 b 3 Q 7 L C Z x d W 9 0 O 1 J U d H J h a W 5 p b m d B b G w m c X V v d D s s J n F 1 b 3 Q 7 V E l N R V 9 z d G F y d C Z x d W 9 0 O y w m c X V v d D t U S U 1 F X 2 V u Z C Z x d W 9 0 O y w m c X V v d D t U S U 1 F X 3 R v d G F s J n F 1 b 3 Q 7 L C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x Y 2 Y x Z j R j L T Y 3 Z T A t N G Y w N i 0 4 Z T I w L T A 5 Z D A 2 Y 2 J l M m I 5 M i I v P j x F b n R y e S B U e X B l P S J S Z W x h d G l v b n N o a X B J b m Z v Q 2 9 u d G F p b m V y I i B W Y W x 1 Z T 0 i c 3 s m c X V v d D t j b 2 x 1 b W 5 D b 3 V u d C Z x d W 9 0 O z o 2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v c m l n M z A v V M O t c H V z I G 3 D s 2 R v c 8 O t d H Z h L n t w Y X J 0 a W N p c G F u d C w w f S Z x d W 9 0 O y w m c X V v d D t T Z W N 0 a W 9 u M S 9 k Y X R h X 2 9 y a W c z M C 9 U w 6 1 w d X M g b c O z Z G 9 z w 6 1 0 d m E u e 2 N v c n N p O j E s M X 0 m c X V v d D s s J n F 1 b 3 Q 7 U 2 V j d G l v b j E v Z G F 0 Y V 9 v c m l n M z A v V M O t c H V z I G 3 D s 2 R v c 8 O t d H Z h L n t t Z W 5 0 Y W x y b 3 R h d G l v b j o x L D J 9 J n F 1 b 3 Q 7 L C Z x d W 9 0 O 1 N l Y 3 R p b 2 4 x L 2 R h d G F f b 3 J p Z z M w L 1 T D r X B 1 c y B t w 7 N k b 3 P D r X R 2 Y S 5 7 b G V u d G h h b n l z Y X J n Y T o x L D N 9 J n F 1 b 3 Q 7 L C Z x d W 9 0 O 1 N l Y 3 R p b 2 4 x L 2 R h d G F f b 3 J p Z z M w L 1 T D r X B 1 c y B t w 7 N k b 3 P D r X R 2 Y S 5 7 b G V u d G h h b n l s Y W J k Y T o x L D R 9 J n F 1 b 3 Q 7 L C Z x d W 9 0 O 1 N l Y 3 R p b 2 4 x L 2 R h d G F f b 3 J p Z z M w L 1 T D r X B 1 c y B t w 7 N k b 3 P D r X R 2 Y S 5 7 b G V u d H N 6 b 2 J v c m h h d H R l c j o x L D V 9 J n F 1 b 3 Q 7 L C Z x d W 9 0 O 1 N l Y 3 R p b 2 4 x L 2 R h d G F f b 3 J p Z z M w L 1 T D r X B 1 c y B t w 7 N k b 3 P D r X R 2 Y S 5 7 b G V u d G d 5 d W 1 v b G N z O j E s N n 0 m c X V v d D s s J n F 1 b 3 Q 7 U 2 V j d G l v b j E v Z G F 0 Y V 9 v c m l n M z A v V M O t c H V z I G 3 D s 2 R v c 8 O t d H Z h L n t s Z W 5 0 Z 3 l 1 b W 9 s Y 3 M 6 M i w 3 f S Z x d W 9 0 O y w m c X V v d D t T Z W N 0 a W 9 u M S 9 k Y X R h X 2 9 y a W c z M C 9 U w 6 1 w d X M g b c O z Z G 9 z w 6 1 0 d m E u e 2 x l b n R n e X V t b 2 x j c z o z L D h 9 J n F 1 b 3 Q 7 L C Z x d W 9 0 O 1 N l Y 3 R p b 2 4 x L 2 R h d G F f b 3 J p Z z M w L 1 T D r X B 1 c y B t w 7 N k b 3 P D r X R 2 Y S 5 7 b G V u d G d 5 d W 1 v b G N z O j Q s O X 0 m c X V v d D s s J n F 1 b 3 Q 7 U 2 V j d G l v b j E v Z G F 0 Y V 9 v c m l n M z A v V M O t c H V z I G 3 D s 2 R v c 8 O t d H Z h L n t s Z W 5 0 Z 3 l 1 b W 9 s Y 3 M 6 N S w x M H 0 m c X V v d D s s J n F 1 b 3 Q 7 U 2 V j d G l v b j E v Z G F 0 Y V 9 v c m l n M z A v V M O t c H V z I G 3 D s 2 R v c 8 O t d H Z h L n t s Z W 5 0 Z 3 l 1 b W 9 s Y 3 M 6 N i w x M X 0 m c X V v d D s s J n F 1 b 3 Q 7 U 2 V j d G l v b j E v Z G F 0 Y V 9 v c m l n M z A v V M O t c H V z I G 3 D s 2 R v c 8 O t d H Z h L n t J Z 2 F 6 a G F t a X M 6 M S w x M n 0 m c X V v d D s s J n F 1 b 3 Q 7 U 2 V j d G l v b j E v Z G F 0 Y V 9 v c m l n M z A v V M O t c H V z I G 3 D s 2 R v c 8 O t d H Z h L n t J Z 2 F 6 a G F t a X M 6 M i w x M 3 0 m c X V v d D s s J n F 1 b 3 Q 7 U 2 V j d G l v b j E v Z G F 0 Y V 9 v c m l n M z A v V M O t c H V z I G 3 D s 2 R v c 8 O t d H Z h L n t J Z 2 F 6 a G F t a X M 6 M y w x N H 0 m c X V v d D s s J n F 1 b 3 Q 7 U 2 V j d G l v b j E v Z G F 0 Y V 9 v c m l n M z A v V M O t c H V z I G 3 D s 2 R v c 8 O t d H Z h L n t s Z W 5 0 a G F u e W 9 s Z G F s O j E s M T V 9 J n F 1 b 3 Q 7 L C Z x d W 9 0 O 1 N l Y 3 R p b 2 4 x L 2 R h d G F f b 3 J p Z z M w L 1 T D r X B 1 c y B t w 7 N k b 3 P D r X R 2 Y S 5 7 a 2 V w Y W x h d H R z e m 8 6 M S w x N n 0 m c X V v d D s s J n F 1 b 3 Q 7 U 2 V j d G l v b j E v Z G F 0 Y V 9 v c m l n M z A v V M O t c H V z I G 3 D s 2 R v c 8 O t d H Z h L n t m Z W 5 5 a 2 V w Z X p v O j E s M T d 9 J n F 1 b 3 Q 7 L C Z x d W 9 0 O 1 N l Y 3 R p b 2 4 x L 2 R h d G F f b 3 J p Z z M w L 1 T D r X B 1 c y B t w 7 N k b 3 P D r X R 2 Y S 5 7 b m 9 2 Z W 5 5 O j E s M T h 9 J n F 1 b 3 Q 7 L C Z x d W 9 0 O 1 N l Y 3 R p b 2 4 x L 2 R h d G F f b 3 J p Z z M w L 1 T D r X B 1 c y B t w 7 N k b 3 P D r X R 2 Y S 5 7 b G V u d G d 5 d W 1 p O j E s M T l 9 J n F 1 b 3 Q 7 L C Z x d W 9 0 O 1 N l Y 3 R p b 2 4 x L 2 R h d G F f b 3 J p Z z M w L 1 T D r X B 1 c y B t w 7 N k b 3 P D r X R 2 Y S 5 7 c G 9 u d G 9 r d G V 4 d G 5 l b G t 1 b D k 6 M S w y M H 0 m c X V v d D s s J n F 1 b 3 Q 7 U 2 V j d G l v b j E v Z G F 0 Y V 9 v c m l n M z A v V M O t c H V z I G 3 D s 2 R v c 8 O t d H Z h L n t s Z W 5 0 X 2 h h b n l v b G R h b G 5 l b G t 1 b D U 6 M S w y M X 0 m c X V v d D s s J n F 1 b 3 Q 7 U 2 V j d G l v b j E v Z G F 0 Y V 9 v c m l n M z A v V M O t c H V z I G 3 D s 2 R v c 8 O t d H Z h L n t u Y X Z p Z 2 F 0 a W 9 u T W 9 k Z T o x L D I y f S Z x d W 9 0 O y w m c X V v d D t T Z W N 0 a W 9 u M S 9 k Y X R h X 2 9 y a W c z M C 9 U w 6 1 w d X M g b c O z Z G 9 z w 6 1 0 d m E u e 2 5 h d m l n Y X R p b 2 4 6 M S w y M 3 0 m c X V v d D s s J n F 1 b 3 Q 7 U 2 V j d G l v b j E v Z G F 0 Y V 9 v c m l n M z A v V M O t c H V z I G 3 D s 2 R v c 8 O t d H Z h L n t u Y X Z p Z 2 F 0 a W 9 u O j I s M j R 9 J n F 1 b 3 Q 7 L C Z x d W 9 0 O 1 N l Y 3 R p b 2 4 x L 2 R h d G F f b 3 J p Z z M w L 1 T D r X B 1 c y B t w 7 N k b 3 P D r X R 2 Y S 5 7 b m F 2 a W d h d G l v b j o z L D I 1 f S Z x d W 9 0 O y w m c X V v d D t T Z W N 0 a W 9 u M S 9 k Y X R h X 2 9 y a W c z M C 9 U w 6 1 w d X M g b c O z Z G 9 z w 6 1 0 d m E u e 2 5 h d m l n Y X R p b 2 4 6 N C w y N n 0 m c X V v d D s s J n F 1 b 3 Q 7 U 2 V j d G l v b j E v Z G F 0 Y V 9 v c m l n M z A v V M O t c H V z I G 3 D s 2 R v c 8 O t d H Z h L n t u Y X Z p Z 2 F 0 a W 9 u O j U s M j d 9 J n F 1 b 3 Q 7 L C Z x d W 9 0 O 1 N l Y 3 R p b 2 4 x L 2 R h d G F f b 3 J p Z z M w L 1 T D r X B 1 c y B t w 7 N k b 3 P D r X R 2 Y S 5 7 b m F 2 a W d h d G l v b n N j b 3 J l O j E s M j h 9 J n F 1 b 3 Q 7 L C Z x d W 9 0 O 1 N l Y 3 R p b 2 4 x L 2 R h d G F f b 3 J p Z z M w L 1 T D r X B 1 c y B t w 7 N k b 3 P D r X R 2 Y S 5 7 b X h 3 d G l t Z T o x L D I 5 f S Z x d W 9 0 O y w m c X V v d D t T Z W N 0 a W 9 u M S 9 k Y X R h X 2 9 y a W c z M C 9 U w 6 1 w d X M g b c O z Z G 9 z w 6 1 0 d m E u e 0 l O V j E 6 M S w z M H 0 m c X V v d D s s J n F 1 b 3 Q 7 U 2 V j d G l v b j E v Z G F 0 Y V 9 v c m l n M z A v V M O t c H V z I G 3 D s 2 R v c 8 O t d H Z h L n t S R U F M M T o x L D M x f S Z x d W 9 0 O y w m c X V v d D t T Z W N 0 a W 9 u M S 9 k Y X R h X 2 9 y a W c z M C 9 U w 6 1 w d X M g b c O z Z G 9 z w 6 1 0 d m E u e 1 N Q N D o x L D M y f S Z x d W 9 0 O y w m c X V v d D t T Z W N 0 a W 9 u M S 9 k Y X R h X 2 9 y a W c z M C 9 U w 6 1 w d X M g b c O z Z G 9 z w 6 1 0 d m E u e 1 J F Q U w y O j E s M z N 9 J n F 1 b 3 Q 7 L C Z x d W 9 0 O 1 N l Y 3 R p b 2 4 x L 2 R h d G F f b 3 J p Z z M w L 1 T D r X B 1 c y B t w 7 N k b 3 P D r X R 2 Y S 5 7 U k V B T D M 6 M S w z N H 0 m c X V v d D s s J n F 1 b 3 Q 7 U 2 V j d G l v b j E v Z G F 0 Y V 9 v c m l n M z A v V M O t c H V z I G 3 D s 2 R v c 8 O t d H Z h L n t T U D M 6 M S w z N X 0 m c X V v d D s s J n F 1 b 3 Q 7 U 2 V j d G l v b j E v Z G F 0 Y V 9 v c m l n M z A v V M O t c H V z I G 3 D s 2 R v c 8 O t d H Z h L n t J T l Y y O j E s M z Z 9 J n F 1 b 3 Q 7 L C Z x d W 9 0 O 1 N l Y 3 R p b 2 4 x L 2 R h d G F f b 3 J p Z z M w L 1 T D r X B 1 c y B t w 7 N k b 3 P D r X R 2 Y S 5 7 U 1 A 1 O j E s M z d 9 J n F 1 b 3 Q 7 L C Z x d W 9 0 O 1 N l Y 3 R p b 2 4 x L 2 R h d G F f b 3 J p Z z M w L 1 T D r X B 1 c y B t w 7 N k b 3 P D r X R 2 Y S 5 7 U 1 A x O j E s M z h 9 J n F 1 b 3 Q 7 L C Z x d W 9 0 O 1 N l Y 3 R p b 2 4 x L 2 R h d G F f b 3 J p Z z M w L 1 T D r X B 1 c y B t w 7 N k b 3 P D r X R 2 Y S 5 7 R z E 6 M S w z O X 0 m c X V v d D s s J n F 1 b 3 Q 7 U 2 V j d G l v b j E v Z G F 0 Y V 9 v c m l n M z A v V M O t c H V z I G 3 D s 2 R v c 8 O t d H Z h L n t J T l Y z O j E s N D B 9 J n F 1 b 3 Q 7 L C Z x d W 9 0 O 1 N l Y 3 R p b 2 4 x L 2 R h d G F f b 3 J p Z z M w L 1 T D r X B 1 c y B t w 7 N k b 3 P D r X R 2 Y S 5 7 U k V B T D Q 6 M S w 0 M X 0 m c X V v d D s s J n F 1 b 3 Q 7 U 2 V j d G l v b j E v Z G F 0 Y V 9 v c m l n M z A v V M O t c H V z I G 3 D s 2 R v c 8 O t d H Z h L n t T U D I 6 M S w 0 M n 0 m c X V v d D s s J n F 1 b 3 Q 7 U 2 V j d G l v b j E v Z G F 0 Y V 9 v c m l n M z A v V M O t c H V z I G 3 D s 2 R v c 8 O t d H Z h L n t J T l Y 0 O j E s N D N 9 J n F 1 b 3 Q 7 L C Z x d W 9 0 O 1 N l Y 3 R p b 2 4 x L 2 R h d G F f b 3 J p Z z M w L 1 T D r X B 1 c y B t w 7 N k b 3 P D r X R 2 Y S 5 7 c 3 B h d G l h b F B y Z X N l b m N l O j E s N D R 9 J n F 1 b 3 Q 7 L C Z x d W 9 0 O 1 N l Y 3 R p b 2 4 x L 2 R h d G F f b 3 J p Z z M w L 1 T D r X B 1 c y B t w 7 N k b 3 P D r X R 2 Y S 5 7 a W 5 2 b 2 x 2 Z W 1 l b n Q 6 M S w 0 N X 0 m c X V v d D s s J n F 1 b 3 Q 7 U 2 V j d G l v b j E v Z G F 0 Y V 9 v c m l n M z A v V M O t c H V z I G 3 D s 2 R v c 8 O t d H Z h L n t F e H B l c m l l b m N l Z F J l Y W x p c 2 0 6 M S w 0 N n 0 m c X V v d D s s J n F 1 b 3 Q 7 U 2 V j d G l v b j E v Z G F 0 Y V 9 v c m l n M z A v V M O t c H V z I G 3 D s 2 R v c 8 O t d H Z h L n t W U 0 k 6 M S w 0 N 3 0 m c X V v d D s s J n F 1 b 3 Q 7 U 2 V j d G l v b j E v Z G F 0 Y V 9 v c m l n M z A v V M O t c H V z I G 3 D s 2 R v c 8 O t d H Z h L n t W U 0 k 6 M i w 0 O H 0 m c X V v d D s s J n F 1 b 3 Q 7 U 2 V j d G l v b j E v Z G F 0 Y V 9 v c m l n M z A v V M O t c H V z I G 3 D s 2 R v c 8 O t d H Z h L n t W U 0 k 6 M y w 0 O X 0 m c X V v d D s s J n F 1 b 3 Q 7 U 2 V j d G l v b j E v Z G F 0 Y V 9 v c m l n M z A v V M O t c H V z I G 3 D s 2 R v c 8 O t d H Z h L n t W U 0 k 6 N C w 1 M H 0 m c X V v d D s s J n F 1 b 3 Q 7 U 2 V j d G l v b j E v Z G F 0 Y V 9 v c m l n M z A v V M O t c H V z I G 3 D s 2 R v c 8 O t d H Z h L n t W U 0 k 6 N S w 1 M X 0 m c X V v d D s s J n F 1 b 3 Q 7 U 2 V j d G l v b j E v Z G F 0 Y V 9 v c m l n M z A v V M O t c H V z I G 3 D s 2 R v c 8 O t d H Z h L n t W U 0 k 6 N i w 1 M n 0 m c X V v d D s s J n F 1 b 3 Q 7 U 2 V j d G l v b j E v Z G F 0 Y V 9 v c m l n M z A v V M O t c H V z I G 3 D s 2 R v c 8 O t d H Z h L n t W U 0 l z Y 2 9 y Z T o x L D U z f S Z x d W 9 0 O y w m c X V v d D t T Z W N 0 a W 9 u M S 9 k Y X R h X 2 9 y a W c z M C 9 U w 6 1 w d X M g b c O z Z G 9 z w 6 1 0 d m E u e 2 d h b W V 0 a W 1 l O j E s N T R 9 J n F 1 b 3 Q 7 L C Z x d W 9 0 O 1 N l Y 3 R p b 2 4 x L 2 R h d G F f b 3 J p Z z M w L 1 T D r X B 1 c y B t w 7 N k b 3 P D r X R 2 Y S 5 7 d G V y d n R p b W U 6 M S w 1 N X 0 m c X V v d D s s J n F 1 b 3 Q 7 U 2 V j d G l v b j E v Z G F 0 Y V 9 v c m l n M z A v V M O t c H V z I G 3 D s 2 R v c 8 O t d H Z h L n t l b G V 0 a 2 9 y O j E s N T Z 9 J n F 1 b 3 Q 7 L C Z x d W 9 0 O 1 N l Y 3 R p b 2 4 x L 2 R h d G F f b 3 J p Z z M w L 1 T D r X B 1 c y B t w 7 N k b 3 P D r X R 2 Y S 5 7 b m V t O j E s N T d 9 J n F 1 b 3 Q 7 L C Z x d W 9 0 O 1 N l Y 3 R p b 2 4 x L 2 R h d G F f b 3 J p Z z M w L 1 T D r X B 1 c y B t w 7 N k b 3 P D r X R 2 Y S 5 7 Y 2 9 y c 2 l z c G F u L D U 4 f S Z x d W 9 0 O y w m c X V v d D t T Z W N 0 a W 9 u M S 9 k Y X R h X 2 9 y a W c z M C 9 U w 6 1 w d X M g b c O z Z G 9 z w 6 1 0 d m E u e 2 1 y b 3 R z Y 2 9 y Z S w 1 O X 0 m c X V v d D s s J n F 1 b 3 Q 7 U 2 V j d G l v b j E v Z G F 0 Y V 9 v c m l n M z A v V M O t c H V z I G 3 D s 2 R v c 8 O t d H Z h L n t S V E N v c n J l Y 3 Q s N j B 9 J n F 1 b 3 Q 7 L C Z x d W 9 0 O 1 N l Y 3 R p b 2 4 x L 2 R h d G F f b 3 J p Z z M w L 1 T D r X B 1 c y B t w 7 N k b 3 P D r X R 2 Y S 5 7 d H J h a W 5 p b m d T Y 2 9 y Z S w 2 M X 0 m c X V v d D s s J n F 1 b 3 Q 7 U 2 V j d G l v b j E v Z G F 0 Y V 9 v c m l n M z A v V M O t c H V z I G 3 D s 2 R v c 8 O t d H Z h L n t 0 c m F p b m l u Z 1 J U L D Y y f S Z x d W 9 0 O y w m c X V v d D t T Z W N 0 a W 9 u M S 9 k Y X R h X 2 9 y a W c z M C 9 U w 6 1 w d X M g b c O z Z G 9 z w 6 1 0 d m E u e 1 J U d G V z d E F s b C w 2 M 3 0 m c X V v d D s s J n F 1 b 3 Q 7 U 2 V j d G l v b j E v Z G F 0 Y V 9 v c m l n M z A v V M O t c H V z I G 3 D s 2 R v c 8 O t d H Z h L n t S V H R y Y W l u a W 5 n Q W x s L D Y 0 f S Z x d W 9 0 O y w m c X V v d D t T Z W N 0 a W 9 u M S 9 k Y X R h X 2 9 y a W c z M C 9 U w 6 1 w d X M g b c O z Z G 9 z w 6 1 0 d m E u e 1 R J T U V f c 3 R h c n Q s N j V 9 J n F 1 b 3 Q 7 L C Z x d W 9 0 O 1 N l Y 3 R p b 2 4 x L 2 R h d G F f b 3 J p Z z M w L 1 T D r X B 1 c y B t w 7 N k b 3 P D r X R 2 Y S 5 7 V E l N R V 9 l b m Q s N j Z 9 J n F 1 b 3 Q 7 L C Z x d W 9 0 O 1 N l Y 3 R p b 2 4 x L 2 R h d G F f b 3 J p Z z M w L 1 T D r X B 1 c y B t w 7 N k b 3 P D r X R 2 Y S 5 7 V E l N R V 9 0 b 3 R h b C w 2 N 3 0 m c X V v d D s s J n F 1 b 3 Q 7 U 2 V j d G l v b j E v Z G F 0 Y V 9 v c m l n M z A v V M O t c H V z I G 3 D s 2 R v c 8 O t d H Z h L n s s N j h 9 J n F 1 b 3 Q 7 X S w m c X V v d D t D b 2 x 1 b W 5 D b 3 V u d C Z x d W 9 0 O z o 2 O S w m c X V v d D t L Z X l D b 2 x 1 b W 5 O Y W 1 l c y Z x d W 9 0 O z p b X S w m c X V v d D t D b 2 x 1 b W 5 J Z G V u d G l 0 a W V z J n F 1 b 3 Q 7 O l s m c X V v d D t T Z W N 0 a W 9 u M S 9 k Y X R h X 2 9 y a W c z M C 9 U w 6 1 w d X M g b c O z Z G 9 z w 6 1 0 d m E u e 3 B h c n R p Y 2 l w Y W 5 0 L D B 9 J n F 1 b 3 Q 7 L C Z x d W 9 0 O 1 N l Y 3 R p b 2 4 x L 2 R h d G F f b 3 J p Z z M w L 1 T D r X B 1 c y B t w 7 N k b 3 P D r X R 2 Y S 5 7 Y 2 9 y c 2 k 6 M S w x f S Z x d W 9 0 O y w m c X V v d D t T Z W N 0 a W 9 u M S 9 k Y X R h X 2 9 y a W c z M C 9 U w 6 1 w d X M g b c O z Z G 9 z w 6 1 0 d m E u e 2 1 l b n R h b H J v d G F 0 a W 9 u O j E s M n 0 m c X V v d D s s J n F 1 b 3 Q 7 U 2 V j d G l v b j E v Z G F 0 Y V 9 v c m l n M z A v V M O t c H V z I G 3 D s 2 R v c 8 O t d H Z h L n t s Z W 5 0 a G F u e X N h c m d h O j E s M 3 0 m c X V v d D s s J n F 1 b 3 Q 7 U 2 V j d G l v b j E v Z G F 0 Y V 9 v c m l n M z A v V M O t c H V z I G 3 D s 2 R v c 8 O t d H Z h L n t s Z W 5 0 a G F u e W x h Y m R h O j E s N H 0 m c X V v d D s s J n F 1 b 3 Q 7 U 2 V j d G l v b j E v Z G F 0 Y V 9 v c m l n M z A v V M O t c H V z I G 3 D s 2 R v c 8 O t d H Z h L n t s Z W 5 0 c 3 p v Y m 9 y a G F 0 d G V y O j E s N X 0 m c X V v d D s s J n F 1 b 3 Q 7 U 2 V j d G l v b j E v Z G F 0 Y V 9 v c m l n M z A v V M O t c H V z I G 3 D s 2 R v c 8 O t d H Z h L n t s Z W 5 0 Z 3 l 1 b W 9 s Y 3 M 6 M S w 2 f S Z x d W 9 0 O y w m c X V v d D t T Z W N 0 a W 9 u M S 9 k Y X R h X 2 9 y a W c z M C 9 U w 6 1 w d X M g b c O z Z G 9 z w 6 1 0 d m E u e 2 x l b n R n e X V t b 2 x j c z o y L D d 9 J n F 1 b 3 Q 7 L C Z x d W 9 0 O 1 N l Y 3 R p b 2 4 x L 2 R h d G F f b 3 J p Z z M w L 1 T D r X B 1 c y B t w 7 N k b 3 P D r X R 2 Y S 5 7 b G V u d G d 5 d W 1 v b G N z O j M s O H 0 m c X V v d D s s J n F 1 b 3 Q 7 U 2 V j d G l v b j E v Z G F 0 Y V 9 v c m l n M z A v V M O t c H V z I G 3 D s 2 R v c 8 O t d H Z h L n t s Z W 5 0 Z 3 l 1 b W 9 s Y 3 M 6 N C w 5 f S Z x d W 9 0 O y w m c X V v d D t T Z W N 0 a W 9 u M S 9 k Y X R h X 2 9 y a W c z M C 9 U w 6 1 w d X M g b c O z Z G 9 z w 6 1 0 d m E u e 2 x l b n R n e X V t b 2 x j c z o 1 L D E w f S Z x d W 9 0 O y w m c X V v d D t T Z W N 0 a W 9 u M S 9 k Y X R h X 2 9 y a W c z M C 9 U w 6 1 w d X M g b c O z Z G 9 z w 6 1 0 d m E u e 2 x l b n R n e X V t b 2 x j c z o 2 L D E x f S Z x d W 9 0 O y w m c X V v d D t T Z W N 0 a W 9 u M S 9 k Y X R h X 2 9 y a W c z M C 9 U w 6 1 w d X M g b c O z Z G 9 z w 6 1 0 d m E u e 0 l n Y X p o Y W 1 p c z o x L D E y f S Z x d W 9 0 O y w m c X V v d D t T Z W N 0 a W 9 u M S 9 k Y X R h X 2 9 y a W c z M C 9 U w 6 1 w d X M g b c O z Z G 9 z w 6 1 0 d m E u e 0 l n Y X p o Y W 1 p c z o y L D E z f S Z x d W 9 0 O y w m c X V v d D t T Z W N 0 a W 9 u M S 9 k Y X R h X 2 9 y a W c z M C 9 U w 6 1 w d X M g b c O z Z G 9 z w 6 1 0 d m E u e 0 l n Y X p o Y W 1 p c z o z L D E 0 f S Z x d W 9 0 O y w m c X V v d D t T Z W N 0 a W 9 u M S 9 k Y X R h X 2 9 y a W c z M C 9 U w 6 1 w d X M g b c O z Z G 9 z w 6 1 0 d m E u e 2 x l b n R o Y W 5 5 b 2 x k Y W w 6 M S w x N X 0 m c X V v d D s s J n F 1 b 3 Q 7 U 2 V j d G l v b j E v Z G F 0 Y V 9 v c m l n M z A v V M O t c H V z I G 3 D s 2 R v c 8 O t d H Z h L n t r Z X B h b G F 0 d H N 6 b z o x L D E 2 f S Z x d W 9 0 O y w m c X V v d D t T Z W N 0 a W 9 u M S 9 k Y X R h X 2 9 y a W c z M C 9 U w 6 1 w d X M g b c O z Z G 9 z w 6 1 0 d m E u e 2 Z l b n l r Z X B l e m 8 6 M S w x N 3 0 m c X V v d D s s J n F 1 b 3 Q 7 U 2 V j d G l v b j E v Z G F 0 Y V 9 v c m l n M z A v V M O t c H V z I G 3 D s 2 R v c 8 O t d H Z h L n t u b 3 Z l b n k 6 M S w x O H 0 m c X V v d D s s J n F 1 b 3 Q 7 U 2 V j d G l v b j E v Z G F 0 Y V 9 v c m l n M z A v V M O t c H V z I G 3 D s 2 R v c 8 O t d H Z h L n t s Z W 5 0 Z 3 l 1 b W k 6 M S w x O X 0 m c X V v d D s s J n F 1 b 3 Q 7 U 2 V j d G l v b j E v Z G F 0 Y V 9 v c m l n M z A v V M O t c H V z I G 3 D s 2 R v c 8 O t d H Z h L n t w b 2 5 0 b 2 t 0 Z X h 0 b m V s a 3 V s O T o x L D I w f S Z x d W 9 0 O y w m c X V v d D t T Z W N 0 a W 9 u M S 9 k Y X R h X 2 9 y a W c z M C 9 U w 6 1 w d X M g b c O z Z G 9 z w 6 1 0 d m E u e 2 x l b n R f a G F u e W 9 s Z G F s b m V s a 3 V s N T o x L D I x f S Z x d W 9 0 O y w m c X V v d D t T Z W N 0 a W 9 u M S 9 k Y X R h X 2 9 y a W c z M C 9 U w 6 1 w d X M g b c O z Z G 9 z w 6 1 0 d m E u e 2 5 h d m l n Y X R p b 2 5 N b 2 R l O j E s M j J 9 J n F 1 b 3 Q 7 L C Z x d W 9 0 O 1 N l Y 3 R p b 2 4 x L 2 R h d G F f b 3 J p Z z M w L 1 T D r X B 1 c y B t w 7 N k b 3 P D r X R 2 Y S 5 7 b m F 2 a W d h d G l v b j o x L D I z f S Z x d W 9 0 O y w m c X V v d D t T Z W N 0 a W 9 u M S 9 k Y X R h X 2 9 y a W c z M C 9 U w 6 1 w d X M g b c O z Z G 9 z w 6 1 0 d m E u e 2 5 h d m l n Y X R p b 2 4 6 M i w y N H 0 m c X V v d D s s J n F 1 b 3 Q 7 U 2 V j d G l v b j E v Z G F 0 Y V 9 v c m l n M z A v V M O t c H V z I G 3 D s 2 R v c 8 O t d H Z h L n t u Y X Z p Z 2 F 0 a W 9 u O j M s M j V 9 J n F 1 b 3 Q 7 L C Z x d W 9 0 O 1 N l Y 3 R p b 2 4 x L 2 R h d G F f b 3 J p Z z M w L 1 T D r X B 1 c y B t w 7 N k b 3 P D r X R 2 Y S 5 7 b m F 2 a W d h d G l v b j o 0 L D I 2 f S Z x d W 9 0 O y w m c X V v d D t T Z W N 0 a W 9 u M S 9 k Y X R h X 2 9 y a W c z M C 9 U w 6 1 w d X M g b c O z Z G 9 z w 6 1 0 d m E u e 2 5 h d m l n Y X R p b 2 4 6 N S w y N 3 0 m c X V v d D s s J n F 1 b 3 Q 7 U 2 V j d G l v b j E v Z G F 0 Y V 9 v c m l n M z A v V M O t c H V z I G 3 D s 2 R v c 8 O t d H Z h L n t u Y X Z p Z 2 F 0 a W 9 u c 2 N v c m U 6 M S w y O H 0 m c X V v d D s s J n F 1 b 3 Q 7 U 2 V j d G l v b j E v Z G F 0 Y V 9 v c m l n M z A v V M O t c H V z I G 3 D s 2 R v c 8 O t d H Z h L n t t e H d 0 a W 1 l O j E s M j l 9 J n F 1 b 3 Q 7 L C Z x d W 9 0 O 1 N l Y 3 R p b 2 4 x L 2 R h d G F f b 3 J p Z z M w L 1 T D r X B 1 c y B t w 7 N k b 3 P D r X R 2 Y S 5 7 S U 5 W M T o x L D M w f S Z x d W 9 0 O y w m c X V v d D t T Z W N 0 a W 9 u M S 9 k Y X R h X 2 9 y a W c z M C 9 U w 6 1 w d X M g b c O z Z G 9 z w 6 1 0 d m E u e 1 J F Q U w x O j E s M z F 9 J n F 1 b 3 Q 7 L C Z x d W 9 0 O 1 N l Y 3 R p b 2 4 x L 2 R h d G F f b 3 J p Z z M w L 1 T D r X B 1 c y B t w 7 N k b 3 P D r X R 2 Y S 5 7 U 1 A 0 O j E s M z J 9 J n F 1 b 3 Q 7 L C Z x d W 9 0 O 1 N l Y 3 R p b 2 4 x L 2 R h d G F f b 3 J p Z z M w L 1 T D r X B 1 c y B t w 7 N k b 3 P D r X R 2 Y S 5 7 U k V B T D I 6 M S w z M 3 0 m c X V v d D s s J n F 1 b 3 Q 7 U 2 V j d G l v b j E v Z G F 0 Y V 9 v c m l n M z A v V M O t c H V z I G 3 D s 2 R v c 8 O t d H Z h L n t S R U F M M z o x L D M 0 f S Z x d W 9 0 O y w m c X V v d D t T Z W N 0 a W 9 u M S 9 k Y X R h X 2 9 y a W c z M C 9 U w 6 1 w d X M g b c O z Z G 9 z w 6 1 0 d m E u e 1 N Q M z o x L D M 1 f S Z x d W 9 0 O y w m c X V v d D t T Z W N 0 a W 9 u M S 9 k Y X R h X 2 9 y a W c z M C 9 U w 6 1 w d X M g b c O z Z G 9 z w 6 1 0 d m E u e 0 l O V j I 6 M S w z N n 0 m c X V v d D s s J n F 1 b 3 Q 7 U 2 V j d G l v b j E v Z G F 0 Y V 9 v c m l n M z A v V M O t c H V z I G 3 D s 2 R v c 8 O t d H Z h L n t T U D U 6 M S w z N 3 0 m c X V v d D s s J n F 1 b 3 Q 7 U 2 V j d G l v b j E v Z G F 0 Y V 9 v c m l n M z A v V M O t c H V z I G 3 D s 2 R v c 8 O t d H Z h L n t T U D E 6 M S w z O H 0 m c X V v d D s s J n F 1 b 3 Q 7 U 2 V j d G l v b j E v Z G F 0 Y V 9 v c m l n M z A v V M O t c H V z I G 3 D s 2 R v c 8 O t d H Z h L n t H M T o x L D M 5 f S Z x d W 9 0 O y w m c X V v d D t T Z W N 0 a W 9 u M S 9 k Y X R h X 2 9 y a W c z M C 9 U w 6 1 w d X M g b c O z Z G 9 z w 6 1 0 d m E u e 0 l O V j M 6 M S w 0 M H 0 m c X V v d D s s J n F 1 b 3 Q 7 U 2 V j d G l v b j E v Z G F 0 Y V 9 v c m l n M z A v V M O t c H V z I G 3 D s 2 R v c 8 O t d H Z h L n t S R U F M N D o x L D Q x f S Z x d W 9 0 O y w m c X V v d D t T Z W N 0 a W 9 u M S 9 k Y X R h X 2 9 y a W c z M C 9 U w 6 1 w d X M g b c O z Z G 9 z w 6 1 0 d m E u e 1 N Q M j o x L D Q y f S Z x d W 9 0 O y w m c X V v d D t T Z W N 0 a W 9 u M S 9 k Y X R h X 2 9 y a W c z M C 9 U w 6 1 w d X M g b c O z Z G 9 z w 6 1 0 d m E u e 0 l O V j Q 6 M S w 0 M 3 0 m c X V v d D s s J n F 1 b 3 Q 7 U 2 V j d G l v b j E v Z G F 0 Y V 9 v c m l n M z A v V M O t c H V z I G 3 D s 2 R v c 8 O t d H Z h L n t z c G F 0 a W F s U H J l c 2 V u Y 2 U 6 M S w 0 N H 0 m c X V v d D s s J n F 1 b 3 Q 7 U 2 V j d G l v b j E v Z G F 0 Y V 9 v c m l n M z A v V M O t c H V z I G 3 D s 2 R v c 8 O t d H Z h L n t p b n Z v b H Z l b W V u d D o x L D Q 1 f S Z x d W 9 0 O y w m c X V v d D t T Z W N 0 a W 9 u M S 9 k Y X R h X 2 9 y a W c z M C 9 U w 6 1 w d X M g b c O z Z G 9 z w 6 1 0 d m E u e 0 V 4 c G V y a W V u Y 2 V k U m V h b G l z b T o x L D Q 2 f S Z x d W 9 0 O y w m c X V v d D t T Z W N 0 a W 9 u M S 9 k Y X R h X 2 9 y a W c z M C 9 U w 6 1 w d X M g b c O z Z G 9 z w 6 1 0 d m E u e 1 Z T S T o x L D Q 3 f S Z x d W 9 0 O y w m c X V v d D t T Z W N 0 a W 9 u M S 9 k Y X R h X 2 9 y a W c z M C 9 U w 6 1 w d X M g b c O z Z G 9 z w 6 1 0 d m E u e 1 Z T S T o y L D Q 4 f S Z x d W 9 0 O y w m c X V v d D t T Z W N 0 a W 9 u M S 9 k Y X R h X 2 9 y a W c z M C 9 U w 6 1 w d X M g b c O z Z G 9 z w 6 1 0 d m E u e 1 Z T S T o z L D Q 5 f S Z x d W 9 0 O y w m c X V v d D t T Z W N 0 a W 9 u M S 9 k Y X R h X 2 9 y a W c z M C 9 U w 6 1 w d X M g b c O z Z G 9 z w 6 1 0 d m E u e 1 Z T S T o 0 L D U w f S Z x d W 9 0 O y w m c X V v d D t T Z W N 0 a W 9 u M S 9 k Y X R h X 2 9 y a W c z M C 9 U w 6 1 w d X M g b c O z Z G 9 z w 6 1 0 d m E u e 1 Z T S T o 1 L D U x f S Z x d W 9 0 O y w m c X V v d D t T Z W N 0 a W 9 u M S 9 k Y X R h X 2 9 y a W c z M C 9 U w 6 1 w d X M g b c O z Z G 9 z w 6 1 0 d m E u e 1 Z T S T o 2 L D U y f S Z x d W 9 0 O y w m c X V v d D t T Z W N 0 a W 9 u M S 9 k Y X R h X 2 9 y a W c z M C 9 U w 6 1 w d X M g b c O z Z G 9 z w 6 1 0 d m E u e 1 Z T S X N j b 3 J l O j E s N T N 9 J n F 1 b 3 Q 7 L C Z x d W 9 0 O 1 N l Y 3 R p b 2 4 x L 2 R h d G F f b 3 J p Z z M w L 1 T D r X B 1 c y B t w 7 N k b 3 P D r X R 2 Y S 5 7 Z 2 F t Z X R p b W U 6 M S w 1 N H 0 m c X V v d D s s J n F 1 b 3 Q 7 U 2 V j d G l v b j E v Z G F 0 Y V 9 v c m l n M z A v V M O t c H V z I G 3 D s 2 R v c 8 O t d H Z h L n t 0 Z X J 2 d G l t Z T o x L D U 1 f S Z x d W 9 0 O y w m c X V v d D t T Z W N 0 a W 9 u M S 9 k Y X R h X 2 9 y a W c z M C 9 U w 6 1 w d X M g b c O z Z G 9 z w 6 1 0 d m E u e 2 V s Z X R r b 3 I 6 M S w 1 N n 0 m c X V v d D s s J n F 1 b 3 Q 7 U 2 V j d G l v b j E v Z G F 0 Y V 9 v c m l n M z A v V M O t c H V z I G 3 D s 2 R v c 8 O t d H Z h L n t u Z W 0 6 M S w 1 N 3 0 m c X V v d D s s J n F 1 b 3 Q 7 U 2 V j d G l v b j E v Z G F 0 Y V 9 v c m l n M z A v V M O t c H V z I G 3 D s 2 R v c 8 O t d H Z h L n t j b 3 J z a X N w Y W 4 s N T h 9 J n F 1 b 3 Q 7 L C Z x d W 9 0 O 1 N l Y 3 R p b 2 4 x L 2 R h d G F f b 3 J p Z z M w L 1 T D r X B 1 c y B t w 7 N k b 3 P D r X R 2 Y S 5 7 b X J v d H N j b 3 J l L D U 5 f S Z x d W 9 0 O y w m c X V v d D t T Z W N 0 a W 9 u M S 9 k Y X R h X 2 9 y a W c z M C 9 U w 6 1 w d X M g b c O z Z G 9 z w 6 1 0 d m E u e 1 J U Q 2 9 y c m V j d C w 2 M H 0 m c X V v d D s s J n F 1 b 3 Q 7 U 2 V j d G l v b j E v Z G F 0 Y V 9 v c m l n M z A v V M O t c H V z I G 3 D s 2 R v c 8 O t d H Z h L n t 0 c m F p b m l u Z 1 N j b 3 J l L D Y x f S Z x d W 9 0 O y w m c X V v d D t T Z W N 0 a W 9 u M S 9 k Y X R h X 2 9 y a W c z M C 9 U w 6 1 w d X M g b c O z Z G 9 z w 6 1 0 d m E u e 3 R y Y W l u a W 5 n U l Q s N j J 9 J n F 1 b 3 Q 7 L C Z x d W 9 0 O 1 N l Y 3 R p b 2 4 x L 2 R h d G F f b 3 J p Z z M w L 1 T D r X B 1 c y B t w 7 N k b 3 P D r X R 2 Y S 5 7 U l R 0 Z X N 0 Q W x s L D Y z f S Z x d W 9 0 O y w m c X V v d D t T Z W N 0 a W 9 u M S 9 k Y X R h X 2 9 y a W c z M C 9 U w 6 1 w d X M g b c O z Z G 9 z w 6 1 0 d m E u e 1 J U d H J h a W 5 p b m d B b G w s N j R 9 J n F 1 b 3 Q 7 L C Z x d W 9 0 O 1 N l Y 3 R p b 2 4 x L 2 R h d G F f b 3 J p Z z M w L 1 T D r X B 1 c y B t w 7 N k b 3 P D r X R 2 Y S 5 7 V E l N R V 9 z d G F y d C w 2 N X 0 m c X V v d D s s J n F 1 b 3 Q 7 U 2 V j d G l v b j E v Z G F 0 Y V 9 v c m l n M z A v V M O t c H V z I G 3 D s 2 R v c 8 O t d H Z h L n t U S U 1 F X 2 V u Z C w 2 N n 0 m c X V v d D s s J n F 1 b 3 Q 7 U 2 V j d G l v b j E v Z G F 0 Y V 9 v c m l n M z A v V M O t c H V z I G 3 D s 2 R v c 8 O t d H Z h L n t U S U 1 F X 3 R v d G F s L D Y 3 f S Z x d W 9 0 O y w m c X V v d D t T Z W N 0 a W 9 u M S 9 k Y X R h X 2 9 y a W c z M C 9 U w 6 1 w d X M g b c O z Z G 9 z w 6 1 0 d m E u e y w 2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w 6 F s w 6 F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3 R p b W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x O S 0 w N S 0 x M F Q x M D o 0 M T o w M S 4 z M T A x M z I 3 W i I v P j x F b n R y e S B U e X B l P S J G a W x s Q 2 9 s d W 1 u V H l w Z X M i I F Z h b H V l P S J z Q m d N R E J n W U R B d 0 1 E Q X d N R E F 3 T U R C Z 1 l H Q X d N R E J n T U R B d 0 1 E Q X d N R E F 3 T U R B d 0 1 E Q X d N R 0 J n W U R C Z 0 1 E Q X d N R E J n W U Q i L z 4 8 R W 5 0 c n k g V H l w Z T 0 i R m l s b E N v b H V t b k 5 h b W V z I i B W Y W x 1 Z T 0 i c 1 s m c X V v d D t w Y X J 0 a W N p c G F u d C Z x d W 9 0 O y w m c X V v d D t 1 Z H Y m c X V v d D s s J n F 1 b 3 Q 7 Z n V s b H N p e m V u Z W V k Z W Q m c X V v d D s s J n F 1 b 3 Q 7 Y 2 9 y c 2 k m c X V v d D s s J n F 1 b 3 Q 7 b W V u d G F s c m 9 0 Y X R p b 2 4 m c X V v d D s s J n F 1 b 3 Q 7 b m 9 m d W x s c 2 l 6 Z S Z x d W 9 0 O y w m c X V v d D t s Z W 5 0 a G F u e X N h c m d h J n F 1 b 3 Q 7 L C Z x d W 9 0 O 2 x l b n R o Y W 5 5 b G F i Z G E m c X V v d D s s J n F 1 b 3 Q 7 b G V u d H N 6 b 2 J v c m h h d H R l c i Z x d W 9 0 O y w m c X V v d D t s Z W 5 0 Z 3 l 1 b W 9 s Y 3 M m c X V v d D s s J n F 1 b 3 Q 7 S W d h e m h h b W l z J n F 1 b 3 Q 7 L C Z x d W 9 0 O 2 x l b n R o Y W 5 5 b 2 x k Y W w m c X V v d D s s J n F 1 b 3 Q 7 a 2 V w Y W x h d H R z e m 8 m c X V v d D s s J n F 1 b 3 Q 7 Z m V u e W t l c G V 6 b y Z x d W 9 0 O y w m c X V v d D t u b 3 Z l b n k m c X V v d D s s J n F 1 b 3 Q 7 b G V u d G d 5 d W 1 p J n F 1 b 3 Q 7 L C Z x d W 9 0 O 3 B v b n R v a 3 R l e H R u Z W x r d W w 5 J n F 1 b 3 Q 7 L C Z x d W 9 0 O 2 x l b n R f a G F u e W 9 s Z G F s b m V s a 3 V s N S Z x d W 9 0 O y w m c X V v d D t t Y X N 6 a 2 F s Y X N u Y W t 2 Z W d l J n F 1 b 3 Q 7 L C Z x d W 9 0 O 2 5 h d m l n Y X R p b 2 5 N b 2 R l J n F 1 b 3 Q 7 L C Z x d W 9 0 O 2 5 h d m l n Y X R p b 2 4 m c X V v d D s s J n F 1 b 3 Q 7 b m F 2 a W d h d G l v b n N j b 3 J l J n F 1 b 3 Q 7 L C Z x d W 9 0 O 2 1 4 d 3 R p b W U m c X V v d D s s J n F 1 b 3 Q 7 a X B x a W 5 m J n F 1 b 3 Q 7 L C Z x d W 9 0 O 0 l O V j E m c X V v d D s s J n F 1 b 3 Q 7 U k V B T D E m c X V v d D s s J n F 1 b 3 Q 7 U 1 A 0 J n F 1 b 3 Q 7 L C Z x d W 9 0 O 1 J F Q U w y J n F 1 b 3 Q 7 L C Z x d W 9 0 O 1 J F Q U w z J n F 1 b 3 Q 7 L C Z x d W 9 0 O 1 N Q M y Z x d W 9 0 O y w m c X V v d D t J T l Y y J n F 1 b 3 Q 7 L C Z x d W 9 0 O 1 N Q N S Z x d W 9 0 O y w m c X V v d D t T U D E m c X V v d D s s J n F 1 b 3 Q 7 R z E m c X V v d D s s J n F 1 b 3 Q 7 S U 5 W M y Z x d W 9 0 O y w m c X V v d D t S R U F M N C Z x d W 9 0 O y w m c X V v d D t T U D I m c X V v d D s s J n F 1 b 3 Q 7 S U 5 W N C Z x d W 9 0 O y w m c X V v d D t z c G F 0 a W F s U H J l c 2 V u Y 2 U m c X V v d D s s J n F 1 b 3 Q 7 a W 5 2 b 2 x 2 Z W 1 l b n Q m c X V v d D s s J n F 1 b 3 Q 7 R X h w Z X J p Z W 5 j Z W R S Z W F s a X N t J n F 1 b 3 Q 7 L C Z x d W 9 0 O 1 Z T S S Z x d W 9 0 O y w m c X V v d D t W U 0 l z Y 2 9 y Z S Z x d W 9 0 O y w m c X V v d D t n Y W 1 l d G l t Z S Z x d W 9 0 O y w m c X V v d D t 0 Z X J 2 d G l t Z S Z x d W 9 0 O y w m c X V v d D t l b G V 0 a 2 9 y J n F 1 b 3 Q 7 L C Z x d W 9 0 O 2 5 l b S Z x d W 9 0 O y w m c X V v d D t J T k Z P U 0 N S R U V O J n F 1 b 3 Q 7 L C Z x d W 9 0 O 1 R J T U V f c 3 R h c n Q m c X V v d D s s J n F 1 b 3 Q 7 V E l N R V 9 l b m Q m c X V v d D s s J n F 1 b 3 Q 7 V E l N R V 9 0 b 3 R h b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Z k N j E 2 Y z Q t M j E w M C 0 0 Z T A 3 L W I 3 Z D M t Z D g 0 O W Q 3 Z G U z O D d i I i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R p b W V z L 1 T D r X B 1 c y B t w 7 N k b 3 P D r X R 2 Y S 5 7 c G F y d G l j a X B h b n Q s M H 0 m c X V v d D s s J n F 1 b 3 Q 7 U 2 V j d G l v b j E v Z G F 0 Y V 9 0 a W 1 l c y 9 U w 6 1 w d X M g b c O z Z G 9 z w 6 1 0 d m E u e 3 V k d i w x f S Z x d W 9 0 O y w m c X V v d D t T Z W N 0 a W 9 u M S 9 k Y X R h X 3 R p b W V z L 1 T D r X B 1 c y B t w 7 N k b 3 P D r X R 2 Y S 5 7 Z n V s b H N p e m V u Z W V k Z W Q s M n 0 m c X V v d D s s J n F 1 b 3 Q 7 U 2 V j d G l v b j E v Z G F 0 Y V 9 0 a W 1 l c y 9 U w 6 1 w d X M g b c O z Z G 9 z w 6 1 0 d m E u e 2 N v c n N p L D N 9 J n F 1 b 3 Q 7 L C Z x d W 9 0 O 1 N l Y 3 R p b 2 4 x L 2 R h d G F f d G l t Z X M v V M O t c H V z I G 3 D s 2 R v c 8 O t d H Z h L n t t Z W 5 0 Y W x y b 3 R h d G l v b i w 0 f S Z x d W 9 0 O y w m c X V v d D t T Z W N 0 a W 9 u M S 9 k Y X R h X 3 R p b W V z L 1 T D r X B 1 c y B t w 7 N k b 3 P D r X R 2 Y S 5 7 b m 9 m d W x s c 2 l 6 Z S w 1 f S Z x d W 9 0 O y w m c X V v d D t T Z W N 0 a W 9 u M S 9 k Y X R h X 3 R p b W V z L 1 T D r X B 1 c y B t w 7 N k b 3 P D r X R 2 Y S 5 7 b G V u d G h h b n l z Y X J n Y S w 2 f S Z x d W 9 0 O y w m c X V v d D t T Z W N 0 a W 9 u M S 9 k Y X R h X 3 R p b W V z L 1 T D r X B 1 c y B t w 7 N k b 3 P D r X R 2 Y S 5 7 b G V u d G h h b n l s Y W J k Y S w 3 f S Z x d W 9 0 O y w m c X V v d D t T Z W N 0 a W 9 u M S 9 k Y X R h X 3 R p b W V z L 1 T D r X B 1 c y B t w 7 N k b 3 P D r X R 2 Y S 5 7 b G V u d H N 6 b 2 J v c m h h d H R l c i w 4 f S Z x d W 9 0 O y w m c X V v d D t T Z W N 0 a W 9 u M S 9 k Y X R h X 3 R p b W V z L 1 T D r X B 1 c y B t w 7 N k b 3 P D r X R 2 Y S 5 7 b G V u d G d 5 d W 1 v b G N z L D l 9 J n F 1 b 3 Q 7 L C Z x d W 9 0 O 1 N l Y 3 R p b 2 4 x L 2 R h d G F f d G l t Z X M v V M O t c H V z I G 3 D s 2 R v c 8 O t d H Z h L n t J Z 2 F 6 a G F t a X M s M T B 9 J n F 1 b 3 Q 7 L C Z x d W 9 0 O 1 N l Y 3 R p b 2 4 x L 2 R h d G F f d G l t Z X M v V M O t c H V z I G 3 D s 2 R v c 8 O t d H Z h L n t s Z W 5 0 a G F u e W 9 s Z G F s L D E x f S Z x d W 9 0 O y w m c X V v d D t T Z W N 0 a W 9 u M S 9 k Y X R h X 3 R p b W V z L 1 T D r X B 1 c y B t w 7 N k b 3 P D r X R 2 Y S 5 7 a 2 V w Y W x h d H R z e m 8 s M T J 9 J n F 1 b 3 Q 7 L C Z x d W 9 0 O 1 N l Y 3 R p b 2 4 x L 2 R h d G F f d G l t Z X M v V M O t c H V z I G 3 D s 2 R v c 8 O t d H Z h L n t m Z W 5 5 a 2 V w Z X p v L D E z f S Z x d W 9 0 O y w m c X V v d D t T Z W N 0 a W 9 u M S 9 k Y X R h X 3 R p b W V z L 1 T D r X B 1 c y B t w 7 N k b 3 P D r X R 2 Y S 5 7 b m 9 2 Z W 5 5 L D E 0 f S Z x d W 9 0 O y w m c X V v d D t T Z W N 0 a W 9 u M S 9 k Y X R h X 3 R p b W V z L 1 T D r X B 1 c y B t w 7 N k b 3 P D r X R 2 Y S 5 7 b G V u d G d 5 d W 1 p L D E 1 f S Z x d W 9 0 O y w m c X V v d D t T Z W N 0 a W 9 u M S 9 k Y X R h X 3 R p b W V z L 1 T D r X B 1 c y B t w 7 N k b 3 P D r X R 2 Y S 5 7 c G 9 u d G 9 r d G V 4 d G 5 l b G t 1 b D k s M T Z 9 J n F 1 b 3 Q 7 L C Z x d W 9 0 O 1 N l Y 3 R p b 2 4 x L 2 R h d G F f d G l t Z X M v V M O t c H V z I G 3 D s 2 R v c 8 O t d H Z h L n t s Z W 5 0 X 2 h h b n l v b G R h b G 5 l b G t 1 b D U s M T d 9 J n F 1 b 3 Q 7 L C Z x d W 9 0 O 1 N l Y 3 R p b 2 4 x L 2 R h d G F f d G l t Z X M v V M O t c H V z I G 3 D s 2 R v c 8 O t d H Z h L n t t Y X N 6 a 2 F s Y X N u Y W t 2 Z W d l L D E 4 f S Z x d W 9 0 O y w m c X V v d D t T Z W N 0 a W 9 u M S 9 k Y X R h X 3 R p b W V z L 1 T D r X B 1 c y B t w 7 N k b 3 P D r X R 2 Y S 5 7 b m F 2 a W d h d G l v b k 1 v Z G U s M T l 9 J n F 1 b 3 Q 7 L C Z x d W 9 0 O 1 N l Y 3 R p b 2 4 x L 2 R h d G F f d G l t Z X M v V M O t c H V z I G 3 D s 2 R v c 8 O t d H Z h L n t u Y X Z p Z 2 F 0 a W 9 u L D I w f S Z x d W 9 0 O y w m c X V v d D t T Z W N 0 a W 9 u M S 9 k Y X R h X 3 R p b W V z L 1 T D r X B 1 c y B t w 7 N k b 3 P D r X R 2 Y S 5 7 b m F 2 a W d h d G l v b n N j b 3 J l L D I x f S Z x d W 9 0 O y w m c X V v d D t T Z W N 0 a W 9 u M S 9 k Y X R h X 3 R p b W V z L 1 T D r X B 1 c y B t w 7 N k b 3 P D r X R 2 Y S 5 7 b X h 3 d G l t Z S w y M n 0 m c X V v d D s s J n F 1 b 3 Q 7 U 2 V j d G l v b j E v Z G F 0 Y V 9 0 a W 1 l c y 9 U w 6 1 w d X M g b c O z Z G 9 z w 6 1 0 d m E u e 2 l w c W l u Z i w y M 3 0 m c X V v d D s s J n F 1 b 3 Q 7 U 2 V j d G l v b j E v Z G F 0 Y V 9 0 a W 1 l c y 9 U w 6 1 w d X M g b c O z Z G 9 z w 6 1 0 d m E u e 0 l O V j E s M j R 9 J n F 1 b 3 Q 7 L C Z x d W 9 0 O 1 N l Y 3 R p b 2 4 x L 2 R h d G F f d G l t Z X M v V M O t c H V z I G 3 D s 2 R v c 8 O t d H Z h L n t S R U F M M S w y N X 0 m c X V v d D s s J n F 1 b 3 Q 7 U 2 V j d G l v b j E v Z G F 0 Y V 9 0 a W 1 l c y 9 U w 6 1 w d X M g b c O z Z G 9 z w 6 1 0 d m E u e 1 N Q N C w y N n 0 m c X V v d D s s J n F 1 b 3 Q 7 U 2 V j d G l v b j E v Z G F 0 Y V 9 0 a W 1 l c y 9 U w 6 1 w d X M g b c O z Z G 9 z w 6 1 0 d m E u e 1 J F Q U w y L D I 3 f S Z x d W 9 0 O y w m c X V v d D t T Z W N 0 a W 9 u M S 9 k Y X R h X 3 R p b W V z L 1 T D r X B 1 c y B t w 7 N k b 3 P D r X R 2 Y S 5 7 U k V B T D M s M j h 9 J n F 1 b 3 Q 7 L C Z x d W 9 0 O 1 N l Y 3 R p b 2 4 x L 2 R h d G F f d G l t Z X M v V M O t c H V z I G 3 D s 2 R v c 8 O t d H Z h L n t T U D M s M j l 9 J n F 1 b 3 Q 7 L C Z x d W 9 0 O 1 N l Y 3 R p b 2 4 x L 2 R h d G F f d G l t Z X M v V M O t c H V z I G 3 D s 2 R v c 8 O t d H Z h L n t J T l Y y L D M w f S Z x d W 9 0 O y w m c X V v d D t T Z W N 0 a W 9 u M S 9 k Y X R h X 3 R p b W V z L 1 T D r X B 1 c y B t w 7 N k b 3 P D r X R 2 Y S 5 7 U 1 A 1 L D M x f S Z x d W 9 0 O y w m c X V v d D t T Z W N 0 a W 9 u M S 9 k Y X R h X 3 R p b W V z L 1 T D r X B 1 c y B t w 7 N k b 3 P D r X R 2 Y S 5 7 U 1 A x L D M y f S Z x d W 9 0 O y w m c X V v d D t T Z W N 0 a W 9 u M S 9 k Y X R h X 3 R p b W V z L 1 T D r X B 1 c y B t w 7 N k b 3 P D r X R 2 Y S 5 7 R z E s M z N 9 J n F 1 b 3 Q 7 L C Z x d W 9 0 O 1 N l Y 3 R p b 2 4 x L 2 R h d G F f d G l t Z X M v V M O t c H V z I G 3 D s 2 R v c 8 O t d H Z h L n t J T l Y z L D M 0 f S Z x d W 9 0 O y w m c X V v d D t T Z W N 0 a W 9 u M S 9 k Y X R h X 3 R p b W V z L 1 T D r X B 1 c y B t w 7 N k b 3 P D r X R 2 Y S 5 7 U k V B T D Q s M z V 9 J n F 1 b 3 Q 7 L C Z x d W 9 0 O 1 N l Y 3 R p b 2 4 x L 2 R h d G F f d G l t Z X M v V M O t c H V z I G 3 D s 2 R v c 8 O t d H Z h L n t T U D I s M z Z 9 J n F 1 b 3 Q 7 L C Z x d W 9 0 O 1 N l Y 3 R p b 2 4 x L 2 R h d G F f d G l t Z X M v V M O t c H V z I G 3 D s 2 R v c 8 O t d H Z h L n t J T l Y 0 L D M 3 f S Z x d W 9 0 O y w m c X V v d D t T Z W N 0 a W 9 u M S 9 k Y X R h X 3 R p b W V z L 1 T D r X B 1 c y B t w 7 N k b 3 P D r X R 2 Y S 5 7 c 3 B h d G l h b F B y Z X N l b m N l L D M 4 f S Z x d W 9 0 O y w m c X V v d D t T Z W N 0 a W 9 u M S 9 k Y X R h X 3 R p b W V z L 1 T D r X B 1 c y B t w 7 N k b 3 P D r X R 2 Y S 5 7 a W 5 2 b 2 x 2 Z W 1 l b n Q s M z l 9 J n F 1 b 3 Q 7 L C Z x d W 9 0 O 1 N l Y 3 R p b 2 4 x L 2 R h d G F f d G l t Z X M v V M O t c H V z I G 3 D s 2 R v c 8 O t d H Z h L n t F e H B l c m l l b m N l Z F J l Y W x p c 2 0 s N D B 9 J n F 1 b 3 Q 7 L C Z x d W 9 0 O 1 N l Y 3 R p b 2 4 x L 2 R h d G F f d G l t Z X M v V M O t c H V z I G 3 D s 2 R v c 8 O t d H Z h L n t W U 0 k s N D F 9 J n F 1 b 3 Q 7 L C Z x d W 9 0 O 1 N l Y 3 R p b 2 4 x L 2 R h d G F f d G l t Z X M v V M O t c H V z I G 3 D s 2 R v c 8 O t d H Z h L n t W U 0 l z Y 2 9 y Z S w 0 M n 0 m c X V v d D s s J n F 1 b 3 Q 7 U 2 V j d G l v b j E v Z G F 0 Y V 9 0 a W 1 l c y 9 U w 6 1 w d X M g b c O z Z G 9 z w 6 1 0 d m E u e 2 d h b W V 0 a W 1 l L D Q z f S Z x d W 9 0 O y w m c X V v d D t T Z W N 0 a W 9 u M S 9 k Y X R h X 3 R p b W V z L 1 T D r X B 1 c y B t w 7 N k b 3 P D r X R 2 Y S 5 7 d G V y d n R p b W U s N D R 9 J n F 1 b 3 Q 7 L C Z x d W 9 0 O 1 N l Y 3 R p b 2 4 x L 2 R h d G F f d G l t Z X M v V M O t c H V z I G 3 D s 2 R v c 8 O t d H Z h L n t l b G V 0 a 2 9 y L D Q 1 f S Z x d W 9 0 O y w m c X V v d D t T Z W N 0 a W 9 u M S 9 k Y X R h X 3 R p b W V z L 1 T D r X B 1 c y B t w 7 N k b 3 P D r X R 2 Y S 5 7 b m V t L D Q 2 f S Z x d W 9 0 O y w m c X V v d D t T Z W N 0 a W 9 u M S 9 k Y X R h X 3 R p b W V z L 1 T D r X B 1 c y B t w 7 N k b 3 P D r X R 2 Y S 5 7 S U 5 G T 1 N D U k V F T i w 0 N 3 0 m c X V v d D s s J n F 1 b 3 Q 7 U 2 V j d G l v b j E v Z G F 0 Y V 9 0 a W 1 l c y 9 U w 6 1 w d X M g b c O z Z G 9 z w 6 1 0 d m E u e 1 R J T U V f c 3 R h c n Q s N D h 9 J n F 1 b 3 Q 7 L C Z x d W 9 0 O 1 N l Y 3 R p b 2 4 x L 2 R h d G F f d G l t Z X M v V M O t c H V z I G 3 D s 2 R v c 8 O t d H Z h L n t U S U 1 F X 2 V u Z C w 0 O X 0 m c X V v d D s s J n F 1 b 3 Q 7 U 2 V j d G l v b j E v Z G F 0 Y V 9 0 a W 1 l c y 9 U w 6 1 w d X M g b c O z Z G 9 z w 6 1 0 d m E u e 1 R J T U V f d G 9 0 Y W w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k Y X R h X 3 R p b W V z L 1 T D r X B 1 c y B t w 7 N k b 3 P D r X R 2 Y S 5 7 c G F y d G l j a X B h b n Q s M H 0 m c X V v d D s s J n F 1 b 3 Q 7 U 2 V j d G l v b j E v Z G F 0 Y V 9 0 a W 1 l c y 9 U w 6 1 w d X M g b c O z Z G 9 z w 6 1 0 d m E u e 3 V k d i w x f S Z x d W 9 0 O y w m c X V v d D t T Z W N 0 a W 9 u M S 9 k Y X R h X 3 R p b W V z L 1 T D r X B 1 c y B t w 7 N k b 3 P D r X R 2 Y S 5 7 Z n V s b H N p e m V u Z W V k Z W Q s M n 0 m c X V v d D s s J n F 1 b 3 Q 7 U 2 V j d G l v b j E v Z G F 0 Y V 9 0 a W 1 l c y 9 U w 6 1 w d X M g b c O z Z G 9 z w 6 1 0 d m E u e 2 N v c n N p L D N 9 J n F 1 b 3 Q 7 L C Z x d W 9 0 O 1 N l Y 3 R p b 2 4 x L 2 R h d G F f d G l t Z X M v V M O t c H V z I G 3 D s 2 R v c 8 O t d H Z h L n t t Z W 5 0 Y W x y b 3 R h d G l v b i w 0 f S Z x d W 9 0 O y w m c X V v d D t T Z W N 0 a W 9 u M S 9 k Y X R h X 3 R p b W V z L 1 T D r X B 1 c y B t w 7 N k b 3 P D r X R 2 Y S 5 7 b m 9 m d W x s c 2 l 6 Z S w 1 f S Z x d W 9 0 O y w m c X V v d D t T Z W N 0 a W 9 u M S 9 k Y X R h X 3 R p b W V z L 1 T D r X B 1 c y B t w 7 N k b 3 P D r X R 2 Y S 5 7 b G V u d G h h b n l z Y X J n Y S w 2 f S Z x d W 9 0 O y w m c X V v d D t T Z W N 0 a W 9 u M S 9 k Y X R h X 3 R p b W V z L 1 T D r X B 1 c y B t w 7 N k b 3 P D r X R 2 Y S 5 7 b G V u d G h h b n l s Y W J k Y S w 3 f S Z x d W 9 0 O y w m c X V v d D t T Z W N 0 a W 9 u M S 9 k Y X R h X 3 R p b W V z L 1 T D r X B 1 c y B t w 7 N k b 3 P D r X R 2 Y S 5 7 b G V u d H N 6 b 2 J v c m h h d H R l c i w 4 f S Z x d W 9 0 O y w m c X V v d D t T Z W N 0 a W 9 u M S 9 k Y X R h X 3 R p b W V z L 1 T D r X B 1 c y B t w 7 N k b 3 P D r X R 2 Y S 5 7 b G V u d G d 5 d W 1 v b G N z L D l 9 J n F 1 b 3 Q 7 L C Z x d W 9 0 O 1 N l Y 3 R p b 2 4 x L 2 R h d G F f d G l t Z X M v V M O t c H V z I G 3 D s 2 R v c 8 O t d H Z h L n t J Z 2 F 6 a G F t a X M s M T B 9 J n F 1 b 3 Q 7 L C Z x d W 9 0 O 1 N l Y 3 R p b 2 4 x L 2 R h d G F f d G l t Z X M v V M O t c H V z I G 3 D s 2 R v c 8 O t d H Z h L n t s Z W 5 0 a G F u e W 9 s Z G F s L D E x f S Z x d W 9 0 O y w m c X V v d D t T Z W N 0 a W 9 u M S 9 k Y X R h X 3 R p b W V z L 1 T D r X B 1 c y B t w 7 N k b 3 P D r X R 2 Y S 5 7 a 2 V w Y W x h d H R z e m 8 s M T J 9 J n F 1 b 3 Q 7 L C Z x d W 9 0 O 1 N l Y 3 R p b 2 4 x L 2 R h d G F f d G l t Z X M v V M O t c H V z I G 3 D s 2 R v c 8 O t d H Z h L n t m Z W 5 5 a 2 V w Z X p v L D E z f S Z x d W 9 0 O y w m c X V v d D t T Z W N 0 a W 9 u M S 9 k Y X R h X 3 R p b W V z L 1 T D r X B 1 c y B t w 7 N k b 3 P D r X R 2 Y S 5 7 b m 9 2 Z W 5 5 L D E 0 f S Z x d W 9 0 O y w m c X V v d D t T Z W N 0 a W 9 u M S 9 k Y X R h X 3 R p b W V z L 1 T D r X B 1 c y B t w 7 N k b 3 P D r X R 2 Y S 5 7 b G V u d G d 5 d W 1 p L D E 1 f S Z x d W 9 0 O y w m c X V v d D t T Z W N 0 a W 9 u M S 9 k Y X R h X 3 R p b W V z L 1 T D r X B 1 c y B t w 7 N k b 3 P D r X R 2 Y S 5 7 c G 9 u d G 9 r d G V 4 d G 5 l b G t 1 b D k s M T Z 9 J n F 1 b 3 Q 7 L C Z x d W 9 0 O 1 N l Y 3 R p b 2 4 x L 2 R h d G F f d G l t Z X M v V M O t c H V z I G 3 D s 2 R v c 8 O t d H Z h L n t s Z W 5 0 X 2 h h b n l v b G R h b G 5 l b G t 1 b D U s M T d 9 J n F 1 b 3 Q 7 L C Z x d W 9 0 O 1 N l Y 3 R p b 2 4 x L 2 R h d G F f d G l t Z X M v V M O t c H V z I G 3 D s 2 R v c 8 O t d H Z h L n t t Y X N 6 a 2 F s Y X N u Y W t 2 Z W d l L D E 4 f S Z x d W 9 0 O y w m c X V v d D t T Z W N 0 a W 9 u M S 9 k Y X R h X 3 R p b W V z L 1 T D r X B 1 c y B t w 7 N k b 3 P D r X R 2 Y S 5 7 b m F 2 a W d h d G l v b k 1 v Z G U s M T l 9 J n F 1 b 3 Q 7 L C Z x d W 9 0 O 1 N l Y 3 R p b 2 4 x L 2 R h d G F f d G l t Z X M v V M O t c H V z I G 3 D s 2 R v c 8 O t d H Z h L n t u Y X Z p Z 2 F 0 a W 9 u L D I w f S Z x d W 9 0 O y w m c X V v d D t T Z W N 0 a W 9 u M S 9 k Y X R h X 3 R p b W V z L 1 T D r X B 1 c y B t w 7 N k b 3 P D r X R 2 Y S 5 7 b m F 2 a W d h d G l v b n N j b 3 J l L D I x f S Z x d W 9 0 O y w m c X V v d D t T Z W N 0 a W 9 u M S 9 k Y X R h X 3 R p b W V z L 1 T D r X B 1 c y B t w 7 N k b 3 P D r X R 2 Y S 5 7 b X h 3 d G l t Z S w y M n 0 m c X V v d D s s J n F 1 b 3 Q 7 U 2 V j d G l v b j E v Z G F 0 Y V 9 0 a W 1 l c y 9 U w 6 1 w d X M g b c O z Z G 9 z w 6 1 0 d m E u e 2 l w c W l u Z i w y M 3 0 m c X V v d D s s J n F 1 b 3 Q 7 U 2 V j d G l v b j E v Z G F 0 Y V 9 0 a W 1 l c y 9 U w 6 1 w d X M g b c O z Z G 9 z w 6 1 0 d m E u e 0 l O V j E s M j R 9 J n F 1 b 3 Q 7 L C Z x d W 9 0 O 1 N l Y 3 R p b 2 4 x L 2 R h d G F f d G l t Z X M v V M O t c H V z I G 3 D s 2 R v c 8 O t d H Z h L n t S R U F M M S w y N X 0 m c X V v d D s s J n F 1 b 3 Q 7 U 2 V j d G l v b j E v Z G F 0 Y V 9 0 a W 1 l c y 9 U w 6 1 w d X M g b c O z Z G 9 z w 6 1 0 d m E u e 1 N Q N C w y N n 0 m c X V v d D s s J n F 1 b 3 Q 7 U 2 V j d G l v b j E v Z G F 0 Y V 9 0 a W 1 l c y 9 U w 6 1 w d X M g b c O z Z G 9 z w 6 1 0 d m E u e 1 J F Q U w y L D I 3 f S Z x d W 9 0 O y w m c X V v d D t T Z W N 0 a W 9 u M S 9 k Y X R h X 3 R p b W V z L 1 T D r X B 1 c y B t w 7 N k b 3 P D r X R 2 Y S 5 7 U k V B T D M s M j h 9 J n F 1 b 3 Q 7 L C Z x d W 9 0 O 1 N l Y 3 R p b 2 4 x L 2 R h d G F f d G l t Z X M v V M O t c H V z I G 3 D s 2 R v c 8 O t d H Z h L n t T U D M s M j l 9 J n F 1 b 3 Q 7 L C Z x d W 9 0 O 1 N l Y 3 R p b 2 4 x L 2 R h d G F f d G l t Z X M v V M O t c H V z I G 3 D s 2 R v c 8 O t d H Z h L n t J T l Y y L D M w f S Z x d W 9 0 O y w m c X V v d D t T Z W N 0 a W 9 u M S 9 k Y X R h X 3 R p b W V z L 1 T D r X B 1 c y B t w 7 N k b 3 P D r X R 2 Y S 5 7 U 1 A 1 L D M x f S Z x d W 9 0 O y w m c X V v d D t T Z W N 0 a W 9 u M S 9 k Y X R h X 3 R p b W V z L 1 T D r X B 1 c y B t w 7 N k b 3 P D r X R 2 Y S 5 7 U 1 A x L D M y f S Z x d W 9 0 O y w m c X V v d D t T Z W N 0 a W 9 u M S 9 k Y X R h X 3 R p b W V z L 1 T D r X B 1 c y B t w 7 N k b 3 P D r X R 2 Y S 5 7 R z E s M z N 9 J n F 1 b 3 Q 7 L C Z x d W 9 0 O 1 N l Y 3 R p b 2 4 x L 2 R h d G F f d G l t Z X M v V M O t c H V z I G 3 D s 2 R v c 8 O t d H Z h L n t J T l Y z L D M 0 f S Z x d W 9 0 O y w m c X V v d D t T Z W N 0 a W 9 u M S 9 k Y X R h X 3 R p b W V z L 1 T D r X B 1 c y B t w 7 N k b 3 P D r X R 2 Y S 5 7 U k V B T D Q s M z V 9 J n F 1 b 3 Q 7 L C Z x d W 9 0 O 1 N l Y 3 R p b 2 4 x L 2 R h d G F f d G l t Z X M v V M O t c H V z I G 3 D s 2 R v c 8 O t d H Z h L n t T U D I s M z Z 9 J n F 1 b 3 Q 7 L C Z x d W 9 0 O 1 N l Y 3 R p b 2 4 x L 2 R h d G F f d G l t Z X M v V M O t c H V z I G 3 D s 2 R v c 8 O t d H Z h L n t J T l Y 0 L D M 3 f S Z x d W 9 0 O y w m c X V v d D t T Z W N 0 a W 9 u M S 9 k Y X R h X 3 R p b W V z L 1 T D r X B 1 c y B t w 7 N k b 3 P D r X R 2 Y S 5 7 c 3 B h d G l h b F B y Z X N l b m N l L D M 4 f S Z x d W 9 0 O y w m c X V v d D t T Z W N 0 a W 9 u M S 9 k Y X R h X 3 R p b W V z L 1 T D r X B 1 c y B t w 7 N k b 3 P D r X R 2 Y S 5 7 a W 5 2 b 2 x 2 Z W 1 l b n Q s M z l 9 J n F 1 b 3 Q 7 L C Z x d W 9 0 O 1 N l Y 3 R p b 2 4 x L 2 R h d G F f d G l t Z X M v V M O t c H V z I G 3 D s 2 R v c 8 O t d H Z h L n t F e H B l c m l l b m N l Z F J l Y W x p c 2 0 s N D B 9 J n F 1 b 3 Q 7 L C Z x d W 9 0 O 1 N l Y 3 R p b 2 4 x L 2 R h d G F f d G l t Z X M v V M O t c H V z I G 3 D s 2 R v c 8 O t d H Z h L n t W U 0 k s N D F 9 J n F 1 b 3 Q 7 L C Z x d W 9 0 O 1 N l Y 3 R p b 2 4 x L 2 R h d G F f d G l t Z X M v V M O t c H V z I G 3 D s 2 R v c 8 O t d H Z h L n t W U 0 l z Y 2 9 y Z S w 0 M n 0 m c X V v d D s s J n F 1 b 3 Q 7 U 2 V j d G l v b j E v Z G F 0 Y V 9 0 a W 1 l c y 9 U w 6 1 w d X M g b c O z Z G 9 z w 6 1 0 d m E u e 2 d h b W V 0 a W 1 l L D Q z f S Z x d W 9 0 O y w m c X V v d D t T Z W N 0 a W 9 u M S 9 k Y X R h X 3 R p b W V z L 1 T D r X B 1 c y B t w 7 N k b 3 P D r X R 2 Y S 5 7 d G V y d n R p b W U s N D R 9 J n F 1 b 3 Q 7 L C Z x d W 9 0 O 1 N l Y 3 R p b 2 4 x L 2 R h d G F f d G l t Z X M v V M O t c H V z I G 3 D s 2 R v c 8 O t d H Z h L n t l b G V 0 a 2 9 y L D Q 1 f S Z x d W 9 0 O y w m c X V v d D t T Z W N 0 a W 9 u M S 9 k Y X R h X 3 R p b W V z L 1 T D r X B 1 c y B t w 7 N k b 3 P D r X R 2 Y S 5 7 b m V t L D Q 2 f S Z x d W 9 0 O y w m c X V v d D t T Z W N 0 a W 9 u M S 9 k Y X R h X 3 R p b W V z L 1 T D r X B 1 c y B t w 7 N k b 3 P D r X R 2 Y S 5 7 S U 5 G T 1 N D U k V F T i w 0 N 3 0 m c X V v d D s s J n F 1 b 3 Q 7 U 2 V j d G l v b j E v Z G F 0 Y V 9 0 a W 1 l c y 9 U w 6 1 w d X M g b c O z Z G 9 z w 6 1 0 d m E u e 1 R J T U V f c 3 R h c n Q s N D h 9 J n F 1 b 3 Q 7 L C Z x d W 9 0 O 1 N l Y 3 R p b 2 4 x L 2 R h d G F f d G l t Z X M v V M O t c H V z I G 3 D s 2 R v c 8 O t d H Z h L n t U S U 1 F X 2 V u Z C w 0 O X 0 m c X V v d D s s J n F 1 b 3 Q 7 U 2 V j d G l v b j E v Z G F 0 Y V 9 0 a W 1 l c y 9 U w 6 1 w d X M g b c O z Z G 9 z w 6 1 0 d m E u e 1 R J T U V f d G 9 0 Y W w s N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2 9 y a W c z M C 9 G b 3 J y J U M z J U E x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v c m l n M z A v R W w l Q z U l O T F s J U M z J U E 5 c H R l d G V 0 d C U y M G Z l a m w l Q z M l Q T l j Z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b 3 J p Z z M w L 1 Q l Q z M l Q U R w d X M l M j B t J U M z J U I z Z G 9 z J U M z J U F E d H Z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3 R p b W V z L 0 Z v c n I l Q z M l Q T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3 R p b W V z L 0 V s J U M 1 J T k x b C V D M y V B O X B 0 Z X R l d H Q l M j B m Z W p s J U M z J U E 5 Y 2 V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3 R p b W V z L 1 Q l Q z M l Q U R w d X M l M j B t J U M z J U I z Z G 9 z J U M z J U F E d H Z h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s j k b R u j z + k y w g W R b a k 7 + S w A A A A A C A A A A A A A Q Z g A A A A E A A C A A A A A 2 J s 7 q J 2 w G 5 6 4 F 9 Q o o U 9 z w X x n C R 5 B z c C 7 h 3 l 1 4 J J p 4 C g A A A A A O g A A A A A I A A C A A A A D x V j O A s C 2 m k f b 7 h E + D V d / C 0 9 P O u + 7 W n X R E c + K k t 5 n s G F A A A A B z t Z J j q 3 7 n x 2 L G K f M R 0 h Q O h u I p c E + d s K / z m F f 0 c x L L T 2 8 1 n L e N r Z d F t 7 f t 5 1 T / s G L C 6 6 C Q t 1 E b r P J O S h G f W C f t F S B / T T j a X k x h W t b X d G 4 C k E A A A A D Q x R V d A 4 R p q + j V V z K e V A x g A 0 / M G I 0 e S U T e S 8 w j T T 7 4 i i k u C x V k f I f o s h 3 K J 6 8 D / g E 3 w X r 4 l H 5 8 i X 9 6 u a v N S W 1 G < / D a t a M a s h u p > 
</file>

<file path=customXml/itemProps1.xml><?xml version="1.0" encoding="utf-8"?>
<ds:datastoreItem xmlns:ds="http://schemas.openxmlformats.org/officeDocument/2006/customXml" ds:itemID="{20853653-B9CB-4E12-9725-77C10AFD1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3_dim</vt:lpstr>
      <vt:lpstr>all possible dimensions</vt:lpstr>
      <vt:lpstr>alldata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Berki Borbála</dc:creator>
  <cp:lastModifiedBy>Borbála Berki</cp:lastModifiedBy>
  <dcterms:created xsi:type="dcterms:W3CDTF">2019-02-04T07:21:31Z</dcterms:created>
  <dcterms:modified xsi:type="dcterms:W3CDTF">2024-04-05T13:06:42Z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