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axr0\Desktop\"/>
    </mc:Choice>
  </mc:AlternateContent>
  <bookViews>
    <workbookView xWindow="0" yWindow="0" windowWidth="25200" windowHeight="11850" activeTab="3"/>
  </bookViews>
  <sheets>
    <sheet name="1st Pivot Graph" sheetId="2" r:id="rId1"/>
    <sheet name="2nd Pivot Graph" sheetId="3" r:id="rId2"/>
    <sheet name="3rd Pivot Graph" sheetId="14" r:id="rId3"/>
    <sheet name="Crowdfunding" sheetId="1" r:id="rId4"/>
  </sheets>
  <calcPr calcId="162913"/>
  <pivotCaches>
    <pivotCache cacheId="3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F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4" i="1"/>
  <c r="H5" i="1"/>
  <c r="H6" i="1"/>
  <c r="H7" i="1"/>
  <c r="H8" i="1"/>
  <c r="H9" i="1"/>
  <c r="H2" i="1"/>
  <c r="H3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<sst xmlns="http://schemas.openxmlformats.org/spreadsheetml/2006/main" count="6101" uniqueCount="2086">
  <si>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</si>
  <si>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</si>
  <si>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</si>
  <si>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</si>
  <si>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</si>
  <si>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</si>
  <si>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</si>
  <si>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</si>
  <si>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</si>
  <si>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</si>
  <si>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</si>
  <si>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</si>
  <si>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</si>
  <si>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</si>
  <si>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</si>
  <si>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</si>
  <si>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</si>
  <si>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</si>
  <si>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</si>
  <si>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</si>
  <si>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</si>
  <si>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</si>
  <si>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</si>
  <si>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</si>
  <si>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</si>
  <si>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</si>
  <si>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</si>
  <si>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</si>
  <si>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</si>
  <si>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</si>
  <si>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</si>
  <si>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</si>
  <si>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</si>
  <si>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</si>
  <si>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</si>
  <si>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</si>
  <si>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</si>
  <si>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</si>
  <si>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</si>
  <si>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</si>
  <si>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</si>
  <si>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</si>
  <si>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</si>
  <si>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</si>
  <si>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</si>
  <si>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</si>
  <si>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</si>
  <si>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</si>
  <si>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</si>
  <si>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</si>
  <si>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</si>
  <si>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</si>
  <si>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</si>
  <si>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</si>
  <si>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</si>
  <si>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</si>
  <si>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</si>
  <si>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</si>
  <si>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</si>
  <si>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</si>
  <si>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</si>
  <si>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</si>
  <si>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</si>
  <si>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</si>
  <si>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</si>
  <si>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</si>
  <si>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</si>
  <si>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</si>
  <si>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</si>
  <si>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</si>
  <si>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</si>
  <si>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</si>
  <si>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</si>
  <si>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</si>
  <si>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</si>
  <si>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</si>
  <si>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</si>
  <si>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</si>
  <si>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</si>
  <si>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</si>
  <si>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</si>
  <si>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</si>
  <si>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</si>
  <si>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</si>
  <si>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</si>
  <si>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</si>
  <si>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</si>
  <si>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</si>
  <si>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</si>
  <si>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</si>
  <si>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</si>
  <si>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</si>
  <si>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</si>
  <si>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</si>
  <si>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</si>
  <si>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</si>
  <si>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</si>
  <si>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</si>
  <si>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</si>
  <si>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</si>
  <si>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</si>
  <si>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</si>
  <si>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</si>
  <si>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</si>
  <si>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</si>
  <si>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</si>
  <si>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</si>
  <si>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</si>
  <si>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</si>
  <si>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</si>
  <si>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</si>
  <si>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</si>
  <si>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</si>
  <si>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</si>
  <si>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</si>
  <si>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</si>
  <si>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</si>
  <si>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</si>
  <si>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</si>
  <si>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</si>
  <si>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</si>
  <si>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</si>
  <si>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</si>
  <si>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</si>
  <si>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</si>
  <si>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</si>
  <si>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</si>
  <si>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</si>
  <si>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</si>
  <si>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</si>
  <si>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</si>
  <si>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</si>
  <si>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</si>
  <si>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</si>
  <si>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</si>
  <si>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</si>
  <si>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</si>
  <si>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</si>
  <si>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</si>
  <si>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</si>
  <si>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</si>
  <si>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</si>
  <si>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</si>
  <si>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</si>
  <si>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</si>
  <si>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</si>
  <si>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</si>
  <si>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</si>
  <si>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</si>
  <si>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</si>
  <si>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</si>
  <si>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</si>
  <si>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</si>
  <si>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</si>
  <si>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</si>
  <si>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</si>
  <si>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</si>
  <si>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</si>
  <si>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</si>
  <si>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</si>
  <si>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</si>
  <si>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</si>
  <si>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</si>
  <si>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</si>
  <si>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</si>
  <si>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</si>
  <si>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</si>
  <si>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</si>
  <si>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</si>
  <si>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</si>
  <si>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</si>
  <si>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</si>
  <si>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</si>
  <si>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</si>
  <si>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</si>
  <si>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</si>
  <si>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</si>
  <si>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</si>
  <si>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</si>
  <si>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</si>
  <si>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</si>
  <si>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</si>
  <si>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</si>
  <si>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</si>
  <si>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</si>
  <si>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</si>
  <si>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</si>
  <si>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</si>
  <si>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</si>
  <si>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</si>
  <si>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</si>
  <si>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</si>
  <si>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</si>
  <si>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</si>
  <si>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</si>
  <si>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</si>
  <si>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</si>
  <si>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</si>
  <si>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</si>
  <si>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</si>
  <si>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</si>
  <si>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</si>
  <si>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</si>
  <si>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</si>
  <si>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</si>
  <si>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</si>
  <si>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</si>
  <si>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</si>
  <si>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</si>
  <si>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</si>
  <si>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</si>
  <si>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</si>
  <si>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</si>
  <si>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</si>
  <si>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</si>
  <si>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</si>
  <si>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</si>
  <si>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</si>
  <si>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</si>
  <si>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</si>
  <si>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</si>
  <si>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</si>
  <si>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</si>
  <si>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</si>
  <si>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</si>
  <si>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</si>
  <si>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</si>
  <si>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</si>
  <si>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</si>
  <si>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</si>
  <si>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</si>
  <si>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</si>
  <si>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</si>
  <si>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</si>
  <si>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</si>
  <si>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</si>
  <si>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</si>
  <si>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</si>
  <si>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</si>
  <si>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</si>
  <si>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</si>
  <si>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</si>
  <si>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</si>
  <si>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</si>
  <si>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</si>
  <si>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</si>
  <si>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</si>
  <si>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</si>
  <si>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</si>
  <si>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</si>
  <si>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</si>
  <si>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</si>
  <si>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</si>
  <si>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</si>
  <si>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</si>
  <si>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</si>
  <si>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</si>
  <si>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</si>
  <si>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</si>
  <si>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</si>
  <si>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</si>
  <si>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</si>
  <si>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</si>
  <si>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</si>
  <si>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</si>
  <si>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</si>
  <si>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</si>
  <si>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</si>
  <si>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</si>
  <si>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</si>
  <si>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</si>
  <si>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</si>
  <si>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</si>
  <si>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</si>
  <si>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</si>
  <si>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</si>
  <si>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</si>
  <si>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</si>
  <si>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</si>
  <si>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</si>
  <si>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</si>
  <si>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</si>
  <si>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</si>
  <si>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</si>
  <si>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</si>
  <si>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</si>
  <si>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</si>
  <si>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</si>
  <si>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</si>
  <si>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</si>
  <si>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</si>
  <si>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</si>
  <si>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</si>
  <si>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</si>
  <si>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</si>
  <si>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</si>
  <si>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</si>
  <si>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</si>
  <si>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</si>
  <si>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</si>
  <si>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</si>
  <si>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</si>
  <si>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</si>
  <si>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</si>
  <si>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</si>
  <si>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</si>
  <si>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</si>
  <si>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</si>
  <si>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</si>
  <si>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</si>
  <si>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</si>
  <si>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</si>
  <si>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</si>
  <si>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</si>
  <si>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</si>
  <si>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</si>
  <si>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</si>
  <si>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</si>
  <si>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</si>
  <si>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</si>
  <si>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</si>
  <si>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</si>
  <si>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</si>
  <si>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</si>
  <si>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</si>
  <si>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</si>
  <si>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</si>
  <si>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</si>
  <si>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</si>
  <si>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</si>
  <si>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</si>
  <si>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</si>
  <si>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</si>
  <si>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</si>
  <si>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</si>
  <si>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</si>
  <si>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</si>
  <si>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</si>
  <si>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</si>
  <si>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</si>
  <si>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</si>
  <si>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</si>
  <si>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</si>
  <si>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</si>
  <si>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</si>
  <si>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</si>
  <si>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</si>
  <si>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</si>
  <si>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</si>
  <si>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</si>
  <si>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</si>
  <si>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</si>
  <si>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</si>
  <si>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</si>
  <si>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</si>
  <si>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</si>
  <si>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</si>
  <si>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</si>
  <si>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</si>
  <si>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</si>
  <si>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</si>
  <si>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</si>
  <si>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</si>
  <si>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</si>
  <si>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</si>
  <si>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</si>
  <si>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</si>
  <si>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</si>
  <si>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</si>
  <si>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</si>
  <si>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</si>
  <si>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</si>
  <si>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</si>
  <si>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</si>
  <si>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</si>
  <si>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</si>
  <si>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</si>
  <si>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</si>
  <si>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</si>
  <si>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</si>
  <si>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</si>
  <si>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</si>
  <si>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</si>
  <si>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</si>
  <si>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</si>
  <si>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</si>
  <si>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</si>
  <si>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</si>
  <si>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</si>
  <si>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</si>
  <si>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</si>
  <si>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</si>
  <si>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</si>
  <si>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</si>
  <si>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</si>
  <si>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</si>
  <si>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</si>
  <si>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</si>
  <si>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</si>
  <si>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</si>
  <si>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</si>
  <si>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</si>
  <si>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</si>
  <si>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</si>
  <si>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</si>
  <si>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</si>
  <si>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</si>
  <si>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</si>
  <si>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</si>
  <si>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</si>
  <si>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</si>
  <si>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</si>
  <si>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</si>
  <si>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</si>
  <si>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</si>
  <si>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</si>
  <si>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</si>
  <si>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</si>
  <si>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</si>
  <si>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</si>
  <si>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</si>
  <si>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</si>
  <si>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</si>
  <si>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</si>
  <si>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</si>
  <si>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</si>
  <si>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</si>
  <si>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</si>
  <si>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</si>
  <si>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</si>
  <si>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</si>
  <si>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</si>
  <si>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</si>
  <si>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</si>
  <si>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</si>
  <si>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</si>
  <si>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</si>
  <si>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</si>
  <si>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</si>
  <si>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</si>
  <si>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</si>
  <si>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</si>
  <si>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</si>
  <si>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</si>
  <si>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</si>
  <si>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</si>
  <si>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</si>
  <si>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</si>
  <si>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</si>
  <si>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</si>
  <si>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</si>
  <si>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</si>
  <si>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</si>
  <si>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</si>
  <si>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</si>
  <si>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</si>
  <si>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</si>
  <si>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</si>
  <si>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</si>
  <si>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</si>
  <si>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</si>
  <si>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</si>
  <si>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</si>
  <si>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</si>
  <si>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</si>
  <si>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</si>
  <si>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</si>
  <si>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</si>
  <si>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</si>
  <si>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</si>
  <si>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</si>
  <si>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</si>
  <si>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</si>
  <si>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</si>
  <si>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</si>
  <si>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</si>
  <si>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</si>
  <si>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</si>
  <si>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</si>
  <si>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</si>
  <si>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</si>
  <si>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</si>
  <si>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</si>
  <si>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</si>
  <si>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</si>
  <si>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</si>
  <si>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</si>
  <si>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</si>
  <si>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</si>
  <si>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</si>
  <si>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</si>
  <si>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</si>
  <si>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</si>
  <si>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</si>
  <si>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</si>
  <si>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</si>
  <si>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</si>
  <si>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</si>
  <si>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</si>
  <si>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</si>
  <si>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</si>
  <si>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</si>
  <si>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</si>
  <si>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</si>
  <si>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</si>
  <si>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</si>
  <si>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</si>
  <si>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</si>
  <si>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</si>
  <si>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</si>
  <si>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</si>
  <si>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</si>
  <si>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</si>
  <si>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</si>
  <si>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</si>
  <si>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</si>
  <si>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</si>
  <si>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</si>
  <si>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</si>
  <si>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</si>
  <si>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</si>
  <si>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</si>
  <si>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</si>
  <si>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</si>
  <si>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</si>
  <si>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</si>
  <si>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</si>
  <si>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</si>
  <si>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</si>
  <si>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</si>
  <si>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</si>
  <si>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</si>
  <si>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</si>
  <si>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</si>
  <si>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</si>
  <si>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</si>
  <si>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</si>
  <si>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</si>
  <si>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</si>
  <si>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</si>
  <si>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</si>
  <si>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</si>
  <si>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</si>
  <si>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</si>
  <si>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</si>
  <si>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</si>
  <si>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</si>
  <si>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</si>
  <si>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</si>
  <si>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</si>
  <si>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</si>
  <si>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</si>
  <si>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</si>
  <si>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</si>
  <si>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</si>
  <si>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</si>
  <si>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</si>
  <si>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</si>
  <si>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</si>
  <si>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</si>
  <si>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</si>
  <si>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</si>
  <si>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</si>
  <si>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</si>
  <si>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</si>
  <si>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</si>
  <si>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</si>
  <si>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</si>
  <si>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</si>
  <si>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</si>
  <si>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</si>
  <si>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</si>
  <si>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</si>
  <si>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</si>
  <si>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</si>
  <si>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</si>
  <si>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</si>
  <si>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</si>
  <si>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</si>
  <si>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</si>
  <si>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</si>
  <si>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</si>
  <si>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</si>
  <si>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</si>
  <si>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</si>
  <si>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</si>
  <si>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</si>
  <si>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</si>
  <si>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</si>
  <si>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</si>
  <si>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</si>
  <si>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</si>
  <si>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</si>
  <si>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</si>
  <si>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</si>
  <si>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</si>
  <si>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</si>
  <si>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</si>
  <si>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</si>
  <si>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</si>
  <si>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</si>
  <si>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</si>
  <si>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</si>
  <si>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</si>
  <si>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</si>
  <si>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</si>
  <si>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</si>
  <si>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</si>
  <si>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</si>
  <si>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</si>
  <si>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</si>
  <si>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</si>
  <si>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</si>
  <si>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</si>
  <si>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</si>
  <si>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</si>
  <si>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</si>
  <si>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</si>
  <si>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</si>
  <si>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</si>
  <si>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</si>
  <si>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</si>
  <si>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</si>
  <si>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</si>
  <si>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</si>
  <si>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</si>
  <si>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</si>
  <si>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</si>
  <si>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</si>
  <si>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</si>
  <si>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</si>
  <si>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</si>
  <si>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</si>
  <si>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</si>
  <si>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</si>
  <si>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</si>
  <si>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</si>
  <si>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</si>
  <si>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</si>
  <si>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</si>
  <si>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</si>
  <si>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</si>
  <si>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</si>
  <si>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</si>
  <si>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</si>
  <si>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</si>
  <si>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</si>
  <si>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</si>
  <si>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</si>
  <si>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</si>
  <si>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</si>
  <si>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</si>
  <si>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</si>
  <si>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</si>
  <si>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</si>
  <si>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</si>
  <si>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</si>
  <si>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</si>
  <si>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</si>
  <si>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</si>
  <si>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</si>
  <si>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</si>
  <si>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</si>
  <si>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</si>
  <si>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</si>
  <si>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</si>
  <si>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</si>
  <si>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</si>
  <si>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</si>
  <si>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</si>
  <si>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</si>
  <si>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</si>
  <si>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</si>
  <si>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</si>
  <si>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</si>
  <si>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</si>
  <si>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</si>
  <si>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</si>
  <si>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</si>
  <si>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</si>
  <si>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</si>
  <si>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</si>
  <si>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</si>
  <si>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</si>
  <si>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</si>
  <si>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</si>
  <si>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</si>
  <si>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</si>
  <si>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</si>
  <si>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</si>
  <si>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</si>
  <si>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</si>
  <si>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</si>
  <si>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</si>
  <si>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</si>
  <si>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</si>
  <si>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</si>
  <si>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</si>
  <si>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</si>
  <si>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</si>
  <si>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</si>
  <si>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</si>
  <si>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</si>
  <si>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</si>
  <si>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</si>
  <si>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</si>
  <si>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</si>
  <si>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</si>
  <si>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</si>
  <si>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</si>
  <si>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</si>
  <si>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</si>
  <si>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</si>
  <si>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</si>
  <si>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</si>
  <si>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</si>
  <si>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</si>
  <si>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</si>
  <si>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</si>
  <si>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</si>
  <si>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</si>
  <si>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</si>
  <si>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</si>
  <si>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</si>
  <si>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</si>
  <si>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</si>
  <si>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</si>
  <si>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</si>
  <si>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</si>
  <si>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</si>
  <si>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</si>
  <si>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</si>
  <si>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</si>
  <si>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</si>
  <si>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</si>
  <si>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</si>
  <si>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</si>
  <si>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</si>
  <si>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</si>
  <si>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</si>
  <si>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</si>
  <si>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</si>
  <si>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</si>
  <si>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</si>
  <si>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</si>
  <si>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</si>
  <si>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</si>
  <si>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</si>
  <si>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</si>
  <si>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</si>
  <si>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</si>
  <si>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</si>
  <si>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</si>
  <si>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</si>
  <si>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</si>
  <si>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</si>
  <si>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</si>
  <si>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</si>
  <si>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</si>
  <si>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</si>
  <si>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</si>
  <si>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</si>
  <si>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</si>
  <si>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</si>
  <si>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</si>
  <si>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</si>
  <si>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</si>
  <si>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</si>
  <si>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</si>
  <si>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</si>
  <si>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</si>
  <si>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</si>
  <si>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</si>
  <si>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</si>
  <si>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</si>
  <si>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</si>
  <si>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</si>
  <si>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</si>
  <si>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</si>
  <si>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</si>
  <si>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</si>
  <si>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</si>
  <si>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</si>
  <si>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</si>
  <si>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</si>
  <si>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</si>
  <si>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</si>
  <si>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</si>
  <si>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</si>
  <si>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</si>
  <si>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</si>
  <si>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</si>
  <si>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</si>
  <si>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</si>
  <si>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</si>
  <si>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</si>
  <si>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</si>
  <si>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</si>
  <si>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</si>
  <si>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</si>
  <si>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</si>
  <si>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</si>
  <si>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</si>
  <si>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</si>
  <si>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</si>
  <si>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</si>
  <si>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</si>
  <si>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</si>
  <si>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</si>
  <si>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</si>
  <si>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</si>
  <si>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</si>
  <si>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</si>
  <si>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</si>
  <si>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</si>
  <si>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</si>
  <si>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</si>
  <si>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</si>
  <si>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</si>
  <si>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</si>
  <si>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</si>
  <si>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</si>
  <si>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</si>
  <si>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</si>
  <si>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</si>
  <si>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</si>
  <si>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</si>
  <si>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</si>
  <si>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</si>
  <si>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</si>
  <si>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</si>
  <si>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</si>
  <si>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</si>
  <si>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</si>
  <si>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</si>
  <si>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</si>
  <si>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</si>
  <si>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</si>
  <si>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</si>
  <si>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</si>
  <si>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</si>
  <si>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</si>
  <si>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</si>
  <si>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</si>
  <si>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</si>
  <si>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</si>
  <si>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</si>
  <si>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</si>
  <si>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</si>
  <si>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</si>
  <si>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</si>
  <si>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</si>
  <si>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</si>
  <si>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</si>
  <si>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</si>
  <si>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</si>
  <si>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</si>
  <si>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</si>
  <si>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</si>
  <si>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</si>
  <si>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</si>
  <si>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</si>
  <si>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</si>
  <si>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</si>
  <si>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</si>
  <si>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</si>
  <si>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</si>
  <si>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</si>
  <si>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</si>
  <si>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</si>
  <si>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</si>
  <si>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</si>
  <si>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</si>
  <si>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</si>
  <si>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</si>
  <si>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</si>
  <si>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</si>
  <si>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</si>
  <si>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</si>
  <si>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</si>
  <si>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</si>
  <si>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</si>
  <si>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</si>
  <si>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</si>
  <si>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</si>
  <si>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</si>
  <si>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</si>
  <si>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</si>
  <si>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</si>
  <si>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</si>
  <si>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</si>
  <si>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</si>
  <si>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</si>
  <si>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</si>
  <si>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</si>
  <si>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</si>
  <si>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</si>
  <si>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</si>
  <si>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</si>
  <si>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</si>
  <si>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</si>
  <si>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</si>
  <si>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</si>
  <si>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</si>
  <si>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</si>
  <si>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</si>
  <si>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</si>
  <si>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</si>
  <si>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</si>
  <si>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</si>
  <si>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</si>
  <si>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</si>
  <si>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</si>
  <si>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</si>
  <si>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</si>
  <si>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</si>
  <si>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</si>
  <si>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</si>
  <si>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</si>
  <si>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</si>
  <si>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</si>
  <si>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</si>
  <si>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</si>
  <si>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</si>
  <si>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</si>
  <si>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</si>
  <si>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</si>
  <si>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</si>
  <si>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</si>
  <si>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</si>
  <si>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</si>
  <si>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</si>
  <si>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</si>
  <si>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</si>
  <si>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</si>
  <si>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</si>
  <si>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</si>
  <si>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</si>
  <si>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</si>
  <si>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</si>
  <si>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</si>
  <si>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</si>
  <si>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</si>
  <si>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</si>
  <si>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</si>
  <si>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</si>
  <si>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</si>
  <si>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</si>
  <si>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</si>
  <si>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</si>
  <si>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</si>
  <si>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</si>
  <si>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</si>
  <si>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</si>
  <si>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</si>
  <si>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</si>
  <si>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</si>
  <si>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</si>
  <si>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</si>
  <si>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</si>
  <si>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</si>
  <si>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</si>
  <si>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</si>
  <si>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</si>
  <si>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</si>
  <si>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</si>
  <si>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</si>
  <si>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</si>
  <si>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</si>
  <si>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</si>
  <si>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</si>
  <si>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</si>
  <si>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</si>
  <si>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</si>
  <si>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</si>
  <si>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</si>
  <si>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</si>
  <si>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</si>
  <si>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</si>
  <si>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</si>
  <si>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</si>
  <si>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</si>
  <si>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</si>
  <si>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</si>
  <si>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</si>
  <si>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</si>
  <si>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</si>
  <si>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</si>
  <si>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</si>
  <si>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</si>
  <si>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</si>
  <si>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</si>
  <si>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</si>
  <si>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</si>
  <si>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</si>
  <si>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</si>
  <si>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</si>
  <si>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</si>
  <si>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</si>
  <si>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</si>
  <si>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</si>
  <si>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</si>
  <si>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</si>
  <si>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</si>
  <si>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</si>
  <si>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</si>
  <si>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</si>
  <si>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</si>
  <si>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</si>
  <si>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</si>
  <si>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</si>
  <si>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</si>
  <si>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</si>
  <si>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</si>
  <si>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</si>
  <si>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</si>
  <si>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</si>
  <si>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</si>
  <si>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</si>
  <si>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</si>
  <si>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</si>
  <si>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</si>
  <si>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</si>
  <si>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</si>
  <si>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</si>
  <si>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</si>
  <si>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</si>
  <si>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</si>
  <si>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</si>
  <si>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</si>
  <si>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</si>
  <si>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</si>
  <si>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</si>
  <si>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</si>
  <si>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</si>
  <si>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</si>
  <si>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</si>
  <si>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</si>
  <si>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</si>
  <si>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</si>
  <si>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</si>
  <si>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</si>
  <si>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</si>
  <si>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</si>
  <si>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</si>
  <si>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</si>
  <si>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</si>
  <si>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</si>
  <si>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</si>
  <si>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</si>
  <si>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</si>
  <si>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</si>
  <si>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</si>
  <si>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</si>
  <si>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</si>
  <si>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</si>
  <si>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</si>
  <si>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</si>
  <si>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</si>
  <si>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</si>
  <si>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</si>
  <si>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</si>
  <si>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</si>
  <si>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</si>
  <si>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</si>
  <si>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</si>
  <si>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</si>
  <si>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</si>
  <si>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</si>
  <si>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</si>
  <si>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</si>
  <si>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</si>
  <si>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</si>
  <si>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</si>
  <si>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</si>
  <si>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</si>
  <si>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</si>
  <si>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</si>
  <si>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</si>
  <si>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</si>
  <si>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</si>
  <si>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</si>
  <si>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</si>
  <si>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</si>
  <si>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</si>
  <si>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</si>
  <si>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</si>
  <si>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</si>
  <si>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</si>
  <si>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</si>
  <si>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</si>
  <si>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</si>
  <si>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</si>
  <si>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</si>
  <si>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</si>
  <si>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</si>
  <si>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</si>
  <si>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</si>
  <si>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</si>
  <si>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</si>
  <si>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</si>
  <si>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</si>
  <si>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</si>
  <si>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</si>
  <si>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</si>
  <si>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</si>
  <si>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</si>
  <si>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</si>
  <si>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</si>
  <si>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</si>
  <si>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</si>
  <si>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</si>
  <si>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</si>
  <si>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</si>
  <si>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</si>
  <si>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</si>
  <si>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</si>
  <si>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</si>
  <si>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</si>
  <si>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</si>
  <si>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</si>
  <si>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</si>
  <si>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</si>
  <si>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</si>
  <si>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</si>
  <si>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</si>
  <si>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</si>
  <si>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</si>
  <si>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</si>
  <si>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</si>
  <si>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</si>
  <si>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</si>
  <si>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</si>
  <si>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</si>
  <si>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</si>
  <si>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</si>
  <si>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</si>
  <si>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</si>
  <si>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</si>
  <si>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</si>
  <si>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</si>
  <si>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</si>
  <si>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</si>
  <si>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</si>
  <si>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</si>
  <si>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</si>
  <si>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</si>
  <si>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</si>
  <si>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</si>
  <si>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</si>
  <si>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</si>
  <si>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</si>
  <si>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</si>
  <si>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</si>
  <si>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</si>
  <si>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</si>
  <si>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</si>
  <si>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</si>
  <si>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</si>
  <si>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</si>
  <si>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</si>
  <si>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</si>
  <si>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</si>
  <si>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</si>
  <si>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</si>
  <si>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</si>
  <si>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</si>
  <si>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</si>
  <si>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</si>
  <si>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</si>
  <si>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</si>
  <si>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</si>
  <si>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</si>
  <si>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</si>
  <si>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</si>
  <si>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</si>
  <si>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</si>
  <si>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</si>
  <si>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</si>
  <si>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</si>
  <si>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</si>
  <si>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</si>
  <si>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</si>
  <si>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</si>
  <si>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</si>
  <si>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</si>
  <si>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</si>
  <si>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</si>
  <si>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</si>
  <si>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</si>
  <si>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</si>
  <si>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</si>
  <si>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</si>
  <si>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</si>
  <si>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</si>
  <si>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</si>
  <si>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</si>
  <si>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</si>
  <si>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</si>
  <si>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</si>
  <si>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</si>
  <si>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</si>
  <si>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</si>
  <si>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</si>
  <si>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</si>
  <si>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</si>
  <si>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</si>
  <si>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</si>
  <si>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</si>
  <si>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</si>
  <si>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</si>
  <si>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</si>
  <si>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</si>
  <si>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</si>
  <si>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</si>
  <si>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</si>
  <si>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</si>
  <si>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</si>
  <si>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</si>
  <si>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</si>
  <si>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</si>
  <si>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</si>
  <si>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</si>
  <si>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</si>
  <si>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</si>
  <si>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</si>
  <si>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</si>
  <si>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</si>
  <si>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</si>
  <si>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</si>
  <si>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</si>
  <si>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</si>
  <si>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</si>
  <si>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</si>
  <si>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</si>
  <si>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</si>
  <si>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</si>
  <si>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</si>
  <si>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</si>
  <si>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</si>
  <si>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</si>
  <si>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</si>
  <si>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</si>
  <si>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</si>
  <si>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</si>
  <si>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</si>
  <si>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</si>
  <si>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</si>
  <si>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</si>
  <si>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</si>
  <si>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</si>
  <si>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</si>
  <si>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</si>
  <si>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</si>
  <si>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</si>
  <si>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</si>
  <si>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</si>
  <si>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</si>
  <si>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</si>
  <si>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</si>
  <si>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</si>
  <si>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</si>
  <si>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</si>
  <si>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</si>
  <si>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</si>
  <si>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</si>
  <si>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</si>
  <si>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</si>
  <si>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</si>
  <si>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</si>
  <si>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</si>
  <si>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</si>
  <si>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</si>
  <si>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</si>
  <si>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</si>
  <si>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</si>
  <si>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</si>
  <si>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</si>
  <si>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</si>
  <si>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</si>
  <si>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</si>
  <si>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</si>
  <si>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</si>
  <si>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</si>
  <si>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</si>
  <si>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</si>
  <si>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</si>
  <si>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</si>
  <si>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</si>
  <si>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</si>
  <si>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</si>
  <si>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</si>
  <si>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</si>
  <si>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</si>
  <si>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</si>
  <si>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</si>
  <si>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</si>
  <si>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</si>
  <si>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</si>
  <si>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</si>
  <si>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</si>
  <si>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</si>
  <si>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</si>
  <si>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</si>
  <si>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</si>
  <si>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</si>
  <si>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</si>
  <si>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</si>
  <si>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</si>
  <si>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</si>
  <si>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</si>
  <si>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</si>
  <si>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</si>
  <si>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</si>
  <si>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</si>
  <si>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</si>
  <si>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</si>
  <si>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</si>
  <si>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</si>
  <si>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</si>
  <si>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</si>
  <si>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</si>
  <si>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</si>
  <si>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</si>
  <si>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</si>
  <si>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</si>
  <si>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</si>
  <si>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</si>
  <si>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</si>
  <si>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</si>
  <si>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</si>
  <si>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</si>
  <si>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</si>
  <si>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</si>
  <si>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</si>
  <si>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</si>
  <si>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</si>
  <si>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</si>
  <si>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</si>
  <si>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</si>
  <si>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</si>
  <si>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</si>
  <si>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</si>
  <si>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</si>
  <si>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</si>
  <si>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</si>
  <si>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</si>
  <si>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</si>
  <si>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</si>
  <si>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</si>
  <si>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</si>
  <si>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</si>
  <si>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</si>
  <si>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</si>
  <si>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</si>
  <si>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</si>
  <si>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</si>
  <si>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</si>
  <si>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</si>
  <si>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</si>
  <si>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</si>
  <si>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</si>
  <si>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</si>
  <si>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</si>
  <si>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</si>
  <si>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</si>
  <si>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</si>
  <si>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</si>
  <si>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</si>
  <si>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</si>
  <si>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</si>
  <si>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</si>
  <si>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</si>
  <si>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</si>
  <si>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</si>
  <si>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</si>
  <si>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</si>
  <si>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</si>
  <si>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</si>
  <si>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</si>
  <si>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</si>
  <si>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</si>
  <si>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</si>
  <si>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</si>
  <si>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</si>
  <si>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</si>
  <si>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</si>
  <si>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</si>
  <si>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</si>
  <si>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</si>
  <si>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</si>
  <si>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</si>
  <si>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</si>
  <si>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</si>
  <si>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</si>
  <si>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</si>
  <si>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</si>
  <si>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</si>
  <si>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</si>
  <si>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</si>
  <si>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</si>
  <si>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</si>
  <si>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</si>
  <si>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</si>
  <si>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</si>
  <si>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</si>
  <si>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</si>
  <si>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</si>
  <si>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</si>
  <si>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</si>
  <si>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</si>
  <si>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</si>
  <si>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</si>
  <si>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</si>
  <si>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</si>
  <si>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</si>
  <si>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</si>
  <si>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</si>
  <si>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</si>
  <si>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</si>
  <si>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</si>
  <si>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</si>
  <si>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</si>
  <si>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</si>
  <si>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</si>
  <si>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</si>
  <si>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</si>
  <si>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</si>
  <si>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</si>
  <si>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</si>
  <si>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</si>
  <si>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</si>
  <si>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</si>
  <si>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</si>
  <si>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</si>
  <si>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</si>
  <si>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</si>
  <si>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</si>
  <si>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</si>
  <si>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</si>
  <si>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</si>
  <si>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</si>
  <si>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</si>
  <si>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</si>
  <si>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</si>
  <si>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</si>
  <si>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</si>
  <si>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</si>
  <si>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</si>
  <si>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</si>
  <si>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</si>
  <si>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</si>
  <si>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</si>
  <si>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</si>
  <si>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</si>
  <si>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</si>
  <si>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</si>
  <si>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</si>
  <si>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</si>
  <si>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</si>
  <si>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</si>
  <si>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</si>
  <si>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</si>
  <si>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</si>
  <si>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</si>
  <si>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</si>
  <si>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</si>
  <si>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</si>
  <si>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</si>
  <si>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</si>
  <si>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</si>
  <si>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</si>
  <si>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</si>
  <si>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</si>
  <si>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</si>
  <si>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</si>
  <si>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</si>
  <si>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</si>
  <si>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</si>
  <si>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</si>
  <si>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</si>
  <si>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</si>
  <si>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</si>
  <si>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</si>
  <si>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</si>
  <si>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</si>
  <si>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</si>
  <si>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</si>
  <si>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</si>
  <si>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</si>
  <si>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</si>
  <si>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</si>
  <si>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</si>
  <si>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</si>
  <si>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</si>
  <si>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</si>
  <si>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</si>
  <si>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</si>
  <si>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</si>
  <si>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</si>
  <si>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</si>
  <si>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</si>
  <si>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</si>
  <si>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</si>
  <si>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</si>
  <si>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</si>
  <si>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</si>
  <si>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</si>
  <si>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</si>
  <si>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</si>
  <si>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</si>
  <si>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</si>
  <si>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</si>
  <si>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</si>
  <si>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</si>
  <si>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</si>
  <si>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</si>
  <si>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</si>
  <si>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</si>
  <si>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</si>
  <si>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</si>
  <si>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</si>
  <si>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</si>
  <si>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</si>
  <si>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</si>
  <si>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</si>
  <si>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</si>
  <si>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</si>
  <si>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</si>
  <si>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</si>
  <si>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</si>
  <si>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</si>
  <si>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</si>
  <si>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</si>
  <si>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</si>
  <si>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</si>
  <si>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</si>
  <si>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</si>
  <si>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</si>
  <si>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</si>
  <si>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</si>
  <si>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</si>
  <si>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</si>
  <si>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</si>
  <si>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</si>
  <si>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</si>
  <si>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</si>
  <si>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</si>
  <si>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</si>
  <si>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</si>
  <si>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</si>
  <si>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</si>
  <si>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</si>
  <si>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</si>
  <si>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</si>
  <si>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</si>
  <si>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</si>
  <si>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</si>
  <si>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</si>
  <si>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</si>
  <si>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</si>
  <si>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</si>
  <si>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</si>
  <si>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</si>
  <si>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</si>
  <si>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</si>
  <si>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</si>
  <si>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</si>
  <si>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</si>
  <si>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</si>
  <si>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</si>
  <si>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</si>
  <si>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</si>
  <si>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</si>
  <si>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</si>
  <si>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</si>
  <si>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</si>
  <si>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</si>
  <si>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</si>
  <si>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</si>
  <si>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</si>
  <si>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</si>
  <si>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</si>
  <si>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</si>
  <si>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</si>
  <si>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</si>
  <si>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</si>
  <si>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</si>
  <si>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</si>
  <si>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</si>
  <si>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</si>
  <si>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</si>
  <si>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</si>
  <si>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</si>
  <si>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</si>
  <si>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</si>
  <si>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</si>
  <si>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</si>
  <si>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</si>
  <si>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</si>
  <si>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</si>
  <si>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</si>
  <si>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</si>
  <si>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</si>
  <si>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</si>
  <si>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</si>
  <si>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</si>
  <si>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</si>
  <si>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</si>
  <si>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</si>
  <si>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</si>
  <si>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</si>
  <si>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</si>
  <si>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</si>
  <si>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</si>
  <si>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</si>
  <si>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</si>
  <si>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</si>
  <si>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</si>
  <si>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</si>
  <si>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</si>
  <si>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</si>
  <si>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</si>
  <si>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</si>
  <si>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</si>
  <si>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</si>
  <si>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</si>
  <si>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</si>
  <si>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</si>
  <si>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</si>
  <si>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</si>
  <si>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</si>
  <si>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</si>
  <si>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</si>
  <si>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</si>
  <si>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</si>
  <si>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</si>
  <si>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</si>
  <si>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</si>
  <si>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</si>
  <si>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</si>
  <si>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</si>
  <si>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</si>
  <si>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</si>
  <si>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</si>
  <si>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</si>
  <si>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</si>
  <si>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</si>
  <si>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</si>
  <si>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</si>
  <si>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</si>
  <si>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</si>
  <si>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</si>
  <si>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</si>
  <si>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</si>
  <si>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</si>
  <si>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</si>
  <si>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</si>
  <si>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</si>
  <si>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</si>
  <si>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</si>
  <si>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</si>
  <si>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</si>
  <si>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</si>
  <si>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</si>
  <si>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</si>
  <si>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</si>
  <si>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</si>
  <si>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</si>
  <si>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</si>
  <si>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</si>
  <si>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</si>
  <si>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</si>
  <si>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</si>
  <si>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</si>
  <si>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</si>
  <si>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</si>
  <si>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</si>
  <si>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</si>
  <si>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</si>
  <si>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</si>
  <si>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</si>
  <si>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</si>
  <si>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</si>
  <si>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</si>
  <si>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</si>
  <si>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</si>
  <si>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</si>
  <si>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</si>
  <si>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</si>
  <si>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</si>
  <si>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</si>
  <si>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</si>
  <si>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</si>
  <si>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</si>
  <si>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</si>
  <si>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</si>
  <si>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</si>
  <si>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</si>
  <si>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</si>
  <si>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</si>
  <si>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</si>
  <si>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</si>
  <si>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</si>
  <si>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</si>
  <si>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</si>
  <si>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</si>
  <si>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</si>
  <si>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</si>
  <si>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</si>
  <si>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</si>
  <si>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</si>
  <si>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</si>
  <si>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</si>
  <si>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</si>
  <si>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</si>
  <si>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</si>
  <si>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</si>
  <si>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</si>
  <si>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</si>
  <si>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</si>
  <si>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</si>
  <si>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</si>
  <si>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</si>
  <si>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</si>
  <si>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</si>
  <si>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</si>
  <si>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</si>
  <si>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</si>
  <si>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</si>
  <si>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</si>
  <si>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</si>
  <si>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</si>
  <si>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</si>
  <si>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</si>
  <si>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</si>
  <si>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</si>
  <si>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</si>
  <si>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</si>
  <si>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</si>
  <si>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</si>
  <si>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</si>
  <si>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</si>
  <si>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</si>
  <si>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</si>
  <si>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</si>
  <si>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</si>
  <si>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</si>
  <si>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</si>
  <si>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</si>
  <si>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</si>
  <si>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</si>
  <si>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</si>
  <si>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</si>
  <si>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</si>
  <si>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</si>
  <si>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</si>
  <si>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</si>
  <si>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</si>
  <si>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</si>
  <si>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</si>
  <si>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</si>
  <si>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</si>
  <si>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</si>
  <si>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</si>
  <si>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</si>
  <si>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</si>
  <si>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</si>
  <si>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</si>
  <si>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</si>
  <si>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</si>
  <si>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</si>
  <si>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</si>
  <si>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</si>
  <si>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</si>
  <si>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</si>
  <si>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</si>
  <si>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</si>
  <si>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</si>
  <si>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</si>
  <si>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</si>
  <si>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</si>
  <si>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</si>
  <si>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</si>
  <si>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</si>
  <si>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</si>
  <si>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</si>
  <si>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</si>
  <si>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</si>
  <si>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</si>
  <si>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</si>
  <si>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</si>
  <si>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</si>
  <si>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</si>
  <si>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</si>
  <si>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</si>
  <si>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</si>
  <si>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</si>
  <si>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</si>
  <si>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</si>
  <si>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</si>
  <si>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</si>
  <si>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</si>
  <si>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</si>
  <si>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</si>
  <si>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</si>
  <si>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</si>
  <si>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</si>
  <si>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</si>
  <si>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</si>
  <si>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</si>
  <si>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</si>
  <si>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</si>
  <si>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</si>
  <si>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</si>
  <si>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</si>
  <si>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</si>
  <si>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</si>
  <si>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</si>
  <si>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</si>
  <si>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</si>
  <si>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</si>
  <si>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</si>
  <si>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</si>
  <si>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</si>
  <si>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</si>
  <si>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</si>
  <si>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</si>
  <si>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</si>
  <si>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</si>
  <si>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</si>
  <si>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</si>
  <si>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</si>
  <si>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</si>
  <si>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</si>
  <si>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</si>
  <si>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</si>
  <si>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</si>
  <si>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</si>
  <si>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</si>
  <si>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</si>
  <si>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</si>
  <si>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</si>
  <si>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</si>
  <si>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</si>
  <si>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</si>
  <si>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</si>
  <si>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</si>
  <si>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</si>
  <si>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</si>
  <si>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</si>
  <si>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</si>
  <si>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</si>
  <si>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</si>
  <si>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</si>
  <si>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</si>
  <si>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</si>
  <si>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</si>
  <si>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</si>
  <si>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</si>
  <si>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</si>
  <si>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</si>
  <si>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</si>
  <si>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</si>
  <si>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</si>
  <si>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</si>
  <si>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</si>
  <si>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</si>
  <si>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</si>
  <si>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</si>
  <si>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</si>
  <si>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</si>
  <si>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</si>
  <si>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</si>
  <si>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</si>
  <si>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</si>
  <si>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</si>
  <si>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</si>
  <si>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</si>
  <si>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</si>
  <si>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</si>
  <si>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</si>
  <si>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</si>
  <si>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</si>
  <si>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</si>
  <si>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</si>
  <si>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</si>
  <si>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</si>
  <si>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</si>
  <si>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</si>
  <si>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</si>
  <si>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</si>
  <si>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</si>
  <si>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</si>
  <si>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</si>
  <si>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</si>
  <si>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</si>
  <si>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</si>
  <si>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</si>
  <si>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</si>
  <si>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</si>
  <si>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</si>
  <si>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</si>
  <si>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</si>
  <si>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</si>
  <si>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</si>
  <si>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</si>
  <si>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</si>
  <si>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</si>
  <si>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</si>
  <si>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</si>
  <si>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</si>
  <si>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</si>
  <si>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</si>
  <si>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</si>
  <si>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</si>
  <si>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</si>
  <si>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</si>
  <si>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</si>
  <si>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</si>
  <si>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</si>
  <si>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</si>
  <si>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</si>
  <si>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</si>
  <si>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</si>
  <si>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</si>
  <si>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</si>
  <si>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</si>
  <si>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</si>
  <si>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</si>
  <si>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</si>
  <si>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</si>
  <si>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</si>
  <si>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</si>
  <si>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</si>
  <si>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</si>
  <si>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</si>
  <si>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</si>
  <si>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</si>
  <si>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</si>
  <si>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</si>
  <si>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</si>
  <si>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</si>
  <si>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</si>
  <si>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</si>
  <si>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</si>
  <si>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</si>
  <si>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</si>
  <si>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</si>
  <si>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</si>
  <si>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</si>
  <si>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</si>
  <si>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</si>
  <si>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</si>
  <si>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</si>
  <si>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</si>
  <si>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</si>
  <si>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</si>
  <si>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</si>
  <si>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</si>
  <si>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</si>
  <si>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</si>
  <si>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</si>
  <si>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</si>
  <si>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</si>
  <si>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</si>
  <si>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</si>
  <si>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</si>
  <si>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</si>
  <si>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</si>
  <si>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</si>
  <si>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</si>
  <si>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</si>
  <si>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</si>
  <si>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</si>
  <si>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</si>
  <si>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</si>
  <si>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</si>
  <si>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</si>
  <si>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</si>
  <si>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</si>
  <si>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</si>
  <si>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</si>
  <si>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</si>
  <si>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</si>
  <si>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</si>
  <si>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</si>
  <si>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</si>
  <si>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</si>
  <si>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</si>
  <si>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</si>
  <si>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</si>
  <si>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</si>
  <si>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</si>
  <si>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</si>
  <si>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</si>
  <si>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</si>
  <si>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</si>
  <si>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</si>
  <si>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</si>
  <si>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</si>
  <si>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</si>
  <si>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</si>
  <si>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</si>
  <si>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</si>
  <si>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</si>
  <si>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</si>
  <si>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</si>
  <si>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</si>
  <si>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</si>
  <si>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</si>
  <si>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</si>
  <si>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</si>
  <si>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</si>
  <si>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</si>
  <si>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</si>
  <si>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</si>
  <si>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</si>
  <si>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</si>
  <si>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</si>
  <si>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</si>
  <si>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</si>
  <si>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</si>
  <si>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</si>
  <si>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</si>
  <si>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</si>
  <si>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</si>
  <si>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</si>
  <si>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</si>
  <si>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</si>
  <si>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</si>
  <si>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</si>
  <si>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</si>
  <si>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</si>
  <si>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</si>
  <si>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</si>
  <si>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</si>
  <si>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</si>
  <si>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Percent Funded</t>
  </si>
  <si>
    <t>Average Donation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</si>
  <si>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</si>
  <si>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</si>
  <si>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</si>
  <si>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</si>
  <si>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</si>
  <si>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</si>
  <si>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</si>
  <si>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</si>
  <si>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</si>
  <si>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</si>
  <si>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</si>
  <si>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</si>
  <si>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</si>
  <si>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</si>
  <si>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</si>
  <si>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</si>
  <si>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</si>
  <si>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</si>
  <si>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</si>
  <si>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</si>
  <si>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</si>
  <si>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</si>
  <si>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</si>
  <si>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</si>
  <si>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Parent Category</t>
  </si>
  <si>
    <t>Sub Catagory</t>
  </si>
  <si>
    <t>(All)</t>
  </si>
  <si>
    <t>Row Labels</t>
  </si>
  <si>
    <t>Grand Total</t>
  </si>
  <si>
    <t>Column Labels</t>
  </si>
  <si>
    <t>Count of id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</si>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</sst>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[$-409]mmm\-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 applyAlignment="1">
      <alignment horizontal="right" vertical="center" wrapText="1"/>
    </xf>
    <xf numFmtId="9" fontId="0" fillId="0" borderId="0" xfId="0" applyNumberFormat="1" applyAlignment="1">
      <alignment horizontal="right" wrapText="1"/>
    </xf>
    <xf numFmtId="9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3" fontId="16" fillId="0" borderId="0" xfId="0" applyNumberFormat="1" applyFont="1" applyAlignment="1" applyProtection="1">
      <alignment horizontal="center" vertical="center" wrapText="1"/>
      <protection locked="0"/>
    </xf>
    <xf numFmtId="173" fontId="18" fillId="0" borderId="0" xfId="0" applyNumberFormat="1" applyFont="1" applyAlignment="1" applyProtection="1">
      <alignment horizontal="center" vertical="center"/>
      <protection locked="0"/>
    </xf>
    <xf numFmtId="173" fontId="0" fillId="0" borderId="0" xfId="0" applyNumberFormat="1" applyAlignment="1" applyProtection="1">
      <alignment horizontal="center" vertical="center"/>
      <protection locked="0"/>
    </xf>
    <xf numFmtId="173" fontId="16" fillId="0" borderId="0" xfId="0" applyNumberFormat="1" applyFont="1" applyAlignment="1">
      <alignment horizontal="center" vertical="center" wrapText="1"/>
    </xf>
    <xf numFmtId="173" fontId="18" fillId="0" borderId="0" xfId="0" applyNumberFormat="1" applyFont="1"/>
    <xf numFmtId="173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V1.xlsx]1st Pivot Graph!PivotTable1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'1st Pivot 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'1st Pivot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'1st Pivot Graph'!$B$5:$B$14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9-492C-8F47-CEC8E9A7EB0A}"/>
            </c:ext>
          </c:extLst>
        </c:ser>
        <c:ser>
          <c:idx val="1"/>
          <c:order val="1"/>
          <c:tx>
            <c:strRef>
              <c:f>'1st Pivot 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'1st Pivot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'1st Pivot Graph'!$C$5:$C$14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9-492C-8F47-CEC8E9A7EB0A}"/>
            </c:ext>
          </c:extLst>
        </c:ser>
        <c:ser>
          <c:idx val="2"/>
          <c:order val="2"/>
          <c:tx>
            <c:strRef>
              <c:f>'1st Pivot 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'1st Pivot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'1st Pivot Graph'!$D$5:$D$14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9-492C-8F47-CEC8E9A7EB0A}"/>
            </c:ext>
          </c:extLst>
        </c:ser>
        <c:ser>
          <c:idx val="3"/>
          <c:order val="3"/>
          <c:tx>
            <c:strRef>
              <c:f>'1st Pivot 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'1st Pivot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'1st Pivot Graph'!$E$5:$E$14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9-492C-8F47-CEC8E9A7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6229848"/>
        <c:axId val="436230176"/>
      </c:barChart>
      <c:catAx>
        <c:axId val="43622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30176"/>
        <c:crosses val="autoZero"/>
        <c:auto val="1"/>
        <c:lblAlgn val="ctr"/>
        <c:lblOffset val="100"/>
        <c:noMultiLvlLbl val="0"/>
      </c:catAx>
      <c:valAx>
        <c:axId val="4362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V1.xlsx]2nd Pivot Graph!PivotTable2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'2nd Pivot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'2nd Pivot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Graph'!$B$6:$B$30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C-4BF8-812E-EA6B816659F3}"/>
            </c:ext>
          </c:extLst>
        </c:ser>
        <c:ser>
          <c:idx val="1"/>
          <c:order val="1"/>
          <c:tx>
            <c:strRef>
              <c:f>'2nd Pivot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'2nd Pivot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Graph'!$C$6:$C$30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C-4BF8-812E-EA6B816659F3}"/>
            </c:ext>
          </c:extLst>
        </c:ser>
        <c:ser>
          <c:idx val="2"/>
          <c:order val="2"/>
          <c:tx>
            <c:strRef>
              <c:f>'2nd Pivot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'2nd Pivot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Graph'!$D$6:$D$30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C-4BF8-812E-EA6B816659F3}"/>
            </c:ext>
          </c:extLst>
        </c:ser>
        <c:ser>
          <c:idx val="3"/>
          <c:order val="3"/>
          <c:tx>
            <c:strRef>
              <c:f>'2nd Pivot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'2nd Pivot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Graph'!$E$6:$E$30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C-4BF8-812E-EA6B8166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2122576"/>
        <c:axId val="442123560"/>
      </c:barChart>
      <c:catAx>
        <c:axId val="4421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3560"/>
        <c:crosses val="autoZero"/>
        <c:auto val="1"/>
        <c:lblAlgn val="ctr"/>
        <c:lblOffset val="100"/>
        <c:noMultiLvlLbl val="0"/>
      </c:catAx>
      <c:valAx>
        <c:axId val="4421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V1.xlsx]3rd Pivot Graph!PivotTable13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'3rd Pivot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'3rd Pivot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'3rd Pivot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7-4B26-B914-6B2F8C20D8E9}"/>
            </c:ext>
          </c:extLst>
        </c:ser>
        <c:ser>
          <c:idx val="1"/>
          <c:order val="1"/>
          <c:tx>
            <c:strRef>
              <c:f>'3rd Pivot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'3rd Pivot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'3rd Pivot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7-4B26-B914-6B2F8C20D8E9}"/>
            </c:ext>
          </c:extLst>
        </c:ser>
        <c:ser>
          <c:idx val="2"/>
          <c:order val="2"/>
          <c:tx>
            <c:strRef>
              <c:f>'3rd Pivot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'3rd Pivot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'3rd Pivot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7-4B26-B914-6B2F8C20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35936"/>
        <c:axId val="528836264"/>
      </c:lineChart>
      <c:catAx>
        <c:axId val="5288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6264"/>
        <c:crosses val="autoZero"/>
        <c:auto val="1"/>
        <c:lblAlgn val="ctr"/>
        <c:lblOffset val="100"/>
        <c:noMultiLvlLbl val="0"/>
      </c:catAx>
      <c:valAx>
        <c:axId val="52883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133350</xdr:rowOff>
    </xdr:from>
    <xdr:to>
      <xdr:col>14</xdr:col>
      <xdr:colOff>161925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10</xdr:row>
      <xdr:rowOff>9525</xdr:rowOff>
    </xdr:from>
    <xdr:to>
      <xdr:col>14</xdr:col>
      <xdr:colOff>504825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9525</xdr:rowOff>
    </xdr:from>
    <xdr:to>
      <xdr:col>13</xdr:col>
      <xdr:colOff>114300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.Rogers" refreshedDate="44829.806115856481" createdVersion="6" refreshedVersion="6" minRefreshableVersion="3" recordCount="1001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73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73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a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0"/>
    <s v="Baldwin, Riley and Jackson"/>
    <s v="Pre-emptive tertiary standardization"/>
    <n v="100"/>
    <n v="0"/>
    <n v="0"/>
    <x v="0"/>
    <e v="#DIV/0!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 defaultSubtota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0" baseItem="0"/>
  </dataFields>
  <chartFormats count="4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 defaultSubtota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0" baseItem="0"/>
  </dataFields>
  <chartFormats count="3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5.75" x14ac:dyDescent="0.25"/>
  <cols>
    <col min="1" max="1" width="12.37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customWidth="1"/>
    <col min="7" max="7" width="11" bestFit="1" customWidth="1"/>
  </cols>
  <sheetData>
    <row r="1" spans="1:6" x14ac:dyDescent="0.25">
      <c r="A1" s="10" t="s">
        <v>6</v>
      </c>
      <c r="B1" t="s">
        <v>2066</v>
      </c>
    </row>
    <row r="3" spans="1:6" x14ac:dyDescent="0.25">
      <c r="A3" s="10" t="s">
        <v>2070</v>
      </c>
      <c r="B3" s="10" t="s">
        <v>2069</v>
      </c>
    </row>
    <row r="4" spans="1:6" x14ac:dyDescent="0.25">
      <c r="A4" s="10" t="s">
        <v>2067</v>
      </c>
      <c r="B4" t="s">
        <v>63</v>
      </c>
      <c r="C4" t="s">
        <v>14</v>
      </c>
      <c r="D4" t="s">
        <v>42</v>
      </c>
      <c r="E4" t="s">
        <v>19</v>
      </c>
      <c r="F4" t="s">
        <v>2068</v>
      </c>
    </row>
    <row r="5" spans="1:6" x14ac:dyDescent="0.25">
      <c r="A5" s="11" t="s">
        <v>2013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11" t="s">
        <v>2005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11" t="s">
        <v>2022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11" t="s">
        <v>2036</v>
      </c>
      <c r="B8" s="12"/>
      <c r="C8" s="12"/>
      <c r="D8" s="12"/>
      <c r="E8" s="12">
        <v>4</v>
      </c>
      <c r="F8" s="12">
        <v>4</v>
      </c>
    </row>
    <row r="9" spans="1:6" x14ac:dyDescent="0.25">
      <c r="A9" s="11" t="s">
        <v>2007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11" t="s">
        <v>2026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11" t="s">
        <v>2019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11" t="s">
        <v>2009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11" t="s">
        <v>2011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11" t="s">
        <v>2068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.75" x14ac:dyDescent="0.25"/>
  <cols>
    <col min="1" max="1" width="16.375" customWidth="1"/>
    <col min="2" max="2" width="15.25" bestFit="1" customWidth="1"/>
    <col min="3" max="3" width="5.625" customWidth="1"/>
    <col min="4" max="4" width="3.875" customWidth="1"/>
    <col min="5" max="5" width="9.25" bestFit="1" customWidth="1"/>
    <col min="6" max="6" width="11" customWidth="1"/>
    <col min="7" max="7" width="11" bestFit="1" customWidth="1"/>
  </cols>
  <sheetData>
    <row r="1" spans="1:6" x14ac:dyDescent="0.25">
      <c r="A1" s="10" t="s">
        <v>6</v>
      </c>
      <c r="B1" t="s">
        <v>2066</v>
      </c>
    </row>
    <row r="2" spans="1:6" x14ac:dyDescent="0.25">
      <c r="A2" s="10" t="s">
        <v>2064</v>
      </c>
      <c r="B2" t="s">
        <v>2066</v>
      </c>
    </row>
    <row r="4" spans="1:6" x14ac:dyDescent="0.25">
      <c r="A4" s="10" t="s">
        <v>2070</v>
      </c>
      <c r="B4" s="10" t="s">
        <v>2069</v>
      </c>
    </row>
    <row r="5" spans="1:6" x14ac:dyDescent="0.25">
      <c r="A5" s="10" t="s">
        <v>2067</v>
      </c>
      <c r="B5" t="s">
        <v>63</v>
      </c>
      <c r="C5" t="s">
        <v>14</v>
      </c>
      <c r="D5" t="s">
        <v>42</v>
      </c>
      <c r="E5" t="s">
        <v>19</v>
      </c>
      <c r="F5" t="s">
        <v>2068</v>
      </c>
    </row>
    <row r="6" spans="1:6" x14ac:dyDescent="0.25">
      <c r="A6" s="11" t="s">
        <v>2021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2037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2014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2016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2015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2025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2006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2017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2030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2029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2033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2020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2027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2012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2028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2008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2035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2024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2032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2031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2023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2018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2010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2034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2068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23" sqref="I23"/>
    </sheetView>
  </sheetViews>
  <sheetFormatPr defaultRowHeight="15.75" x14ac:dyDescent="0.25"/>
  <cols>
    <col min="1" max="1" width="14" customWidth="1"/>
    <col min="2" max="2" width="15.25" bestFit="1" customWidth="1"/>
    <col min="3" max="3" width="5.625" customWidth="1"/>
    <col min="4" max="4" width="9.25" customWidth="1"/>
    <col min="5" max="5" width="11" bestFit="1" customWidth="1"/>
    <col min="6" max="6" width="11" customWidth="1"/>
    <col min="7" max="7" width="11" bestFit="1" customWidth="1"/>
  </cols>
  <sheetData>
    <row r="1" spans="1:5" x14ac:dyDescent="0.25">
      <c r="A1" s="10" t="s">
        <v>2064</v>
      </c>
      <c r="B1" t="s">
        <v>2066</v>
      </c>
    </row>
    <row r="2" spans="1:5" x14ac:dyDescent="0.25">
      <c r="A2" s="10" t="s">
        <v>2085</v>
      </c>
      <c r="B2" t="s">
        <v>2066</v>
      </c>
    </row>
    <row r="4" spans="1:5" x14ac:dyDescent="0.25">
      <c r="A4" s="10" t="s">
        <v>2070</v>
      </c>
      <c r="B4" s="10" t="s">
        <v>2069</v>
      </c>
    </row>
    <row r="5" spans="1:5" x14ac:dyDescent="0.25">
      <c r="A5" s="10" t="s">
        <v>2067</v>
      </c>
      <c r="B5" t="s">
        <v>63</v>
      </c>
      <c r="C5" t="s">
        <v>14</v>
      </c>
      <c r="D5" t="s">
        <v>19</v>
      </c>
      <c r="E5" t="s">
        <v>2068</v>
      </c>
    </row>
    <row r="6" spans="1:5" x14ac:dyDescent="0.25">
      <c r="A6" s="11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11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11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11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11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11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11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11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11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11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11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5">
      <c r="A17" s="11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5">
      <c r="A18" s="11" t="s">
        <v>2068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workbookViewId="0">
      <selection activeCell="F3" sqref="F3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1.875" style="6" customWidth="1"/>
    <col min="8" max="8" width="11" style="9"/>
    <col min="9" max="9" width="13" bestFit="1" customWidth="1"/>
    <col min="12" max="12" width="11.125" bestFit="1" customWidth="1"/>
    <col min="13" max="13" width="18.75" style="15" customWidth="1"/>
    <col min="14" max="14" width="11.125" bestFit="1" customWidth="1"/>
    <col min="15" max="15" width="11.125" style="18" customWidth="1"/>
    <col min="18" max="18" width="28" bestFit="1" customWidth="1"/>
  </cols>
  <sheetData>
    <row r="1" spans="1:20" s="1" customFormat="1" ht="31.5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2038</v>
      </c>
      <c r="G1" s="2" t="s">
        <v>4</v>
      </c>
      <c r="H1" s="8" t="s">
        <v>2039</v>
      </c>
      <c r="I1" s="1" t="s">
        <v>5</v>
      </c>
      <c r="J1" s="1" t="s">
        <v>6</v>
      </c>
      <c r="K1" s="1" t="s">
        <v>7</v>
      </c>
      <c r="L1" s="1" t="s">
        <v>8</v>
      </c>
      <c r="M1" s="13" t="s">
        <v>2071</v>
      </c>
      <c r="N1" s="1" t="s">
        <v>9</v>
      </c>
      <c r="O1" s="16" t="s">
        <v>2072</v>
      </c>
      <c r="P1" s="1" t="s">
        <v>10</v>
      </c>
      <c r="Q1" s="1" t="s">
        <v>11</v>
      </c>
      <c r="R1" s="1" t="s">
        <v>2004</v>
      </c>
      <c r="S1" s="2" t="s">
        <v>2064</v>
      </c>
      <c r="T1" s="2" t="s">
        <v>2065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E:E/D:D</f>
        <v>0</v>
      </c>
      <c r="G2" t="s">
        <v>14</v>
      </c>
      <c r="H2" s="9" t="e">
        <f>AVERAGE(E:E/I:I,0)</f>
        <v>#DIV/0!</v>
      </c>
      <c r="I2">
        <v>0</v>
      </c>
      <c r="J2" t="s">
        <v>15</v>
      </c>
      <c r="K2" t="s">
        <v>16</v>
      </c>
      <c r="L2">
        <v>1448690400</v>
      </c>
      <c r="M2" s="14">
        <f>(((L2/60)/60)/24)+DATE(1970,1,1)</f>
        <v>42336.25</v>
      </c>
      <c r="N2">
        <v>1450159200</v>
      </c>
      <c r="O2" s="17">
        <f>(((N2/60)/60)/24)+DATE(1970,1,1)</f>
        <v>42353.25</v>
      </c>
      <c r="P2" t="b">
        <v>0</v>
      </c>
      <c r="Q2" t="b">
        <v>0</v>
      </c>
      <c r="R2" t="s">
        <v>2040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5">
        <f t="shared" ref="F3:F66" si="0">E:E/D:D</f>
        <v>10.4</v>
      </c>
      <c r="G3" t="s">
        <v>19</v>
      </c>
      <c r="H3" s="9">
        <f>AVERAGE(E:E/I:I)</f>
        <v>92.151898734177209</v>
      </c>
      <c r="I3">
        <v>158</v>
      </c>
      <c r="J3" t="s">
        <v>20</v>
      </c>
      <c r="K3" t="s">
        <v>21</v>
      </c>
      <c r="L3">
        <v>1408424400</v>
      </c>
      <c r="M3" s="14">
        <f>(((L3/60)/60)/24)+DATE(1970,1,1)</f>
        <v>41870.208333333336</v>
      </c>
      <c r="N3">
        <v>1408597200</v>
      </c>
      <c r="O3" s="17">
        <f t="shared" ref="O3:O66" si="1">(((N3/60)/60)/24)+DATE(1970,1,1)</f>
        <v>41872.208333333336</v>
      </c>
      <c r="P3" t="b">
        <v>0</v>
      </c>
      <c r="Q3" t="b">
        <v>1</v>
      </c>
      <c r="R3" t="s">
        <v>2041</v>
      </c>
      <c r="S3" t="str">
        <f t="shared" ref="S3:S66" si="2">LEFT(R3,SEARCH("/",R3)-1)</f>
        <v>music</v>
      </c>
      <c r="T3" t="str">
        <f>RIGHT(R3,LEN(R3)-SEARCH("/",R3))</f>
        <v>rock</v>
      </c>
    </row>
    <row r="4" spans="1:20" ht="31.5" x14ac:dyDescent="0.25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s="5">
        <f t="shared" si="0"/>
        <v>1.3147878228782288</v>
      </c>
      <c r="G4" t="s">
        <v>19</v>
      </c>
      <c r="H4" s="9">
        <f t="shared" ref="H4:H67" si="3">AVERAGE(E:E/I:I)</f>
        <v>100.01614035087719</v>
      </c>
      <c r="I4">
        <v>1425</v>
      </c>
      <c r="J4" t="s">
        <v>24</v>
      </c>
      <c r="K4" t="s">
        <v>25</v>
      </c>
      <c r="L4">
        <v>1384668000</v>
      </c>
      <c r="M4" s="14">
        <f>(((L4/60)/60)/24)+DATE(1970,1,1)</f>
        <v>41595.25</v>
      </c>
      <c r="N4">
        <v>1384840800</v>
      </c>
      <c r="O4" s="17">
        <f t="shared" si="1"/>
        <v>41597.25</v>
      </c>
      <c r="P4" t="b">
        <v>0</v>
      </c>
      <c r="Q4" t="b">
        <v>0</v>
      </c>
      <c r="R4" t="s">
        <v>2042</v>
      </c>
      <c r="S4" t="str">
        <f t="shared" si="2"/>
        <v>technology</v>
      </c>
      <c r="T4" t="str">
        <f>RIGHT(R4,LEN(R4)-SEARCH("/",R4))</f>
        <v>web</v>
      </c>
    </row>
    <row r="5" spans="1:20" ht="31.5" x14ac:dyDescent="0.25">
      <c r="A5">
        <v>3</v>
      </c>
      <c r="B5" s="4" t="s">
        <v>26</v>
      </c>
      <c r="C5" s="3" t="s">
        <v>27</v>
      </c>
      <c r="D5">
        <v>4200</v>
      </c>
      <c r="E5">
        <v>2477</v>
      </c>
      <c r="F5" s="5">
        <f t="shared" si="0"/>
        <v>0.58976190476190471</v>
      </c>
      <c r="G5" t="s">
        <v>14</v>
      </c>
      <c r="H5" s="9">
        <f t="shared" si="3"/>
        <v>103.20833333333333</v>
      </c>
      <c r="I5">
        <v>24</v>
      </c>
      <c r="J5" t="s">
        <v>20</v>
      </c>
      <c r="K5" t="s">
        <v>21</v>
      </c>
      <c r="L5">
        <v>1565499600</v>
      </c>
      <c r="M5" s="14">
        <f>(((L5/60)/60)/24)+DATE(1970,1,1)</f>
        <v>43688.208333333328</v>
      </c>
      <c r="N5">
        <v>1568955600</v>
      </c>
      <c r="O5" s="17">
        <f t="shared" si="1"/>
        <v>43728.208333333328</v>
      </c>
      <c r="P5" t="b">
        <v>0</v>
      </c>
      <c r="Q5" t="b">
        <v>0</v>
      </c>
      <c r="R5" t="s">
        <v>2041</v>
      </c>
      <c r="S5" t="str">
        <f t="shared" si="2"/>
        <v>music</v>
      </c>
      <c r="T5" t="str">
        <f>RIGHT(R5,LEN(R5)-SEARCH("/",R5))</f>
        <v>rock</v>
      </c>
    </row>
    <row r="6" spans="1:20" x14ac:dyDescent="0.25">
      <c r="A6">
        <v>4</v>
      </c>
      <c r="B6" s="4" t="s">
        <v>28</v>
      </c>
      <c r="C6" s="3" t="s">
        <v>29</v>
      </c>
      <c r="D6">
        <v>7600</v>
      </c>
      <c r="E6">
        <v>5265</v>
      </c>
      <c r="F6" s="5">
        <f t="shared" si="0"/>
        <v>0.69276315789473686</v>
      </c>
      <c r="G6" t="s">
        <v>14</v>
      </c>
      <c r="H6" s="9">
        <f t="shared" si="3"/>
        <v>99.339622641509436</v>
      </c>
      <c r="I6">
        <v>53</v>
      </c>
      <c r="J6" t="s">
        <v>20</v>
      </c>
      <c r="K6" t="s">
        <v>21</v>
      </c>
      <c r="L6">
        <v>1547964000</v>
      </c>
      <c r="M6" s="14">
        <f>(((L6/60)/60)/24)+DATE(1970,1,1)</f>
        <v>43485.25</v>
      </c>
      <c r="N6">
        <v>1548309600</v>
      </c>
      <c r="O6" s="17">
        <f t="shared" si="1"/>
        <v>43489.25</v>
      </c>
      <c r="P6" t="b">
        <v>0</v>
      </c>
      <c r="Q6" t="b">
        <v>0</v>
      </c>
      <c r="R6" t="s">
        <v>2043</v>
      </c>
      <c r="S6" t="str">
        <f t="shared" si="2"/>
        <v>theater</v>
      </c>
      <c r="T6" t="str">
        <f>RIGHT(R6,LEN(R6)-SEARCH("/",R6))</f>
        <v>plays</v>
      </c>
    </row>
    <row r="7" spans="1:20" x14ac:dyDescent="0.25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5">
        <f t="shared" si="0"/>
        <v>1.7361842105263159</v>
      </c>
      <c r="G7" t="s">
        <v>19</v>
      </c>
      <c r="H7" s="9">
        <f t="shared" si="3"/>
        <v>75.833333333333329</v>
      </c>
      <c r="I7">
        <v>174</v>
      </c>
      <c r="J7" t="s">
        <v>32</v>
      </c>
      <c r="K7" t="s">
        <v>33</v>
      </c>
      <c r="L7">
        <v>1346130000</v>
      </c>
      <c r="M7" s="14">
        <f>(((L7/60)/60)/24)+DATE(1970,1,1)</f>
        <v>41149.208333333336</v>
      </c>
      <c r="N7">
        <v>1347080400</v>
      </c>
      <c r="O7" s="17">
        <f t="shared" si="1"/>
        <v>41160.208333333336</v>
      </c>
      <c r="P7" t="b">
        <v>0</v>
      </c>
      <c r="Q7" t="b">
        <v>0</v>
      </c>
      <c r="R7" t="s">
        <v>2043</v>
      </c>
      <c r="S7" t="str">
        <f t="shared" si="2"/>
        <v>theater</v>
      </c>
      <c r="T7" t="str">
        <f>RIGHT(R7,LEN(R7)-SEARCH("/",R7))</f>
        <v>plays</v>
      </c>
    </row>
    <row r="8" spans="1:20" x14ac:dyDescent="0.25">
      <c r="A8">
        <v>6</v>
      </c>
      <c r="B8" s="4" t="s">
        <v>34</v>
      </c>
      <c r="C8" s="3" t="s">
        <v>35</v>
      </c>
      <c r="D8">
        <v>5200</v>
      </c>
      <c r="E8">
        <v>1090</v>
      </c>
      <c r="F8" s="5">
        <f t="shared" si="0"/>
        <v>0.20961538461538462</v>
      </c>
      <c r="G8" t="s">
        <v>14</v>
      </c>
      <c r="H8" s="9">
        <f t="shared" si="3"/>
        <v>60.555555555555557</v>
      </c>
      <c r="I8">
        <v>18</v>
      </c>
      <c r="J8" t="s">
        <v>36</v>
      </c>
      <c r="K8" t="s">
        <v>37</v>
      </c>
      <c r="L8">
        <v>1505278800</v>
      </c>
      <c r="M8" s="14">
        <f>(((L8/60)/60)/24)+DATE(1970,1,1)</f>
        <v>42991.208333333328</v>
      </c>
      <c r="N8">
        <v>1505365200</v>
      </c>
      <c r="O8" s="17">
        <f t="shared" si="1"/>
        <v>42992.208333333328</v>
      </c>
      <c r="P8" t="b">
        <v>0</v>
      </c>
      <c r="Q8" t="b">
        <v>0</v>
      </c>
      <c r="R8" t="s">
        <v>2044</v>
      </c>
      <c r="S8" t="str">
        <f t="shared" si="2"/>
        <v>film &amp; video</v>
      </c>
      <c r="T8" t="str">
        <f>RIGHT(R8,LEN(R8)-SEARCH("/",R8))</f>
        <v>documentary</v>
      </c>
    </row>
    <row r="9" spans="1:20" x14ac:dyDescent="0.25">
      <c r="A9">
        <v>7</v>
      </c>
      <c r="B9" s="4" t="s">
        <v>38</v>
      </c>
      <c r="C9" s="3" t="s">
        <v>39</v>
      </c>
      <c r="D9">
        <v>4500</v>
      </c>
      <c r="E9">
        <v>14741</v>
      </c>
      <c r="F9" s="5">
        <f t="shared" si="0"/>
        <v>3.2757777777777779</v>
      </c>
      <c r="G9" t="s">
        <v>19</v>
      </c>
      <c r="H9" s="9">
        <f t="shared" si="3"/>
        <v>64.93832599118943</v>
      </c>
      <c r="I9">
        <v>227</v>
      </c>
      <c r="J9" t="s">
        <v>32</v>
      </c>
      <c r="K9" t="s">
        <v>33</v>
      </c>
      <c r="L9">
        <v>1439442000</v>
      </c>
      <c r="M9" s="14">
        <f>(((L9/60)/60)/24)+DATE(1970,1,1)</f>
        <v>42229.208333333328</v>
      </c>
      <c r="N9">
        <v>1439614800</v>
      </c>
      <c r="O9" s="17">
        <f t="shared" si="1"/>
        <v>42231.208333333328</v>
      </c>
      <c r="P9" t="b">
        <v>0</v>
      </c>
      <c r="Q9" t="b">
        <v>0</v>
      </c>
      <c r="R9" t="s">
        <v>2043</v>
      </c>
      <c r="S9" t="str">
        <f t="shared" si="2"/>
        <v>theater</v>
      </c>
      <c r="T9" t="str">
        <f>RIGHT(R9,LEN(R9)-SEARCH("/",R9))</f>
        <v>plays</v>
      </c>
    </row>
    <row r="10" spans="1:20" x14ac:dyDescent="0.25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s="5">
        <f t="shared" si="0"/>
        <v>0.19932788374205268</v>
      </c>
      <c r="G10" t="s">
        <v>42</v>
      </c>
      <c r="H10" s="9">
        <f t="shared" si="3"/>
        <v>30.997175141242938</v>
      </c>
      <c r="I10">
        <v>708</v>
      </c>
      <c r="J10" t="s">
        <v>32</v>
      </c>
      <c r="K10" t="s">
        <v>33</v>
      </c>
      <c r="L10">
        <v>1281330000</v>
      </c>
      <c r="M10" s="14">
        <f>(((L10/60)/60)/24)+DATE(1970,1,1)</f>
        <v>40399.208333333336</v>
      </c>
      <c r="N10">
        <v>1281502800</v>
      </c>
      <c r="O10" s="17">
        <f t="shared" si="1"/>
        <v>40401.208333333336</v>
      </c>
      <c r="P10" t="b">
        <v>0</v>
      </c>
      <c r="Q10" t="b">
        <v>0</v>
      </c>
      <c r="R10" t="s">
        <v>2043</v>
      </c>
      <c r="S10" t="str">
        <f t="shared" si="2"/>
        <v>theater</v>
      </c>
      <c r="T10" t="str">
        <f>RIGHT(R10,LEN(R10)-SEARCH("/",R10))</f>
        <v>plays</v>
      </c>
    </row>
    <row r="11" spans="1:20" x14ac:dyDescent="0.25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 s="9">
        <f t="shared" si="3"/>
        <v>72.909090909090907</v>
      </c>
      <c r="I11">
        <v>44</v>
      </c>
      <c r="J11" t="s">
        <v>20</v>
      </c>
      <c r="K11" t="s">
        <v>21</v>
      </c>
      <c r="L11">
        <v>1379566800</v>
      </c>
      <c r="M11" s="14">
        <f>(((L11/60)/60)/24)+DATE(1970,1,1)</f>
        <v>41536.208333333336</v>
      </c>
      <c r="N11">
        <v>1383804000</v>
      </c>
      <c r="O11" s="17">
        <f t="shared" si="1"/>
        <v>41585.25</v>
      </c>
      <c r="P11" t="b">
        <v>0</v>
      </c>
      <c r="Q11" t="b">
        <v>0</v>
      </c>
      <c r="R11" t="s">
        <v>2045</v>
      </c>
      <c r="S11" t="str">
        <f t="shared" si="2"/>
        <v>music</v>
      </c>
      <c r="T11" t="str">
        <f>RIGHT(R11,LEN(R11)-SEARCH("/",R11))</f>
        <v>electric music</v>
      </c>
    </row>
    <row r="12" spans="1:20" x14ac:dyDescent="0.2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5">
        <f t="shared" si="0"/>
        <v>2.6611538461538462</v>
      </c>
      <c r="G12" t="s">
        <v>19</v>
      </c>
      <c r="H12" s="9">
        <f t="shared" si="3"/>
        <v>62.9</v>
      </c>
      <c r="I12">
        <v>220</v>
      </c>
      <c r="J12" t="s">
        <v>20</v>
      </c>
      <c r="K12" t="s">
        <v>21</v>
      </c>
      <c r="L12">
        <v>1281762000</v>
      </c>
      <c r="M12" s="14">
        <f>(((L12/60)/60)/24)+DATE(1970,1,1)</f>
        <v>40404.208333333336</v>
      </c>
      <c r="N12">
        <v>1285909200</v>
      </c>
      <c r="O12" s="17">
        <f t="shared" si="1"/>
        <v>40452.208333333336</v>
      </c>
      <c r="P12" t="b">
        <v>0</v>
      </c>
      <c r="Q12" t="b">
        <v>0</v>
      </c>
      <c r="R12" t="s">
        <v>2046</v>
      </c>
      <c r="S12" t="str">
        <f t="shared" si="2"/>
        <v>film &amp; video</v>
      </c>
      <c r="T12" t="str">
        <f>RIGHT(R12,LEN(R12)-SEARCH("/",R12))</f>
        <v>drama</v>
      </c>
    </row>
    <row r="13" spans="1:20" ht="31.5" x14ac:dyDescent="0.25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 s="9">
        <f t="shared" si="3"/>
        <v>112.22222222222223</v>
      </c>
      <c r="I13">
        <v>27</v>
      </c>
      <c r="J13" t="s">
        <v>20</v>
      </c>
      <c r="K13" t="s">
        <v>21</v>
      </c>
      <c r="L13">
        <v>1285045200</v>
      </c>
      <c r="M13" s="14">
        <f>(((L13/60)/60)/24)+DATE(1970,1,1)</f>
        <v>40442.208333333336</v>
      </c>
      <c r="N13">
        <v>1285563600</v>
      </c>
      <c r="O13" s="17">
        <f t="shared" si="1"/>
        <v>40448.208333333336</v>
      </c>
      <c r="P13" t="b">
        <v>0</v>
      </c>
      <c r="Q13" t="b">
        <v>1</v>
      </c>
      <c r="R13" t="s">
        <v>2043</v>
      </c>
      <c r="S13" t="str">
        <f t="shared" si="2"/>
        <v>theater</v>
      </c>
      <c r="T13" t="str">
        <f>RIGHT(R13,LEN(R13)-SEARCH("/",R13))</f>
        <v>plays</v>
      </c>
    </row>
    <row r="14" spans="1:20" x14ac:dyDescent="0.25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 s="9">
        <f t="shared" si="3"/>
        <v>102.34545454545454</v>
      </c>
      <c r="I14">
        <v>55</v>
      </c>
      <c r="J14" t="s">
        <v>20</v>
      </c>
      <c r="K14" t="s">
        <v>21</v>
      </c>
      <c r="L14">
        <v>1571720400</v>
      </c>
      <c r="M14" s="14">
        <f>(((L14/60)/60)/24)+DATE(1970,1,1)</f>
        <v>43760.208333333328</v>
      </c>
      <c r="N14">
        <v>1572411600</v>
      </c>
      <c r="O14" s="17">
        <f t="shared" si="1"/>
        <v>43768.208333333328</v>
      </c>
      <c r="P14" t="b">
        <v>0</v>
      </c>
      <c r="Q14" t="b">
        <v>0</v>
      </c>
      <c r="R14" t="s">
        <v>2046</v>
      </c>
      <c r="S14" t="str">
        <f t="shared" si="2"/>
        <v>film &amp; video</v>
      </c>
      <c r="T14" t="str">
        <f>RIGHT(R14,LEN(R14)-SEARCH("/",R14))</f>
        <v>drama</v>
      </c>
    </row>
    <row r="15" spans="1:20" ht="31.5" x14ac:dyDescent="0.25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s="5">
        <f t="shared" si="0"/>
        <v>2.4511904761904764</v>
      </c>
      <c r="G15" t="s">
        <v>19</v>
      </c>
      <c r="H15" s="9">
        <f t="shared" si="3"/>
        <v>105.05102040816327</v>
      </c>
      <c r="I15">
        <v>98</v>
      </c>
      <c r="J15" t="s">
        <v>20</v>
      </c>
      <c r="K15" t="s">
        <v>21</v>
      </c>
      <c r="L15">
        <v>1465621200</v>
      </c>
      <c r="M15" s="14">
        <f>(((L15/60)/60)/24)+DATE(1970,1,1)</f>
        <v>42532.208333333328</v>
      </c>
      <c r="N15">
        <v>1466658000</v>
      </c>
      <c r="O15" s="17">
        <f t="shared" si="1"/>
        <v>42544.208333333328</v>
      </c>
      <c r="P15" t="b">
        <v>0</v>
      </c>
      <c r="Q15" t="b">
        <v>0</v>
      </c>
      <c r="R15" t="s">
        <v>2047</v>
      </c>
      <c r="S15" t="str">
        <f t="shared" si="2"/>
        <v>music</v>
      </c>
      <c r="T15" t="str">
        <f>RIGHT(R15,LEN(R15)-SEARCH("/",R15))</f>
        <v>indie rock</v>
      </c>
    </row>
    <row r="16" spans="1:20" x14ac:dyDescent="0.25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 s="9">
        <f t="shared" si="3"/>
        <v>94.144999999999996</v>
      </c>
      <c r="I16">
        <v>200</v>
      </c>
      <c r="J16" t="s">
        <v>20</v>
      </c>
      <c r="K16" t="s">
        <v>21</v>
      </c>
      <c r="L16">
        <v>1331013600</v>
      </c>
      <c r="M16" s="14">
        <f>(((L16/60)/60)/24)+DATE(1970,1,1)</f>
        <v>40974.25</v>
      </c>
      <c r="N16">
        <v>1333342800</v>
      </c>
      <c r="O16" s="17">
        <f t="shared" si="1"/>
        <v>41001.208333333336</v>
      </c>
      <c r="P16" t="b">
        <v>0</v>
      </c>
      <c r="Q16" t="b">
        <v>0</v>
      </c>
      <c r="R16" t="s">
        <v>2047</v>
      </c>
      <c r="S16" t="str">
        <f t="shared" si="2"/>
        <v>music</v>
      </c>
      <c r="T16" t="str">
        <f>RIGHT(R16,LEN(R16)-SEARCH("/",R16))</f>
        <v>indie rock</v>
      </c>
    </row>
    <row r="17" spans="1:20" x14ac:dyDescent="0.25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 s="9">
        <f t="shared" si="3"/>
        <v>84.986725663716811</v>
      </c>
      <c r="I17">
        <v>452</v>
      </c>
      <c r="J17" t="s">
        <v>20</v>
      </c>
      <c r="K17" t="s">
        <v>21</v>
      </c>
      <c r="L17">
        <v>1575957600</v>
      </c>
      <c r="M17" s="14">
        <f>(((L17/60)/60)/24)+DATE(1970,1,1)</f>
        <v>43809.25</v>
      </c>
      <c r="N17">
        <v>1576303200</v>
      </c>
      <c r="O17" s="17">
        <f t="shared" si="1"/>
        <v>43813.25</v>
      </c>
      <c r="P17" t="b">
        <v>0</v>
      </c>
      <c r="Q17" t="b">
        <v>0</v>
      </c>
      <c r="R17" t="s">
        <v>2048</v>
      </c>
      <c r="S17" t="str">
        <f t="shared" si="2"/>
        <v>technology</v>
      </c>
      <c r="T17" t="str">
        <f>RIGHT(R17,LEN(R17)-SEARCH("/",R17))</f>
        <v>wearables</v>
      </c>
    </row>
    <row r="18" spans="1:20" x14ac:dyDescent="0.25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s="5">
        <f t="shared" si="0"/>
        <v>6.4947058823529416</v>
      </c>
      <c r="G18" t="s">
        <v>19</v>
      </c>
      <c r="H18" s="9">
        <f t="shared" si="3"/>
        <v>110.41</v>
      </c>
      <c r="I18">
        <v>100</v>
      </c>
      <c r="J18" t="s">
        <v>20</v>
      </c>
      <c r="K18" t="s">
        <v>21</v>
      </c>
      <c r="L18">
        <v>1390370400</v>
      </c>
      <c r="M18" s="14">
        <f>(((L18/60)/60)/24)+DATE(1970,1,1)</f>
        <v>41661.25</v>
      </c>
      <c r="N18">
        <v>1392271200</v>
      </c>
      <c r="O18" s="17">
        <f t="shared" si="1"/>
        <v>41683.25</v>
      </c>
      <c r="P18" t="b">
        <v>0</v>
      </c>
      <c r="Q18" t="b">
        <v>0</v>
      </c>
      <c r="R18" t="s">
        <v>2049</v>
      </c>
      <c r="S18" t="str">
        <f t="shared" si="2"/>
        <v>publishing</v>
      </c>
      <c r="T18" t="str">
        <f>RIGHT(R18,LEN(R18)-SEARCH("/",R18))</f>
        <v>nonfiction</v>
      </c>
    </row>
    <row r="19" spans="1:20" x14ac:dyDescent="0.25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s="5">
        <f t="shared" si="0"/>
        <v>1.5939125295508274</v>
      </c>
      <c r="G19" t="s">
        <v>19</v>
      </c>
      <c r="H19" s="9">
        <f t="shared" si="3"/>
        <v>107.96236989591674</v>
      </c>
      <c r="I19">
        <v>1249</v>
      </c>
      <c r="J19" t="s">
        <v>20</v>
      </c>
      <c r="K19" t="s">
        <v>21</v>
      </c>
      <c r="L19">
        <v>1294812000</v>
      </c>
      <c r="M19" s="14">
        <f>(((L19/60)/60)/24)+DATE(1970,1,1)</f>
        <v>40555.25</v>
      </c>
      <c r="N19">
        <v>1294898400</v>
      </c>
      <c r="O19" s="17">
        <f t="shared" si="1"/>
        <v>40556.25</v>
      </c>
      <c r="P19" t="b">
        <v>0</v>
      </c>
      <c r="Q19" t="b">
        <v>0</v>
      </c>
      <c r="R19" t="s">
        <v>2050</v>
      </c>
      <c r="S19" t="str">
        <f t="shared" si="2"/>
        <v>film &amp; video</v>
      </c>
      <c r="T19" t="str">
        <f>RIGHT(R19,LEN(R19)-SEARCH("/",R19))</f>
        <v>animation</v>
      </c>
    </row>
    <row r="20" spans="1:20" x14ac:dyDescent="0.25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s="5">
        <f t="shared" si="0"/>
        <v>0.66912087912087914</v>
      </c>
      <c r="G20" t="s">
        <v>63</v>
      </c>
      <c r="H20" s="9">
        <f t="shared" si="3"/>
        <v>45.103703703703701</v>
      </c>
      <c r="I20">
        <v>135</v>
      </c>
      <c r="J20" t="s">
        <v>20</v>
      </c>
      <c r="K20" t="s">
        <v>21</v>
      </c>
      <c r="L20">
        <v>1536382800</v>
      </c>
      <c r="M20" s="14">
        <f>(((L20/60)/60)/24)+DATE(1970,1,1)</f>
        <v>43351.208333333328</v>
      </c>
      <c r="N20">
        <v>1537074000</v>
      </c>
      <c r="O20" s="17">
        <f t="shared" si="1"/>
        <v>43359.208333333328</v>
      </c>
      <c r="P20" t="b">
        <v>0</v>
      </c>
      <c r="Q20" t="b">
        <v>0</v>
      </c>
      <c r="R20" t="s">
        <v>2043</v>
      </c>
      <c r="S20" t="str">
        <f t="shared" si="2"/>
        <v>theater</v>
      </c>
      <c r="T20" t="str">
        <f>RIGHT(R20,LEN(R20)-SEARCH("/",R20))</f>
        <v>plays</v>
      </c>
    </row>
    <row r="21" spans="1:20" x14ac:dyDescent="0.25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 s="9">
        <f t="shared" si="3"/>
        <v>45.001483679525222</v>
      </c>
      <c r="I21">
        <v>674</v>
      </c>
      <c r="J21" t="s">
        <v>20</v>
      </c>
      <c r="K21" t="s">
        <v>21</v>
      </c>
      <c r="L21">
        <v>1551679200</v>
      </c>
      <c r="M21" s="14">
        <f>(((L21/60)/60)/24)+DATE(1970,1,1)</f>
        <v>43528.25</v>
      </c>
      <c r="N21">
        <v>1553490000</v>
      </c>
      <c r="O21" s="17">
        <f t="shared" si="1"/>
        <v>43549.208333333328</v>
      </c>
      <c r="P21" t="b">
        <v>0</v>
      </c>
      <c r="Q21" t="b">
        <v>1</v>
      </c>
      <c r="R21" t="s">
        <v>2043</v>
      </c>
      <c r="S21" t="str">
        <f t="shared" si="2"/>
        <v>theater</v>
      </c>
      <c r="T21" t="str">
        <f>RIGHT(R21,LEN(R21)-SEARCH("/",R21))</f>
        <v>plays</v>
      </c>
    </row>
    <row r="22" spans="1:20" x14ac:dyDescent="0.25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s="5">
        <f t="shared" si="0"/>
        <v>1.1224279210925645</v>
      </c>
      <c r="G22" t="s">
        <v>19</v>
      </c>
      <c r="H22" s="9">
        <f t="shared" si="3"/>
        <v>105.97134670487107</v>
      </c>
      <c r="I22">
        <v>1396</v>
      </c>
      <c r="J22" t="s">
        <v>20</v>
      </c>
      <c r="K22" t="s">
        <v>21</v>
      </c>
      <c r="L22">
        <v>1406523600</v>
      </c>
      <c r="M22" s="14">
        <f>(((L22/60)/60)/24)+DATE(1970,1,1)</f>
        <v>41848.208333333336</v>
      </c>
      <c r="N22">
        <v>1406523600</v>
      </c>
      <c r="O22" s="17">
        <f t="shared" si="1"/>
        <v>41848.208333333336</v>
      </c>
      <c r="P22" t="b">
        <v>0</v>
      </c>
      <c r="Q22" t="b">
        <v>0</v>
      </c>
      <c r="R22" t="s">
        <v>2046</v>
      </c>
      <c r="S22" t="str">
        <f t="shared" si="2"/>
        <v>film &amp; video</v>
      </c>
      <c r="T22" t="str">
        <f>RIGHT(R22,LEN(R22)-SEARCH("/",R22))</f>
        <v>drama</v>
      </c>
    </row>
    <row r="23" spans="1:20" x14ac:dyDescent="0.25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 s="9">
        <f t="shared" si="3"/>
        <v>69.055555555555557</v>
      </c>
      <c r="I23">
        <v>558</v>
      </c>
      <c r="J23" t="s">
        <v>20</v>
      </c>
      <c r="K23" t="s">
        <v>21</v>
      </c>
      <c r="L23">
        <v>1313384400</v>
      </c>
      <c r="M23" s="14">
        <f>(((L23/60)/60)/24)+DATE(1970,1,1)</f>
        <v>40770.208333333336</v>
      </c>
      <c r="N23">
        <v>1316322000</v>
      </c>
      <c r="O23" s="17">
        <f t="shared" si="1"/>
        <v>40804.208333333336</v>
      </c>
      <c r="P23" t="b">
        <v>0</v>
      </c>
      <c r="Q23" t="b">
        <v>0</v>
      </c>
      <c r="R23" t="s">
        <v>2043</v>
      </c>
      <c r="S23" t="str">
        <f t="shared" si="2"/>
        <v>theater</v>
      </c>
      <c r="T23" t="str">
        <f>RIGHT(R23,LEN(R23)-SEARCH("/",R23))</f>
        <v>plays</v>
      </c>
    </row>
    <row r="24" spans="1:20" x14ac:dyDescent="0.25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s="5">
        <f t="shared" si="0"/>
        <v>1.2807106598984772</v>
      </c>
      <c r="G24" t="s">
        <v>19</v>
      </c>
      <c r="H24" s="9">
        <f t="shared" si="3"/>
        <v>85.044943820224717</v>
      </c>
      <c r="I24">
        <v>890</v>
      </c>
      <c r="J24" t="s">
        <v>20</v>
      </c>
      <c r="K24" t="s">
        <v>21</v>
      </c>
      <c r="L24">
        <v>1522731600</v>
      </c>
      <c r="M24" s="14">
        <f>(((L24/60)/60)/24)+DATE(1970,1,1)</f>
        <v>43193.208333333328</v>
      </c>
      <c r="N24">
        <v>1524027600</v>
      </c>
      <c r="O24" s="17">
        <f t="shared" si="1"/>
        <v>43208.208333333328</v>
      </c>
      <c r="P24" t="b">
        <v>0</v>
      </c>
      <c r="Q24" t="b">
        <v>0</v>
      </c>
      <c r="R24" t="s">
        <v>2043</v>
      </c>
      <c r="S24" t="str">
        <f t="shared" si="2"/>
        <v>theater</v>
      </c>
      <c r="T24" t="str">
        <f>RIGHT(R24,LEN(R24)-SEARCH("/",R24))</f>
        <v>plays</v>
      </c>
    </row>
    <row r="25" spans="1:20" x14ac:dyDescent="0.25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s="5">
        <f t="shared" si="0"/>
        <v>3.3204444444444445</v>
      </c>
      <c r="G25" t="s">
        <v>19</v>
      </c>
      <c r="H25" s="9">
        <f t="shared" si="3"/>
        <v>105.22535211267606</v>
      </c>
      <c r="I25">
        <v>142</v>
      </c>
      <c r="J25" t="s">
        <v>36</v>
      </c>
      <c r="K25" t="s">
        <v>37</v>
      </c>
      <c r="L25">
        <v>1550124000</v>
      </c>
      <c r="M25" s="14">
        <f>(((L25/60)/60)/24)+DATE(1970,1,1)</f>
        <v>43510.25</v>
      </c>
      <c r="N25">
        <v>1554699600</v>
      </c>
      <c r="O25" s="17">
        <f t="shared" si="1"/>
        <v>43563.208333333328</v>
      </c>
      <c r="P25" t="b">
        <v>0</v>
      </c>
      <c r="Q25" t="b">
        <v>0</v>
      </c>
      <c r="R25" t="s">
        <v>2044</v>
      </c>
      <c r="S25" t="str">
        <f t="shared" si="2"/>
        <v>film &amp; video</v>
      </c>
      <c r="T25" t="str">
        <f>RIGHT(R25,LEN(R25)-SEARCH("/",R25))</f>
        <v>documentary</v>
      </c>
    </row>
    <row r="26" spans="1:20" x14ac:dyDescent="0.25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s="5">
        <f t="shared" si="0"/>
        <v>1.1283225108225108</v>
      </c>
      <c r="G26" t="s">
        <v>19</v>
      </c>
      <c r="H26" s="9">
        <f t="shared" si="3"/>
        <v>39.003741114852225</v>
      </c>
      <c r="I26">
        <v>2673</v>
      </c>
      <c r="J26" t="s">
        <v>20</v>
      </c>
      <c r="K26" t="s">
        <v>21</v>
      </c>
      <c r="L26">
        <v>1403326800</v>
      </c>
      <c r="M26" s="14">
        <f>(((L26/60)/60)/24)+DATE(1970,1,1)</f>
        <v>41811.208333333336</v>
      </c>
      <c r="N26">
        <v>1403499600</v>
      </c>
      <c r="O26" s="17">
        <f t="shared" si="1"/>
        <v>41813.208333333336</v>
      </c>
      <c r="P26" t="b">
        <v>0</v>
      </c>
      <c r="Q26" t="b">
        <v>0</v>
      </c>
      <c r="R26" t="s">
        <v>2048</v>
      </c>
      <c r="S26" t="str">
        <f t="shared" si="2"/>
        <v>technology</v>
      </c>
      <c r="T26" t="str">
        <f>RIGHT(R26,LEN(R26)-SEARCH("/",R26))</f>
        <v>wearables</v>
      </c>
    </row>
    <row r="27" spans="1:20" x14ac:dyDescent="0.25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s="5">
        <f t="shared" si="0"/>
        <v>2.1643636363636363</v>
      </c>
      <c r="G27" t="s">
        <v>19</v>
      </c>
      <c r="H27" s="9">
        <f t="shared" si="3"/>
        <v>73.030674846625772</v>
      </c>
      <c r="I27">
        <v>163</v>
      </c>
      <c r="J27" t="s">
        <v>20</v>
      </c>
      <c r="K27" t="s">
        <v>21</v>
      </c>
      <c r="L27">
        <v>1305694800</v>
      </c>
      <c r="M27" s="14">
        <f>(((L27/60)/60)/24)+DATE(1970,1,1)</f>
        <v>40681.208333333336</v>
      </c>
      <c r="N27">
        <v>1307422800</v>
      </c>
      <c r="O27" s="17">
        <f t="shared" si="1"/>
        <v>40701.208333333336</v>
      </c>
      <c r="P27" t="b">
        <v>0</v>
      </c>
      <c r="Q27" t="b">
        <v>1</v>
      </c>
      <c r="R27" t="s">
        <v>2051</v>
      </c>
      <c r="S27" t="str">
        <f t="shared" si="2"/>
        <v>games</v>
      </c>
      <c r="T27" t="str">
        <f>RIGHT(R27,LEN(R27)-SEARCH("/",R27))</f>
        <v>video games</v>
      </c>
    </row>
    <row r="28" spans="1:20" x14ac:dyDescent="0.25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s="5">
        <f t="shared" si="0"/>
        <v>0.4819906976744186</v>
      </c>
      <c r="G28" t="s">
        <v>63</v>
      </c>
      <c r="H28" s="9">
        <f t="shared" si="3"/>
        <v>35.009459459459457</v>
      </c>
      <c r="I28">
        <v>1480</v>
      </c>
      <c r="J28" t="s">
        <v>20</v>
      </c>
      <c r="K28" t="s">
        <v>21</v>
      </c>
      <c r="L28">
        <v>1533013200</v>
      </c>
      <c r="M28" s="14">
        <f>(((L28/60)/60)/24)+DATE(1970,1,1)</f>
        <v>43312.208333333328</v>
      </c>
      <c r="N28">
        <v>1535346000</v>
      </c>
      <c r="O28" s="17">
        <f t="shared" si="1"/>
        <v>43339.208333333328</v>
      </c>
      <c r="P28" t="b">
        <v>0</v>
      </c>
      <c r="Q28" t="b">
        <v>0</v>
      </c>
      <c r="R28" t="s">
        <v>2043</v>
      </c>
      <c r="S28" t="str">
        <f t="shared" si="2"/>
        <v>theater</v>
      </c>
      <c r="T28" t="str">
        <f>RIGHT(R28,LEN(R28)-SEARCH("/",R28))</f>
        <v>plays</v>
      </c>
    </row>
    <row r="29" spans="1:20" x14ac:dyDescent="0.25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 s="9">
        <f t="shared" si="3"/>
        <v>106.6</v>
      </c>
      <c r="I29">
        <v>15</v>
      </c>
      <c r="J29" t="s">
        <v>20</v>
      </c>
      <c r="K29" t="s">
        <v>21</v>
      </c>
      <c r="L29">
        <v>1443848400</v>
      </c>
      <c r="M29" s="14">
        <f>(((L29/60)/60)/24)+DATE(1970,1,1)</f>
        <v>42280.208333333328</v>
      </c>
      <c r="N29">
        <v>1444539600</v>
      </c>
      <c r="O29" s="17">
        <f t="shared" si="1"/>
        <v>42288.208333333328</v>
      </c>
      <c r="P29" t="b">
        <v>0</v>
      </c>
      <c r="Q29" t="b">
        <v>0</v>
      </c>
      <c r="R29" t="s">
        <v>2041</v>
      </c>
      <c r="S29" t="str">
        <f t="shared" si="2"/>
        <v>music</v>
      </c>
      <c r="T29" t="str">
        <f>RIGHT(R29,LEN(R29)-SEARCH("/",R29))</f>
        <v>rock</v>
      </c>
    </row>
    <row r="30" spans="1:20" x14ac:dyDescent="0.25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s="5">
        <f t="shared" si="0"/>
        <v>1.0522553516819573</v>
      </c>
      <c r="G30" t="s">
        <v>19</v>
      </c>
      <c r="H30" s="9">
        <f t="shared" si="3"/>
        <v>61.997747747747745</v>
      </c>
      <c r="I30">
        <v>2220</v>
      </c>
      <c r="J30" t="s">
        <v>20</v>
      </c>
      <c r="K30" t="s">
        <v>21</v>
      </c>
      <c r="L30">
        <v>1265695200</v>
      </c>
      <c r="M30" s="14">
        <f>(((L30/60)/60)/24)+DATE(1970,1,1)</f>
        <v>40218.25</v>
      </c>
      <c r="N30">
        <v>1267682400</v>
      </c>
      <c r="O30" s="17">
        <f t="shared" si="1"/>
        <v>40241.25</v>
      </c>
      <c r="P30" t="b">
        <v>0</v>
      </c>
      <c r="Q30" t="b">
        <v>1</v>
      </c>
      <c r="R30" t="s">
        <v>2043</v>
      </c>
      <c r="S30" t="str">
        <f t="shared" si="2"/>
        <v>theater</v>
      </c>
      <c r="T30" t="str">
        <f>RIGHT(R30,LEN(R30)-SEARCH("/",R30))</f>
        <v>plays</v>
      </c>
    </row>
    <row r="31" spans="1:20" x14ac:dyDescent="0.25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s="5">
        <f t="shared" si="0"/>
        <v>3.2889978213507627</v>
      </c>
      <c r="G31" t="s">
        <v>19</v>
      </c>
      <c r="H31" s="9">
        <f t="shared" si="3"/>
        <v>94.000622665006233</v>
      </c>
      <c r="I31">
        <v>1606</v>
      </c>
      <c r="J31" t="s">
        <v>86</v>
      </c>
      <c r="K31" t="s">
        <v>87</v>
      </c>
      <c r="L31">
        <v>1532062800</v>
      </c>
      <c r="M31" s="14">
        <f>(((L31/60)/60)/24)+DATE(1970,1,1)</f>
        <v>43301.208333333328</v>
      </c>
      <c r="N31">
        <v>1535518800</v>
      </c>
      <c r="O31" s="17">
        <f t="shared" si="1"/>
        <v>43341.208333333328</v>
      </c>
      <c r="P31" t="b">
        <v>0</v>
      </c>
      <c r="Q31" t="b">
        <v>0</v>
      </c>
      <c r="R31" t="s">
        <v>2052</v>
      </c>
      <c r="S31" t="str">
        <f t="shared" si="2"/>
        <v>film &amp; video</v>
      </c>
      <c r="T31" t="str">
        <f>RIGHT(R31,LEN(R31)-SEARCH("/",R31))</f>
        <v>shorts</v>
      </c>
    </row>
    <row r="32" spans="1:20" x14ac:dyDescent="0.25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s="5">
        <f t="shared" si="0"/>
        <v>1.606111111111111</v>
      </c>
      <c r="G32" t="s">
        <v>19</v>
      </c>
      <c r="H32" s="9">
        <f t="shared" si="3"/>
        <v>112.05426356589147</v>
      </c>
      <c r="I32">
        <v>129</v>
      </c>
      <c r="J32" t="s">
        <v>20</v>
      </c>
      <c r="K32" t="s">
        <v>21</v>
      </c>
      <c r="L32">
        <v>1558674000</v>
      </c>
      <c r="M32" s="14">
        <f>(((L32/60)/60)/24)+DATE(1970,1,1)</f>
        <v>43609.208333333328</v>
      </c>
      <c r="N32">
        <v>1559106000</v>
      </c>
      <c r="O32" s="17">
        <f t="shared" si="1"/>
        <v>43614.208333333328</v>
      </c>
      <c r="P32" t="b">
        <v>0</v>
      </c>
      <c r="Q32" t="b">
        <v>0</v>
      </c>
      <c r="R32" t="s">
        <v>2050</v>
      </c>
      <c r="S32" t="str">
        <f t="shared" si="2"/>
        <v>film &amp; video</v>
      </c>
      <c r="T32" t="str">
        <f>RIGHT(R32,LEN(R32)-SEARCH("/",R32))</f>
        <v>animation</v>
      </c>
    </row>
    <row r="33" spans="1:20" x14ac:dyDescent="0.25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s="5">
        <f t="shared" si="0"/>
        <v>3.1</v>
      </c>
      <c r="G33" t="s">
        <v>19</v>
      </c>
      <c r="H33" s="9">
        <f t="shared" si="3"/>
        <v>48.008849557522126</v>
      </c>
      <c r="I33">
        <v>226</v>
      </c>
      <c r="J33" t="s">
        <v>36</v>
      </c>
      <c r="K33" t="s">
        <v>37</v>
      </c>
      <c r="L33">
        <v>1451973600</v>
      </c>
      <c r="M33" s="14">
        <f>(((L33/60)/60)/24)+DATE(1970,1,1)</f>
        <v>42374.25</v>
      </c>
      <c r="N33">
        <v>1454392800</v>
      </c>
      <c r="O33" s="17">
        <f t="shared" si="1"/>
        <v>42402.25</v>
      </c>
      <c r="P33" t="b">
        <v>0</v>
      </c>
      <c r="Q33" t="b">
        <v>0</v>
      </c>
      <c r="R33" t="s">
        <v>2051</v>
      </c>
      <c r="S33" t="str">
        <f t="shared" si="2"/>
        <v>games</v>
      </c>
      <c r="T33" t="str">
        <f>RIGHT(R33,LEN(R33)-SEARCH("/",R33))</f>
        <v>video games</v>
      </c>
    </row>
    <row r="34" spans="1:20" x14ac:dyDescent="0.25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 s="9">
        <f t="shared" si="3"/>
        <v>38.004334633723452</v>
      </c>
      <c r="I34">
        <v>2307</v>
      </c>
      <c r="J34" t="s">
        <v>94</v>
      </c>
      <c r="K34" t="s">
        <v>95</v>
      </c>
      <c r="L34">
        <v>1515564000</v>
      </c>
      <c r="M34" s="14">
        <f>(((L34/60)/60)/24)+DATE(1970,1,1)</f>
        <v>43110.25</v>
      </c>
      <c r="N34">
        <v>1517896800</v>
      </c>
      <c r="O34" s="17">
        <f t="shared" si="1"/>
        <v>43137.25</v>
      </c>
      <c r="P34" t="b">
        <v>0</v>
      </c>
      <c r="Q34" t="b">
        <v>0</v>
      </c>
      <c r="R34" t="s">
        <v>2044</v>
      </c>
      <c r="S34" t="str">
        <f t="shared" si="2"/>
        <v>film &amp; video</v>
      </c>
      <c r="T34" t="str">
        <f>RIGHT(R34,LEN(R34)-SEARCH("/",R34))</f>
        <v>documentary</v>
      </c>
    </row>
    <row r="35" spans="1:20" x14ac:dyDescent="0.25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s="5">
        <f t="shared" si="0"/>
        <v>3.7782071713147412</v>
      </c>
      <c r="G35" t="s">
        <v>19</v>
      </c>
      <c r="H35" s="9">
        <f t="shared" si="3"/>
        <v>35.000184535892231</v>
      </c>
      <c r="I35">
        <v>5419</v>
      </c>
      <c r="J35" t="s">
        <v>20</v>
      </c>
      <c r="K35" t="s">
        <v>21</v>
      </c>
      <c r="L35">
        <v>1412485200</v>
      </c>
      <c r="M35" s="14">
        <f>(((L35/60)/60)/24)+DATE(1970,1,1)</f>
        <v>41917.208333333336</v>
      </c>
      <c r="N35">
        <v>1415685600</v>
      </c>
      <c r="O35" s="17">
        <f t="shared" si="1"/>
        <v>41954.25</v>
      </c>
      <c r="P35" t="b">
        <v>0</v>
      </c>
      <c r="Q35" t="b">
        <v>0</v>
      </c>
      <c r="R35" t="s">
        <v>2043</v>
      </c>
      <c r="S35" t="str">
        <f t="shared" si="2"/>
        <v>theater</v>
      </c>
      <c r="T35" t="str">
        <f>RIGHT(R35,LEN(R35)-SEARCH("/",R35))</f>
        <v>plays</v>
      </c>
    </row>
    <row r="36" spans="1:20" ht="31.5" x14ac:dyDescent="0.25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s="5">
        <f t="shared" si="0"/>
        <v>1.5080645161290323</v>
      </c>
      <c r="G36" t="s">
        <v>19</v>
      </c>
      <c r="H36" s="9">
        <f t="shared" si="3"/>
        <v>85</v>
      </c>
      <c r="I36">
        <v>165</v>
      </c>
      <c r="J36" t="s">
        <v>20</v>
      </c>
      <c r="K36" t="s">
        <v>21</v>
      </c>
      <c r="L36">
        <v>1490245200</v>
      </c>
      <c r="M36" s="14">
        <f>(((L36/60)/60)/24)+DATE(1970,1,1)</f>
        <v>42817.208333333328</v>
      </c>
      <c r="N36">
        <v>1490677200</v>
      </c>
      <c r="O36" s="17">
        <f t="shared" si="1"/>
        <v>42822.208333333328</v>
      </c>
      <c r="P36" t="b">
        <v>0</v>
      </c>
      <c r="Q36" t="b">
        <v>0</v>
      </c>
      <c r="R36" t="s">
        <v>2044</v>
      </c>
      <c r="S36" t="str">
        <f t="shared" si="2"/>
        <v>film &amp; video</v>
      </c>
      <c r="T36" t="str">
        <f>RIGHT(R36,LEN(R36)-SEARCH("/",R36))</f>
        <v>documentary</v>
      </c>
    </row>
    <row r="37" spans="1:20" x14ac:dyDescent="0.25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s="5">
        <f t="shared" si="0"/>
        <v>1.5030119521912351</v>
      </c>
      <c r="G37" t="s">
        <v>19</v>
      </c>
      <c r="H37" s="9">
        <f t="shared" si="3"/>
        <v>95.993893129770996</v>
      </c>
      <c r="I37">
        <v>1965</v>
      </c>
      <c r="J37" t="s">
        <v>32</v>
      </c>
      <c r="K37" t="s">
        <v>33</v>
      </c>
      <c r="L37">
        <v>1547877600</v>
      </c>
      <c r="M37" s="14">
        <f>(((L37/60)/60)/24)+DATE(1970,1,1)</f>
        <v>43484.25</v>
      </c>
      <c r="N37">
        <v>1551506400</v>
      </c>
      <c r="O37" s="17">
        <f t="shared" si="1"/>
        <v>43526.25</v>
      </c>
      <c r="P37" t="b">
        <v>0</v>
      </c>
      <c r="Q37" t="b">
        <v>1</v>
      </c>
      <c r="R37" t="s">
        <v>2046</v>
      </c>
      <c r="S37" t="str">
        <f t="shared" si="2"/>
        <v>film &amp; video</v>
      </c>
      <c r="T37" t="str">
        <f>RIGHT(R37,LEN(R37)-SEARCH("/",R37))</f>
        <v>drama</v>
      </c>
    </row>
    <row r="38" spans="1:20" x14ac:dyDescent="0.25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s="5">
        <f t="shared" si="0"/>
        <v>1.572857142857143</v>
      </c>
      <c r="G38" t="s">
        <v>19</v>
      </c>
      <c r="H38" s="9">
        <f t="shared" si="3"/>
        <v>68.8125</v>
      </c>
      <c r="I38">
        <v>16</v>
      </c>
      <c r="J38" t="s">
        <v>20</v>
      </c>
      <c r="K38" t="s">
        <v>21</v>
      </c>
      <c r="L38">
        <v>1298700000</v>
      </c>
      <c r="M38" s="14">
        <f>(((L38/60)/60)/24)+DATE(1970,1,1)</f>
        <v>40600.25</v>
      </c>
      <c r="N38">
        <v>1300856400</v>
      </c>
      <c r="O38" s="17">
        <f t="shared" si="1"/>
        <v>40625.208333333336</v>
      </c>
      <c r="P38" t="b">
        <v>0</v>
      </c>
      <c r="Q38" t="b">
        <v>0</v>
      </c>
      <c r="R38" t="s">
        <v>2043</v>
      </c>
      <c r="S38" t="str">
        <f t="shared" si="2"/>
        <v>theater</v>
      </c>
      <c r="T38" t="str">
        <f>RIGHT(R38,LEN(R38)-SEARCH("/",R38))</f>
        <v>plays</v>
      </c>
    </row>
    <row r="39" spans="1:20" ht="31.5" x14ac:dyDescent="0.25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s="5">
        <f t="shared" si="0"/>
        <v>1.3998765432098765</v>
      </c>
      <c r="G39" t="s">
        <v>19</v>
      </c>
      <c r="H39" s="9">
        <f t="shared" si="3"/>
        <v>105.97196261682242</v>
      </c>
      <c r="I39">
        <v>107</v>
      </c>
      <c r="J39" t="s">
        <v>20</v>
      </c>
      <c r="K39" t="s">
        <v>21</v>
      </c>
      <c r="L39">
        <v>1570338000</v>
      </c>
      <c r="M39" s="14">
        <f>(((L39/60)/60)/24)+DATE(1970,1,1)</f>
        <v>43744.208333333328</v>
      </c>
      <c r="N39">
        <v>1573192800</v>
      </c>
      <c r="O39" s="17">
        <f t="shared" si="1"/>
        <v>43777.25</v>
      </c>
      <c r="P39" t="b">
        <v>0</v>
      </c>
      <c r="Q39" t="b">
        <v>1</v>
      </c>
      <c r="R39" t="s">
        <v>2053</v>
      </c>
      <c r="S39" t="str">
        <f t="shared" si="2"/>
        <v>publishing</v>
      </c>
      <c r="T39" t="str">
        <f>RIGHT(R39,LEN(R39)-SEARCH("/",R39))</f>
        <v>fiction</v>
      </c>
    </row>
    <row r="40" spans="1:20" x14ac:dyDescent="0.25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s="5">
        <f t="shared" si="0"/>
        <v>3.2532258064516131</v>
      </c>
      <c r="G40" t="s">
        <v>19</v>
      </c>
      <c r="H40" s="9">
        <f t="shared" si="3"/>
        <v>75.261194029850742</v>
      </c>
      <c r="I40">
        <v>134</v>
      </c>
      <c r="J40" t="s">
        <v>20</v>
      </c>
      <c r="K40" t="s">
        <v>21</v>
      </c>
      <c r="L40">
        <v>1287378000</v>
      </c>
      <c r="M40" s="14">
        <f>(((L40/60)/60)/24)+DATE(1970,1,1)</f>
        <v>40469.208333333336</v>
      </c>
      <c r="N40">
        <v>1287810000</v>
      </c>
      <c r="O40" s="17">
        <f t="shared" si="1"/>
        <v>40474.208333333336</v>
      </c>
      <c r="P40" t="b">
        <v>0</v>
      </c>
      <c r="Q40" t="b">
        <v>0</v>
      </c>
      <c r="R40" t="s">
        <v>2054</v>
      </c>
      <c r="S40" t="str">
        <f t="shared" si="2"/>
        <v>photography</v>
      </c>
      <c r="T40" t="str">
        <f>RIGHT(R40,LEN(R40)-SEARCH("/",R40))</f>
        <v>photography books</v>
      </c>
    </row>
    <row r="41" spans="1:20" x14ac:dyDescent="0.25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 s="9">
        <f t="shared" si="3"/>
        <v>57.125</v>
      </c>
      <c r="I41">
        <v>88</v>
      </c>
      <c r="J41" t="s">
        <v>32</v>
      </c>
      <c r="K41" t="s">
        <v>33</v>
      </c>
      <c r="L41">
        <v>1361772000</v>
      </c>
      <c r="M41" s="14">
        <f>(((L41/60)/60)/24)+DATE(1970,1,1)</f>
        <v>41330.25</v>
      </c>
      <c r="N41">
        <v>1362978000</v>
      </c>
      <c r="O41" s="17">
        <f t="shared" si="1"/>
        <v>41344.208333333336</v>
      </c>
      <c r="P41" t="b">
        <v>0</v>
      </c>
      <c r="Q41" t="b">
        <v>0</v>
      </c>
      <c r="R41" t="s">
        <v>2043</v>
      </c>
      <c r="S41" t="str">
        <f t="shared" si="2"/>
        <v>theater</v>
      </c>
      <c r="T41" t="str">
        <f>RIGHT(R41,LEN(R41)-SEARCH("/",R41))</f>
        <v>plays</v>
      </c>
    </row>
    <row r="42" spans="1:20" x14ac:dyDescent="0.25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s="5">
        <f t="shared" si="0"/>
        <v>1.6906818181818182</v>
      </c>
      <c r="G42" t="s">
        <v>19</v>
      </c>
      <c r="H42" s="9">
        <f t="shared" si="3"/>
        <v>75.141414141414145</v>
      </c>
      <c r="I42">
        <v>198</v>
      </c>
      <c r="J42" t="s">
        <v>20</v>
      </c>
      <c r="K42" t="s">
        <v>21</v>
      </c>
      <c r="L42">
        <v>1275714000</v>
      </c>
      <c r="M42" s="14">
        <f>(((L42/60)/60)/24)+DATE(1970,1,1)</f>
        <v>40334.208333333336</v>
      </c>
      <c r="N42">
        <v>1277355600</v>
      </c>
      <c r="O42" s="17">
        <f t="shared" si="1"/>
        <v>40353.208333333336</v>
      </c>
      <c r="P42" t="b">
        <v>0</v>
      </c>
      <c r="Q42" t="b">
        <v>1</v>
      </c>
      <c r="R42" t="s">
        <v>2048</v>
      </c>
      <c r="S42" t="str">
        <f t="shared" si="2"/>
        <v>technology</v>
      </c>
      <c r="T42" t="str">
        <f>RIGHT(R42,LEN(R42)-SEARCH("/",R42))</f>
        <v>wearables</v>
      </c>
    </row>
    <row r="43" spans="1:20" x14ac:dyDescent="0.25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s="5">
        <f t="shared" si="0"/>
        <v>2.1292857142857144</v>
      </c>
      <c r="G43" t="s">
        <v>19</v>
      </c>
      <c r="H43" s="9">
        <f t="shared" si="3"/>
        <v>107.42342342342343</v>
      </c>
      <c r="I43">
        <v>111</v>
      </c>
      <c r="J43" t="s">
        <v>94</v>
      </c>
      <c r="K43" t="s">
        <v>95</v>
      </c>
      <c r="L43">
        <v>1346734800</v>
      </c>
      <c r="M43" s="14">
        <f>(((L43/60)/60)/24)+DATE(1970,1,1)</f>
        <v>41156.208333333336</v>
      </c>
      <c r="N43">
        <v>1348981200</v>
      </c>
      <c r="O43" s="17">
        <f t="shared" si="1"/>
        <v>41182.208333333336</v>
      </c>
      <c r="P43" t="b">
        <v>0</v>
      </c>
      <c r="Q43" t="b">
        <v>1</v>
      </c>
      <c r="R43" t="s">
        <v>2041</v>
      </c>
      <c r="S43" t="str">
        <f t="shared" si="2"/>
        <v>music</v>
      </c>
      <c r="T43" t="str">
        <f>RIGHT(R43,LEN(R43)-SEARCH("/",R43))</f>
        <v>rock</v>
      </c>
    </row>
    <row r="44" spans="1:20" x14ac:dyDescent="0.25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s="5">
        <f t="shared" si="0"/>
        <v>4.4394444444444447</v>
      </c>
      <c r="G44" t="s">
        <v>19</v>
      </c>
      <c r="H44" s="9">
        <f t="shared" si="3"/>
        <v>35.995495495495497</v>
      </c>
      <c r="I44">
        <v>222</v>
      </c>
      <c r="J44" t="s">
        <v>20</v>
      </c>
      <c r="K44" t="s">
        <v>21</v>
      </c>
      <c r="L44">
        <v>1309755600</v>
      </c>
      <c r="M44" s="14">
        <f>(((L44/60)/60)/24)+DATE(1970,1,1)</f>
        <v>40728.208333333336</v>
      </c>
      <c r="N44">
        <v>1310533200</v>
      </c>
      <c r="O44" s="17">
        <f t="shared" si="1"/>
        <v>40737.208333333336</v>
      </c>
      <c r="P44" t="b">
        <v>0</v>
      </c>
      <c r="Q44" t="b">
        <v>0</v>
      </c>
      <c r="R44" t="s">
        <v>2040</v>
      </c>
      <c r="S44" t="str">
        <f t="shared" si="2"/>
        <v>food</v>
      </c>
      <c r="T44" t="str">
        <f>RIGHT(R44,LEN(R44)-SEARCH("/",R44))</f>
        <v>food trucks</v>
      </c>
    </row>
    <row r="45" spans="1:20" x14ac:dyDescent="0.25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s="5">
        <f t="shared" si="0"/>
        <v>1.859390243902439</v>
      </c>
      <c r="G45" t="s">
        <v>19</v>
      </c>
      <c r="H45" s="9">
        <f t="shared" si="3"/>
        <v>26.998873148744366</v>
      </c>
      <c r="I45">
        <v>6212</v>
      </c>
      <c r="J45" t="s">
        <v>20</v>
      </c>
      <c r="K45" t="s">
        <v>21</v>
      </c>
      <c r="L45">
        <v>1406178000</v>
      </c>
      <c r="M45" s="14">
        <f>(((L45/60)/60)/24)+DATE(1970,1,1)</f>
        <v>41844.208333333336</v>
      </c>
      <c r="N45">
        <v>1407560400</v>
      </c>
      <c r="O45" s="17">
        <f t="shared" si="1"/>
        <v>41860.208333333336</v>
      </c>
      <c r="P45" t="b">
        <v>0</v>
      </c>
      <c r="Q45" t="b">
        <v>0</v>
      </c>
      <c r="R45" t="s">
        <v>2055</v>
      </c>
      <c r="S45" t="str">
        <f t="shared" si="2"/>
        <v>publishing</v>
      </c>
      <c r="T45" t="str">
        <f>RIGHT(R45,LEN(R45)-SEARCH("/",R45))</f>
        <v>radio &amp; podcasts</v>
      </c>
    </row>
    <row r="46" spans="1:20" x14ac:dyDescent="0.25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s="5">
        <f t="shared" si="0"/>
        <v>6.5881249999999998</v>
      </c>
      <c r="G46" t="s">
        <v>19</v>
      </c>
      <c r="H46" s="9">
        <f t="shared" si="3"/>
        <v>107.56122448979592</v>
      </c>
      <c r="I46">
        <v>98</v>
      </c>
      <c r="J46" t="s">
        <v>32</v>
      </c>
      <c r="K46" t="s">
        <v>33</v>
      </c>
      <c r="L46">
        <v>1552798800</v>
      </c>
      <c r="M46" s="14">
        <f>(((L46/60)/60)/24)+DATE(1970,1,1)</f>
        <v>43541.208333333328</v>
      </c>
      <c r="N46">
        <v>1552885200</v>
      </c>
      <c r="O46" s="17">
        <f t="shared" si="1"/>
        <v>43542.208333333328</v>
      </c>
      <c r="P46" t="b">
        <v>0</v>
      </c>
      <c r="Q46" t="b">
        <v>0</v>
      </c>
      <c r="R46" t="s">
        <v>2053</v>
      </c>
      <c r="S46" t="str">
        <f t="shared" si="2"/>
        <v>publishing</v>
      </c>
      <c r="T46" t="str">
        <f>RIGHT(R46,LEN(R46)-SEARCH("/",R46))</f>
        <v>fiction</v>
      </c>
    </row>
    <row r="47" spans="1:20" ht="31.5" x14ac:dyDescent="0.25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 s="9">
        <f t="shared" si="3"/>
        <v>94.375</v>
      </c>
      <c r="I47">
        <v>48</v>
      </c>
      <c r="J47" t="s">
        <v>20</v>
      </c>
      <c r="K47" t="s">
        <v>21</v>
      </c>
      <c r="L47">
        <v>1478062800</v>
      </c>
      <c r="M47" s="14">
        <f>(((L47/60)/60)/24)+DATE(1970,1,1)</f>
        <v>42676.208333333328</v>
      </c>
      <c r="N47">
        <v>1479362400</v>
      </c>
      <c r="O47" s="17">
        <f t="shared" si="1"/>
        <v>42691.25</v>
      </c>
      <c r="P47" t="b">
        <v>0</v>
      </c>
      <c r="Q47" t="b">
        <v>1</v>
      </c>
      <c r="R47" t="s">
        <v>2043</v>
      </c>
      <c r="S47" t="str">
        <f t="shared" si="2"/>
        <v>theater</v>
      </c>
      <c r="T47" t="str">
        <f>RIGHT(R47,LEN(R47)-SEARCH("/",R47))</f>
        <v>plays</v>
      </c>
    </row>
    <row r="48" spans="1:20" x14ac:dyDescent="0.25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s="5">
        <f t="shared" si="0"/>
        <v>1.1478378378378378</v>
      </c>
      <c r="G48" t="s">
        <v>19</v>
      </c>
      <c r="H48" s="9">
        <f t="shared" si="3"/>
        <v>46.163043478260867</v>
      </c>
      <c r="I48">
        <v>92</v>
      </c>
      <c r="J48" t="s">
        <v>20</v>
      </c>
      <c r="K48" t="s">
        <v>21</v>
      </c>
      <c r="L48">
        <v>1278565200</v>
      </c>
      <c r="M48" s="14">
        <f>(((L48/60)/60)/24)+DATE(1970,1,1)</f>
        <v>40367.208333333336</v>
      </c>
      <c r="N48">
        <v>1280552400</v>
      </c>
      <c r="O48" s="17">
        <f t="shared" si="1"/>
        <v>40390.208333333336</v>
      </c>
      <c r="P48" t="b">
        <v>0</v>
      </c>
      <c r="Q48" t="b">
        <v>0</v>
      </c>
      <c r="R48" t="s">
        <v>2041</v>
      </c>
      <c r="S48" t="str">
        <f t="shared" si="2"/>
        <v>music</v>
      </c>
      <c r="T48" t="str">
        <f>RIGHT(R48,LEN(R48)-SEARCH("/",R48))</f>
        <v>rock</v>
      </c>
    </row>
    <row r="49" spans="1:20" x14ac:dyDescent="0.25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s="5">
        <f t="shared" si="0"/>
        <v>4.7526666666666664</v>
      </c>
      <c r="G49" t="s">
        <v>19</v>
      </c>
      <c r="H49" s="9">
        <f t="shared" si="3"/>
        <v>47.845637583892618</v>
      </c>
      <c r="I49">
        <v>149</v>
      </c>
      <c r="J49" t="s">
        <v>20</v>
      </c>
      <c r="K49" t="s">
        <v>21</v>
      </c>
      <c r="L49">
        <v>1396069200</v>
      </c>
      <c r="M49" s="14">
        <f>(((L49/60)/60)/24)+DATE(1970,1,1)</f>
        <v>41727.208333333336</v>
      </c>
      <c r="N49">
        <v>1398661200</v>
      </c>
      <c r="O49" s="17">
        <f t="shared" si="1"/>
        <v>41757.208333333336</v>
      </c>
      <c r="P49" t="b">
        <v>0</v>
      </c>
      <c r="Q49" t="b">
        <v>0</v>
      </c>
      <c r="R49" t="s">
        <v>2043</v>
      </c>
      <c r="S49" t="str">
        <f t="shared" si="2"/>
        <v>theater</v>
      </c>
      <c r="T49" t="str">
        <f>RIGHT(R49,LEN(R49)-SEARCH("/",R49))</f>
        <v>plays</v>
      </c>
    </row>
    <row r="50" spans="1:20" x14ac:dyDescent="0.25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s="5">
        <f t="shared" si="0"/>
        <v>3.86972972972973</v>
      </c>
      <c r="G50" t="s">
        <v>19</v>
      </c>
      <c r="H50" s="9">
        <f t="shared" si="3"/>
        <v>53.007815713698065</v>
      </c>
      <c r="I50">
        <v>2431</v>
      </c>
      <c r="J50" t="s">
        <v>20</v>
      </c>
      <c r="K50" t="s">
        <v>21</v>
      </c>
      <c r="L50">
        <v>1435208400</v>
      </c>
      <c r="M50" s="14">
        <f>(((L50/60)/60)/24)+DATE(1970,1,1)</f>
        <v>42180.208333333328</v>
      </c>
      <c r="N50">
        <v>1436245200</v>
      </c>
      <c r="O50" s="17">
        <f t="shared" si="1"/>
        <v>42192.208333333328</v>
      </c>
      <c r="P50" t="b">
        <v>0</v>
      </c>
      <c r="Q50" t="b">
        <v>0</v>
      </c>
      <c r="R50" t="s">
        <v>2043</v>
      </c>
      <c r="S50" t="str">
        <f t="shared" si="2"/>
        <v>theater</v>
      </c>
      <c r="T50" t="str">
        <f>RIGHT(R50,LEN(R50)-SEARCH("/",R50))</f>
        <v>plays</v>
      </c>
    </row>
    <row r="51" spans="1:20" x14ac:dyDescent="0.25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s="5">
        <f t="shared" si="0"/>
        <v>1.89625</v>
      </c>
      <c r="G51" t="s">
        <v>19</v>
      </c>
      <c r="H51" s="9">
        <f t="shared" si="3"/>
        <v>45.059405940594061</v>
      </c>
      <c r="I51">
        <v>303</v>
      </c>
      <c r="J51" t="s">
        <v>20</v>
      </c>
      <c r="K51" t="s">
        <v>21</v>
      </c>
      <c r="L51">
        <v>1571547600</v>
      </c>
      <c r="M51" s="14">
        <f>(((L51/60)/60)/24)+DATE(1970,1,1)</f>
        <v>43758.208333333328</v>
      </c>
      <c r="N51">
        <v>1575439200</v>
      </c>
      <c r="O51" s="17">
        <f t="shared" si="1"/>
        <v>43803.25</v>
      </c>
      <c r="P51" t="b">
        <v>0</v>
      </c>
      <c r="Q51" t="b">
        <v>0</v>
      </c>
      <c r="R51" t="s">
        <v>2041</v>
      </c>
      <c r="S51" t="str">
        <f t="shared" si="2"/>
        <v>music</v>
      </c>
      <c r="T51" t="str">
        <f>RIGHT(R51,LEN(R51)-SEARCH("/",R51))</f>
        <v>rock</v>
      </c>
    </row>
    <row r="52" spans="1:20" ht="31.5" x14ac:dyDescent="0.25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s="5">
        <f t="shared" si="0"/>
        <v>0.02</v>
      </c>
      <c r="G52" t="s">
        <v>14</v>
      </c>
      <c r="H52" s="9">
        <f t="shared" si="3"/>
        <v>2</v>
      </c>
      <c r="I52">
        <v>1</v>
      </c>
      <c r="J52" t="s">
        <v>94</v>
      </c>
      <c r="K52" t="s">
        <v>95</v>
      </c>
      <c r="L52">
        <v>1375333200</v>
      </c>
      <c r="M52" s="14">
        <f>(((L52/60)/60)/24)+DATE(1970,1,1)</f>
        <v>41487.208333333336</v>
      </c>
      <c r="N52">
        <v>1377752400</v>
      </c>
      <c r="O52" s="17">
        <f t="shared" si="1"/>
        <v>41515.208333333336</v>
      </c>
      <c r="P52" t="b">
        <v>0</v>
      </c>
      <c r="Q52" t="b">
        <v>0</v>
      </c>
      <c r="R52" t="s">
        <v>2056</v>
      </c>
      <c r="S52" t="str">
        <f t="shared" si="2"/>
        <v>music</v>
      </c>
      <c r="T52" t="str">
        <f>RIGHT(R52,LEN(R52)-SEARCH("/",R52))</f>
        <v>metal</v>
      </c>
    </row>
    <row r="53" spans="1:20" x14ac:dyDescent="0.25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 s="9">
        <f t="shared" si="3"/>
        <v>99.006816632583508</v>
      </c>
      <c r="I53">
        <v>1467</v>
      </c>
      <c r="J53" t="s">
        <v>36</v>
      </c>
      <c r="K53" t="s">
        <v>37</v>
      </c>
      <c r="L53">
        <v>1332824400</v>
      </c>
      <c r="M53" s="14">
        <f>(((L53/60)/60)/24)+DATE(1970,1,1)</f>
        <v>40995.208333333336</v>
      </c>
      <c r="N53">
        <v>1334206800</v>
      </c>
      <c r="O53" s="17">
        <f t="shared" si="1"/>
        <v>41011.208333333336</v>
      </c>
      <c r="P53" t="b">
        <v>0</v>
      </c>
      <c r="Q53" t="b">
        <v>1</v>
      </c>
      <c r="R53" t="s">
        <v>2048</v>
      </c>
      <c r="S53" t="str">
        <f t="shared" si="2"/>
        <v>technology</v>
      </c>
      <c r="T53" t="str">
        <f>RIGHT(R53,LEN(R53)-SEARCH("/",R53))</f>
        <v>wearables</v>
      </c>
    </row>
    <row r="54" spans="1:20" x14ac:dyDescent="0.25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 s="9">
        <f t="shared" si="3"/>
        <v>32.786666666666669</v>
      </c>
      <c r="I54">
        <v>75</v>
      </c>
      <c r="J54" t="s">
        <v>20</v>
      </c>
      <c r="K54" t="s">
        <v>21</v>
      </c>
      <c r="L54">
        <v>1284526800</v>
      </c>
      <c r="M54" s="14">
        <f>(((L54/60)/60)/24)+DATE(1970,1,1)</f>
        <v>40436.208333333336</v>
      </c>
      <c r="N54">
        <v>1284872400</v>
      </c>
      <c r="O54" s="17">
        <f t="shared" si="1"/>
        <v>40440.208333333336</v>
      </c>
      <c r="P54" t="b">
        <v>0</v>
      </c>
      <c r="Q54" t="b">
        <v>0</v>
      </c>
      <c r="R54" t="s">
        <v>2043</v>
      </c>
      <c r="S54" t="str">
        <f t="shared" si="2"/>
        <v>theater</v>
      </c>
      <c r="T54" t="str">
        <f>RIGHT(R54,LEN(R54)-SEARCH("/",R54))</f>
        <v>plays</v>
      </c>
    </row>
    <row r="55" spans="1:20" x14ac:dyDescent="0.25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s="5">
        <f t="shared" si="0"/>
        <v>1.4040909090909091</v>
      </c>
      <c r="G55" t="s">
        <v>19</v>
      </c>
      <c r="H55" s="9">
        <f t="shared" si="3"/>
        <v>59.119617224880386</v>
      </c>
      <c r="I55">
        <v>209</v>
      </c>
      <c r="J55" t="s">
        <v>20</v>
      </c>
      <c r="K55" t="s">
        <v>21</v>
      </c>
      <c r="L55">
        <v>1400562000</v>
      </c>
      <c r="M55" s="14">
        <f>(((L55/60)/60)/24)+DATE(1970,1,1)</f>
        <v>41779.208333333336</v>
      </c>
      <c r="N55">
        <v>1403931600</v>
      </c>
      <c r="O55" s="17">
        <f t="shared" si="1"/>
        <v>41818.208333333336</v>
      </c>
      <c r="P55" t="b">
        <v>0</v>
      </c>
      <c r="Q55" t="b">
        <v>0</v>
      </c>
      <c r="R55" t="s">
        <v>2046</v>
      </c>
      <c r="S55" t="str">
        <f t="shared" si="2"/>
        <v>film &amp; video</v>
      </c>
      <c r="T55" t="str">
        <f>RIGHT(R55,LEN(R55)-SEARCH("/",R55))</f>
        <v>drama</v>
      </c>
    </row>
    <row r="56" spans="1:20" ht="31.5" x14ac:dyDescent="0.25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 s="9">
        <f t="shared" si="3"/>
        <v>44.93333333333333</v>
      </c>
      <c r="I56">
        <v>120</v>
      </c>
      <c r="J56" t="s">
        <v>20</v>
      </c>
      <c r="K56" t="s">
        <v>21</v>
      </c>
      <c r="L56">
        <v>1520748000</v>
      </c>
      <c r="M56" s="14">
        <f>(((L56/60)/60)/24)+DATE(1970,1,1)</f>
        <v>43170.25</v>
      </c>
      <c r="N56">
        <v>1521262800</v>
      </c>
      <c r="O56" s="17">
        <f t="shared" si="1"/>
        <v>43176.208333333328</v>
      </c>
      <c r="P56" t="b">
        <v>0</v>
      </c>
      <c r="Q56" t="b">
        <v>0</v>
      </c>
      <c r="R56" t="s">
        <v>2048</v>
      </c>
      <c r="S56" t="str">
        <f t="shared" si="2"/>
        <v>technology</v>
      </c>
      <c r="T56" t="str">
        <f>RIGHT(R56,LEN(R56)-SEARCH("/",R56))</f>
        <v>wearables</v>
      </c>
    </row>
    <row r="57" spans="1:20" ht="31.5" x14ac:dyDescent="0.25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s="5">
        <f t="shared" si="0"/>
        <v>1.7796969696969698</v>
      </c>
      <c r="G57" t="s">
        <v>19</v>
      </c>
      <c r="H57" s="9">
        <f t="shared" si="3"/>
        <v>89.664122137404576</v>
      </c>
      <c r="I57">
        <v>131</v>
      </c>
      <c r="J57" t="s">
        <v>20</v>
      </c>
      <c r="K57" t="s">
        <v>21</v>
      </c>
      <c r="L57">
        <v>1532926800</v>
      </c>
      <c r="M57" s="14">
        <f>(((L57/60)/60)/24)+DATE(1970,1,1)</f>
        <v>43311.208333333328</v>
      </c>
      <c r="N57">
        <v>1533358800</v>
      </c>
      <c r="O57" s="17">
        <f t="shared" si="1"/>
        <v>43316.208333333328</v>
      </c>
      <c r="P57" t="b">
        <v>0</v>
      </c>
      <c r="Q57" t="b">
        <v>0</v>
      </c>
      <c r="R57" t="s">
        <v>2057</v>
      </c>
      <c r="S57" t="str">
        <f t="shared" si="2"/>
        <v>music</v>
      </c>
      <c r="T57" t="str">
        <f>RIGHT(R57,LEN(R57)-SEARCH("/",R57))</f>
        <v>jazz</v>
      </c>
    </row>
    <row r="58" spans="1:20" ht="31.5" x14ac:dyDescent="0.25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s="5">
        <f t="shared" si="0"/>
        <v>1.436625</v>
      </c>
      <c r="G58" t="s">
        <v>19</v>
      </c>
      <c r="H58" s="9">
        <f t="shared" si="3"/>
        <v>70.079268292682926</v>
      </c>
      <c r="I58">
        <v>164</v>
      </c>
      <c r="J58" t="s">
        <v>20</v>
      </c>
      <c r="K58" t="s">
        <v>21</v>
      </c>
      <c r="L58">
        <v>1420869600</v>
      </c>
      <c r="M58" s="14">
        <f>(((L58/60)/60)/24)+DATE(1970,1,1)</f>
        <v>42014.25</v>
      </c>
      <c r="N58">
        <v>1421474400</v>
      </c>
      <c r="O58" s="17">
        <f t="shared" si="1"/>
        <v>42021.25</v>
      </c>
      <c r="P58" t="b">
        <v>0</v>
      </c>
      <c r="Q58" t="b">
        <v>0</v>
      </c>
      <c r="R58" t="s">
        <v>2048</v>
      </c>
      <c r="S58" t="str">
        <f t="shared" si="2"/>
        <v>technology</v>
      </c>
      <c r="T58" t="str">
        <f>RIGHT(R58,LEN(R58)-SEARCH("/",R58))</f>
        <v>wearables</v>
      </c>
    </row>
    <row r="59" spans="1:20" x14ac:dyDescent="0.25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s="5">
        <f t="shared" si="0"/>
        <v>2.1527586206896552</v>
      </c>
      <c r="G59" t="s">
        <v>19</v>
      </c>
      <c r="H59" s="9">
        <f t="shared" si="3"/>
        <v>31.059701492537314</v>
      </c>
      <c r="I59">
        <v>201</v>
      </c>
      <c r="J59" t="s">
        <v>20</v>
      </c>
      <c r="K59" t="s">
        <v>21</v>
      </c>
      <c r="L59">
        <v>1504242000</v>
      </c>
      <c r="M59" s="14">
        <f>(((L59/60)/60)/24)+DATE(1970,1,1)</f>
        <v>42979.208333333328</v>
      </c>
      <c r="N59">
        <v>1505278800</v>
      </c>
      <c r="O59" s="17">
        <f t="shared" si="1"/>
        <v>42991.208333333328</v>
      </c>
      <c r="P59" t="b">
        <v>0</v>
      </c>
      <c r="Q59" t="b">
        <v>0</v>
      </c>
      <c r="R59" t="s">
        <v>2051</v>
      </c>
      <c r="S59" t="str">
        <f t="shared" si="2"/>
        <v>games</v>
      </c>
      <c r="T59" t="str">
        <f>RIGHT(R59,LEN(R59)-SEARCH("/",R59))</f>
        <v>video games</v>
      </c>
    </row>
    <row r="60" spans="1:20" x14ac:dyDescent="0.25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s="5">
        <f t="shared" si="0"/>
        <v>2.2711111111111113</v>
      </c>
      <c r="G60" t="s">
        <v>19</v>
      </c>
      <c r="H60" s="9">
        <f t="shared" si="3"/>
        <v>29.061611374407583</v>
      </c>
      <c r="I60">
        <v>211</v>
      </c>
      <c r="J60" t="s">
        <v>20</v>
      </c>
      <c r="K60" t="s">
        <v>21</v>
      </c>
      <c r="L60">
        <v>1442811600</v>
      </c>
      <c r="M60" s="14">
        <f>(((L60/60)/60)/24)+DATE(1970,1,1)</f>
        <v>42268.208333333328</v>
      </c>
      <c r="N60">
        <v>1443934800</v>
      </c>
      <c r="O60" s="17">
        <f t="shared" si="1"/>
        <v>42281.208333333328</v>
      </c>
      <c r="P60" t="b">
        <v>0</v>
      </c>
      <c r="Q60" t="b">
        <v>0</v>
      </c>
      <c r="R60" t="s">
        <v>2043</v>
      </c>
      <c r="S60" t="str">
        <f t="shared" si="2"/>
        <v>theater</v>
      </c>
      <c r="T60" t="str">
        <f>RIGHT(R60,LEN(R60)-SEARCH("/",R60))</f>
        <v>plays</v>
      </c>
    </row>
    <row r="61" spans="1:20" x14ac:dyDescent="0.25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s="5">
        <f t="shared" si="0"/>
        <v>2.7507142857142859</v>
      </c>
      <c r="G61" t="s">
        <v>19</v>
      </c>
      <c r="H61" s="9">
        <f t="shared" si="3"/>
        <v>30.0859375</v>
      </c>
      <c r="I61">
        <v>128</v>
      </c>
      <c r="J61" t="s">
        <v>20</v>
      </c>
      <c r="K61" t="s">
        <v>21</v>
      </c>
      <c r="L61">
        <v>1497243600</v>
      </c>
      <c r="M61" s="14">
        <f>(((L61/60)/60)/24)+DATE(1970,1,1)</f>
        <v>42898.208333333328</v>
      </c>
      <c r="N61">
        <v>1498539600</v>
      </c>
      <c r="O61" s="17">
        <f t="shared" si="1"/>
        <v>42913.208333333328</v>
      </c>
      <c r="P61" t="b">
        <v>0</v>
      </c>
      <c r="Q61" t="b">
        <v>1</v>
      </c>
      <c r="R61" t="s">
        <v>2043</v>
      </c>
      <c r="S61" t="str">
        <f t="shared" si="2"/>
        <v>theater</v>
      </c>
      <c r="T61" t="str">
        <f>RIGHT(R61,LEN(R61)-SEARCH("/",R61))</f>
        <v>plays</v>
      </c>
    </row>
    <row r="62" spans="1:20" x14ac:dyDescent="0.25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s="5">
        <f t="shared" si="0"/>
        <v>1.4437048832271762</v>
      </c>
      <c r="G62" t="s">
        <v>19</v>
      </c>
      <c r="H62" s="9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4">
        <f>(((L62/60)/60)/24)+DATE(1970,1,1)</f>
        <v>41107.208333333336</v>
      </c>
      <c r="N62">
        <v>1342760400</v>
      </c>
      <c r="O62" s="17">
        <f t="shared" si="1"/>
        <v>41110.208333333336</v>
      </c>
      <c r="P62" t="b">
        <v>0</v>
      </c>
      <c r="Q62" t="b">
        <v>0</v>
      </c>
      <c r="R62" t="s">
        <v>2043</v>
      </c>
      <c r="S62" t="str">
        <f t="shared" si="2"/>
        <v>theater</v>
      </c>
      <c r="T62" t="str">
        <f>RIGHT(R62,LEN(R62)-SEARCH("/",R62))</f>
        <v>plays</v>
      </c>
    </row>
    <row r="63" spans="1:20" ht="31.5" x14ac:dyDescent="0.25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 s="9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4">
        <f>(((L63/60)/60)/24)+DATE(1970,1,1)</f>
        <v>40595.25</v>
      </c>
      <c r="N63">
        <v>1301720400</v>
      </c>
      <c r="O63" s="17">
        <f t="shared" si="1"/>
        <v>40635.208333333336</v>
      </c>
      <c r="P63" t="b">
        <v>0</v>
      </c>
      <c r="Q63" t="b">
        <v>0</v>
      </c>
      <c r="R63" t="s">
        <v>2043</v>
      </c>
      <c r="S63" t="str">
        <f t="shared" si="2"/>
        <v>theater</v>
      </c>
      <c r="T63" t="str">
        <f>RIGHT(R63,LEN(R63)-SEARCH("/",R63))</f>
        <v>plays</v>
      </c>
    </row>
    <row r="64" spans="1:20" x14ac:dyDescent="0.25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s="5">
        <f t="shared" si="0"/>
        <v>7.226</v>
      </c>
      <c r="G64" t="s">
        <v>19</v>
      </c>
      <c r="H64" s="9">
        <f t="shared" si="3"/>
        <v>58.040160642570278</v>
      </c>
      <c r="I64">
        <v>249</v>
      </c>
      <c r="J64" t="s">
        <v>20</v>
      </c>
      <c r="K64" t="s">
        <v>21</v>
      </c>
      <c r="L64">
        <v>1433480400</v>
      </c>
      <c r="M64" s="14">
        <f>(((L64/60)/60)/24)+DATE(1970,1,1)</f>
        <v>42160.208333333328</v>
      </c>
      <c r="N64">
        <v>1433566800</v>
      </c>
      <c r="O64" s="17">
        <f t="shared" si="1"/>
        <v>42161.208333333328</v>
      </c>
      <c r="P64" t="b">
        <v>0</v>
      </c>
      <c r="Q64" t="b">
        <v>0</v>
      </c>
      <c r="R64" t="s">
        <v>2042</v>
      </c>
      <c r="S64" t="str">
        <f t="shared" si="2"/>
        <v>technology</v>
      </c>
      <c r="T64" t="str">
        <f>RIGHT(R64,LEN(R64)-SEARCH("/",R64))</f>
        <v>web</v>
      </c>
    </row>
    <row r="65" spans="1:20" x14ac:dyDescent="0.25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 s="9">
        <f t="shared" si="3"/>
        <v>111.4</v>
      </c>
      <c r="I65">
        <v>5</v>
      </c>
      <c r="J65" t="s">
        <v>20</v>
      </c>
      <c r="K65" t="s">
        <v>21</v>
      </c>
      <c r="L65">
        <v>1493355600</v>
      </c>
      <c r="M65" s="14">
        <f>(((L65/60)/60)/24)+DATE(1970,1,1)</f>
        <v>42853.208333333328</v>
      </c>
      <c r="N65">
        <v>1493874000</v>
      </c>
      <c r="O65" s="17">
        <f t="shared" si="1"/>
        <v>42859.208333333328</v>
      </c>
      <c r="P65" t="b">
        <v>0</v>
      </c>
      <c r="Q65" t="b">
        <v>0</v>
      </c>
      <c r="R65" t="s">
        <v>2043</v>
      </c>
      <c r="S65" t="str">
        <f t="shared" si="2"/>
        <v>theater</v>
      </c>
      <c r="T65" t="str">
        <f>RIGHT(R65,LEN(R65)-SEARCH("/",R65))</f>
        <v>plays</v>
      </c>
    </row>
    <row r="66" spans="1:20" x14ac:dyDescent="0.25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 s="9">
        <f t="shared" si="3"/>
        <v>71.94736842105263</v>
      </c>
      <c r="I66">
        <v>38</v>
      </c>
      <c r="J66" t="s">
        <v>20</v>
      </c>
      <c r="K66" t="s">
        <v>21</v>
      </c>
      <c r="L66">
        <v>1530507600</v>
      </c>
      <c r="M66" s="14">
        <f>(((L66/60)/60)/24)+DATE(1970,1,1)</f>
        <v>43283.208333333328</v>
      </c>
      <c r="N66">
        <v>1531803600</v>
      </c>
      <c r="O66" s="17">
        <f t="shared" si="1"/>
        <v>43298.208333333328</v>
      </c>
      <c r="P66" t="b">
        <v>0</v>
      </c>
      <c r="Q66" t="b">
        <v>1</v>
      </c>
      <c r="R66" t="s">
        <v>2042</v>
      </c>
      <c r="S66" t="str">
        <f t="shared" si="2"/>
        <v>technology</v>
      </c>
      <c r="T66" t="str">
        <f>RIGHT(R66,LEN(R66)-SEARCH("/",R66))</f>
        <v>web</v>
      </c>
    </row>
    <row r="67" spans="1:20" x14ac:dyDescent="0.25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s="5">
        <f t="shared" ref="F67:F130" si="4">E:E/D:D</f>
        <v>2.3614754098360655</v>
      </c>
      <c r="G67" t="s">
        <v>19</v>
      </c>
      <c r="H67" s="9">
        <f t="shared" si="3"/>
        <v>61.038135593220339</v>
      </c>
      <c r="I67">
        <v>236</v>
      </c>
      <c r="J67" t="s">
        <v>20</v>
      </c>
      <c r="K67" t="s">
        <v>21</v>
      </c>
      <c r="L67">
        <v>1296108000</v>
      </c>
      <c r="M67" s="14">
        <f>(((L67/60)/60)/24)+DATE(1970,1,1)</f>
        <v>40570.25</v>
      </c>
      <c r="N67">
        <v>1296712800</v>
      </c>
      <c r="O67" s="17">
        <f t="shared" ref="O67:O130" si="5">(((N67/60)/60)/24)+DATE(1970,1,1)</f>
        <v>40577.25</v>
      </c>
      <c r="P67" t="b">
        <v>0</v>
      </c>
      <c r="Q67" t="b">
        <v>0</v>
      </c>
      <c r="R67" t="s">
        <v>2043</v>
      </c>
      <c r="S67" t="str">
        <f t="shared" ref="S67:S130" si="6">LEFT(R67,SEARCH("/",R67)-1)</f>
        <v>theater</v>
      </c>
      <c r="T67" t="str">
        <f>RIGHT(R67,LEN(R67)-SEARCH("/",R67))</f>
        <v>plays</v>
      </c>
    </row>
    <row r="68" spans="1:20" x14ac:dyDescent="0.25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 s="9">
        <f t="shared" ref="H68:H131" si="7">AVERAGE(E:E/I:I)</f>
        <v>108.91666666666667</v>
      </c>
      <c r="I68">
        <v>12</v>
      </c>
      <c r="J68" t="s">
        <v>20</v>
      </c>
      <c r="K68" t="s">
        <v>21</v>
      </c>
      <c r="L68">
        <v>1428469200</v>
      </c>
      <c r="M68" s="14">
        <f>(((L68/60)/60)/24)+DATE(1970,1,1)</f>
        <v>42102.208333333328</v>
      </c>
      <c r="N68">
        <v>1428901200</v>
      </c>
      <c r="O68" s="17">
        <f t="shared" si="5"/>
        <v>42107.208333333328</v>
      </c>
      <c r="P68" t="b">
        <v>0</v>
      </c>
      <c r="Q68" t="b">
        <v>1</v>
      </c>
      <c r="R68" t="s">
        <v>2043</v>
      </c>
      <c r="S68" t="str">
        <f t="shared" si="6"/>
        <v>theater</v>
      </c>
      <c r="T68" t="str">
        <f>RIGHT(R68,LEN(R68)-SEARCH("/",R68))</f>
        <v>plays</v>
      </c>
    </row>
    <row r="69" spans="1:20" ht="31.5" x14ac:dyDescent="0.25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s="5">
        <f t="shared" si="4"/>
        <v>1.6238567493112948</v>
      </c>
      <c r="G69" t="s">
        <v>19</v>
      </c>
      <c r="H69" s="9">
        <f t="shared" si="7"/>
        <v>29.001722017220171</v>
      </c>
      <c r="I69">
        <v>4065</v>
      </c>
      <c r="J69" t="s">
        <v>36</v>
      </c>
      <c r="K69" t="s">
        <v>37</v>
      </c>
      <c r="L69">
        <v>1264399200</v>
      </c>
      <c r="M69" s="14">
        <f>(((L69/60)/60)/24)+DATE(1970,1,1)</f>
        <v>40203.25</v>
      </c>
      <c r="N69">
        <v>1264831200</v>
      </c>
      <c r="O69" s="17">
        <f t="shared" si="5"/>
        <v>40208.25</v>
      </c>
      <c r="P69" t="b">
        <v>0</v>
      </c>
      <c r="Q69" t="b">
        <v>1</v>
      </c>
      <c r="R69" t="s">
        <v>2048</v>
      </c>
      <c r="S69" t="str">
        <f t="shared" si="6"/>
        <v>technology</v>
      </c>
      <c r="T69" t="str">
        <f>RIGHT(R69,LEN(R69)-SEARCH("/",R69))</f>
        <v>wearables</v>
      </c>
    </row>
    <row r="70" spans="1:20" x14ac:dyDescent="0.25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s="5">
        <f t="shared" si="4"/>
        <v>2.5452631578947367</v>
      </c>
      <c r="G70" t="s">
        <v>19</v>
      </c>
      <c r="H70" s="9">
        <f t="shared" si="7"/>
        <v>58.975609756097562</v>
      </c>
      <c r="I70">
        <v>246</v>
      </c>
      <c r="J70" t="s">
        <v>94</v>
      </c>
      <c r="K70" t="s">
        <v>95</v>
      </c>
      <c r="L70">
        <v>1501131600</v>
      </c>
      <c r="M70" s="14">
        <f>(((L70/60)/60)/24)+DATE(1970,1,1)</f>
        <v>42943.208333333328</v>
      </c>
      <c r="N70">
        <v>1505192400</v>
      </c>
      <c r="O70" s="17">
        <f t="shared" si="5"/>
        <v>42990.208333333328</v>
      </c>
      <c r="P70" t="b">
        <v>0</v>
      </c>
      <c r="Q70" t="b">
        <v>1</v>
      </c>
      <c r="R70" t="s">
        <v>2043</v>
      </c>
      <c r="S70" t="str">
        <f t="shared" si="6"/>
        <v>theater</v>
      </c>
      <c r="T70" t="str">
        <f>RIGHT(R70,LEN(R70)-SEARCH("/",R70))</f>
        <v>plays</v>
      </c>
    </row>
    <row r="71" spans="1:20" x14ac:dyDescent="0.25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s="5">
        <f t="shared" si="4"/>
        <v>0.24063291139240506</v>
      </c>
      <c r="G71" t="s">
        <v>63</v>
      </c>
      <c r="H71" s="9">
        <f t="shared" si="7"/>
        <v>111.82352941176471</v>
      </c>
      <c r="I71">
        <v>17</v>
      </c>
      <c r="J71" t="s">
        <v>20</v>
      </c>
      <c r="K71" t="s">
        <v>21</v>
      </c>
      <c r="L71">
        <v>1292738400</v>
      </c>
      <c r="M71" s="14">
        <f>(((L71/60)/60)/24)+DATE(1970,1,1)</f>
        <v>40531.25</v>
      </c>
      <c r="N71">
        <v>1295676000</v>
      </c>
      <c r="O71" s="17">
        <f t="shared" si="5"/>
        <v>40565.25</v>
      </c>
      <c r="P71" t="b">
        <v>0</v>
      </c>
      <c r="Q71" t="b">
        <v>0</v>
      </c>
      <c r="R71" t="s">
        <v>2043</v>
      </c>
      <c r="S71" t="str">
        <f t="shared" si="6"/>
        <v>theater</v>
      </c>
      <c r="T71" t="str">
        <f>RIGHT(R71,LEN(R71)-SEARCH("/",R71))</f>
        <v>plays</v>
      </c>
    </row>
    <row r="72" spans="1:20" x14ac:dyDescent="0.25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s="5">
        <f t="shared" si="4"/>
        <v>1.2374140625000001</v>
      </c>
      <c r="G72" t="s">
        <v>19</v>
      </c>
      <c r="H72" s="9">
        <f t="shared" si="7"/>
        <v>63.995555555555555</v>
      </c>
      <c r="I72">
        <v>2475</v>
      </c>
      <c r="J72" t="s">
        <v>94</v>
      </c>
      <c r="K72" t="s">
        <v>95</v>
      </c>
      <c r="L72">
        <v>1288674000</v>
      </c>
      <c r="M72" s="14">
        <f>(((L72/60)/60)/24)+DATE(1970,1,1)</f>
        <v>40484.208333333336</v>
      </c>
      <c r="N72">
        <v>1292911200</v>
      </c>
      <c r="O72" s="17">
        <f t="shared" si="5"/>
        <v>40533.25</v>
      </c>
      <c r="P72" t="b">
        <v>0</v>
      </c>
      <c r="Q72" t="b">
        <v>1</v>
      </c>
      <c r="R72" t="s">
        <v>2043</v>
      </c>
      <c r="S72" t="str">
        <f t="shared" si="6"/>
        <v>theater</v>
      </c>
      <c r="T72" t="str">
        <f>RIGHT(R72,LEN(R72)-SEARCH("/",R72))</f>
        <v>plays</v>
      </c>
    </row>
    <row r="73" spans="1:20" ht="31.5" x14ac:dyDescent="0.25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s="5">
        <f t="shared" si="4"/>
        <v>1.0806666666666667</v>
      </c>
      <c r="G73" t="s">
        <v>19</v>
      </c>
      <c r="H73" s="9">
        <f t="shared" si="7"/>
        <v>85.315789473684205</v>
      </c>
      <c r="I73">
        <v>76</v>
      </c>
      <c r="J73" t="s">
        <v>20</v>
      </c>
      <c r="K73" t="s">
        <v>21</v>
      </c>
      <c r="L73">
        <v>1575093600</v>
      </c>
      <c r="M73" s="14">
        <f>(((L73/60)/60)/24)+DATE(1970,1,1)</f>
        <v>43799.25</v>
      </c>
      <c r="N73">
        <v>1575439200</v>
      </c>
      <c r="O73" s="17">
        <f t="shared" si="5"/>
        <v>43803.25</v>
      </c>
      <c r="P73" t="b">
        <v>0</v>
      </c>
      <c r="Q73" t="b">
        <v>0</v>
      </c>
      <c r="R73" t="s">
        <v>2043</v>
      </c>
      <c r="S73" t="str">
        <f t="shared" si="6"/>
        <v>theater</v>
      </c>
      <c r="T73" t="str">
        <f>RIGHT(R73,LEN(R73)-SEARCH("/",R73))</f>
        <v>plays</v>
      </c>
    </row>
    <row r="74" spans="1:20" x14ac:dyDescent="0.25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s="5">
        <f t="shared" si="4"/>
        <v>6.7033333333333331</v>
      </c>
      <c r="G74" t="s">
        <v>19</v>
      </c>
      <c r="H74" s="9">
        <f t="shared" si="7"/>
        <v>74.481481481481481</v>
      </c>
      <c r="I74">
        <v>54</v>
      </c>
      <c r="J74" t="s">
        <v>20</v>
      </c>
      <c r="K74" t="s">
        <v>21</v>
      </c>
      <c r="L74">
        <v>1435726800</v>
      </c>
      <c r="M74" s="14">
        <f>(((L74/60)/60)/24)+DATE(1970,1,1)</f>
        <v>42186.208333333328</v>
      </c>
      <c r="N74">
        <v>1438837200</v>
      </c>
      <c r="O74" s="17">
        <f t="shared" si="5"/>
        <v>42222.208333333328</v>
      </c>
      <c r="P74" t="b">
        <v>0</v>
      </c>
      <c r="Q74" t="b">
        <v>0</v>
      </c>
      <c r="R74" t="s">
        <v>2050</v>
      </c>
      <c r="S74" t="str">
        <f t="shared" si="6"/>
        <v>film &amp; video</v>
      </c>
      <c r="T74" t="str">
        <f>RIGHT(R74,LEN(R74)-SEARCH("/",R74))</f>
        <v>animation</v>
      </c>
    </row>
    <row r="75" spans="1:20" x14ac:dyDescent="0.25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s="5">
        <f t="shared" si="4"/>
        <v>6.609285714285714</v>
      </c>
      <c r="G75" t="s">
        <v>19</v>
      </c>
      <c r="H75" s="9">
        <f t="shared" si="7"/>
        <v>105.14772727272727</v>
      </c>
      <c r="I75">
        <v>88</v>
      </c>
      <c r="J75" t="s">
        <v>20</v>
      </c>
      <c r="K75" t="s">
        <v>21</v>
      </c>
      <c r="L75">
        <v>1480226400</v>
      </c>
      <c r="M75" s="14">
        <f>(((L75/60)/60)/24)+DATE(1970,1,1)</f>
        <v>42701.25</v>
      </c>
      <c r="N75">
        <v>1480485600</v>
      </c>
      <c r="O75" s="17">
        <f t="shared" si="5"/>
        <v>42704.25</v>
      </c>
      <c r="P75" t="b">
        <v>0</v>
      </c>
      <c r="Q75" t="b">
        <v>0</v>
      </c>
      <c r="R75" t="s">
        <v>2057</v>
      </c>
      <c r="S75" t="str">
        <f t="shared" si="6"/>
        <v>music</v>
      </c>
      <c r="T75" t="str">
        <f>RIGHT(R75,LEN(R75)-SEARCH("/",R75))</f>
        <v>jazz</v>
      </c>
    </row>
    <row r="76" spans="1:20" x14ac:dyDescent="0.25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s="5">
        <f t="shared" si="4"/>
        <v>1.2246153846153847</v>
      </c>
      <c r="G76" t="s">
        <v>19</v>
      </c>
      <c r="H76" s="9">
        <f t="shared" si="7"/>
        <v>56.188235294117646</v>
      </c>
      <c r="I76">
        <v>85</v>
      </c>
      <c r="J76" t="s">
        <v>36</v>
      </c>
      <c r="K76" t="s">
        <v>37</v>
      </c>
      <c r="L76">
        <v>1459054800</v>
      </c>
      <c r="M76" s="14">
        <f>(((L76/60)/60)/24)+DATE(1970,1,1)</f>
        <v>42456.208333333328</v>
      </c>
      <c r="N76">
        <v>1459141200</v>
      </c>
      <c r="O76" s="17">
        <f t="shared" si="5"/>
        <v>42457.208333333328</v>
      </c>
      <c r="P76" t="b">
        <v>0</v>
      </c>
      <c r="Q76" t="b">
        <v>0</v>
      </c>
      <c r="R76" t="s">
        <v>2056</v>
      </c>
      <c r="S76" t="str">
        <f t="shared" si="6"/>
        <v>music</v>
      </c>
      <c r="T76" t="str">
        <f>RIGHT(R76,LEN(R76)-SEARCH("/",R76))</f>
        <v>metal</v>
      </c>
    </row>
    <row r="77" spans="1:20" x14ac:dyDescent="0.25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s="5">
        <f t="shared" si="4"/>
        <v>1.5057731958762886</v>
      </c>
      <c r="G77" t="s">
        <v>19</v>
      </c>
      <c r="H77" s="9">
        <f t="shared" si="7"/>
        <v>85.917647058823533</v>
      </c>
      <c r="I77">
        <v>170</v>
      </c>
      <c r="J77" t="s">
        <v>20</v>
      </c>
      <c r="K77" t="s">
        <v>21</v>
      </c>
      <c r="L77">
        <v>1531630800</v>
      </c>
      <c r="M77" s="14">
        <f>(((L77/60)/60)/24)+DATE(1970,1,1)</f>
        <v>43296.208333333328</v>
      </c>
      <c r="N77">
        <v>1532322000</v>
      </c>
      <c r="O77" s="17">
        <f t="shared" si="5"/>
        <v>43304.208333333328</v>
      </c>
      <c r="P77" t="b">
        <v>0</v>
      </c>
      <c r="Q77" t="b">
        <v>0</v>
      </c>
      <c r="R77" t="s">
        <v>2054</v>
      </c>
      <c r="S77" t="str">
        <f t="shared" si="6"/>
        <v>photography</v>
      </c>
      <c r="T77" t="str">
        <f>RIGHT(R77,LEN(R77)-SEARCH("/",R77))</f>
        <v>photography books</v>
      </c>
    </row>
    <row r="78" spans="1:20" x14ac:dyDescent="0.25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 s="9">
        <f t="shared" si="7"/>
        <v>57.00296912114014</v>
      </c>
      <c r="I78">
        <v>1684</v>
      </c>
      <c r="J78" t="s">
        <v>20</v>
      </c>
      <c r="K78" t="s">
        <v>21</v>
      </c>
      <c r="L78">
        <v>1421992800</v>
      </c>
      <c r="M78" s="14">
        <f>(((L78/60)/60)/24)+DATE(1970,1,1)</f>
        <v>42027.25</v>
      </c>
      <c r="N78">
        <v>1426222800</v>
      </c>
      <c r="O78" s="17">
        <f t="shared" si="5"/>
        <v>42076.208333333328</v>
      </c>
      <c r="P78" t="b">
        <v>1</v>
      </c>
      <c r="Q78" t="b">
        <v>1</v>
      </c>
      <c r="R78" t="s">
        <v>2043</v>
      </c>
      <c r="S78" t="str">
        <f t="shared" si="6"/>
        <v>theater</v>
      </c>
      <c r="T78" t="str">
        <f>RIGHT(R78,LEN(R78)-SEARCH("/",R78))</f>
        <v>plays</v>
      </c>
    </row>
    <row r="79" spans="1:20" x14ac:dyDescent="0.25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 s="9">
        <f t="shared" si="7"/>
        <v>79.642857142857139</v>
      </c>
      <c r="I79">
        <v>56</v>
      </c>
      <c r="J79" t="s">
        <v>20</v>
      </c>
      <c r="K79" t="s">
        <v>21</v>
      </c>
      <c r="L79">
        <v>1285563600</v>
      </c>
      <c r="M79" s="14">
        <f>(((L79/60)/60)/24)+DATE(1970,1,1)</f>
        <v>40448.208333333336</v>
      </c>
      <c r="N79">
        <v>1286773200</v>
      </c>
      <c r="O79" s="17">
        <f t="shared" si="5"/>
        <v>40462.208333333336</v>
      </c>
      <c r="P79" t="b">
        <v>0</v>
      </c>
      <c r="Q79" t="b">
        <v>1</v>
      </c>
      <c r="R79" t="s">
        <v>2050</v>
      </c>
      <c r="S79" t="str">
        <f t="shared" si="6"/>
        <v>film &amp; video</v>
      </c>
      <c r="T79" t="str">
        <f>RIGHT(R79,LEN(R79)-SEARCH("/",R79))</f>
        <v>animation</v>
      </c>
    </row>
    <row r="80" spans="1:20" x14ac:dyDescent="0.25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s="5">
        <f t="shared" si="4"/>
        <v>3.008</v>
      </c>
      <c r="G80" t="s">
        <v>19</v>
      </c>
      <c r="H80" s="9">
        <f t="shared" si="7"/>
        <v>41.018181818181816</v>
      </c>
      <c r="I80">
        <v>330</v>
      </c>
      <c r="J80" t="s">
        <v>20</v>
      </c>
      <c r="K80" t="s">
        <v>21</v>
      </c>
      <c r="L80">
        <v>1523854800</v>
      </c>
      <c r="M80" s="14">
        <f>(((L80/60)/60)/24)+DATE(1970,1,1)</f>
        <v>43206.208333333328</v>
      </c>
      <c r="N80">
        <v>1523941200</v>
      </c>
      <c r="O80" s="17">
        <f t="shared" si="5"/>
        <v>43207.208333333328</v>
      </c>
      <c r="P80" t="b">
        <v>0</v>
      </c>
      <c r="Q80" t="b">
        <v>0</v>
      </c>
      <c r="R80" t="s">
        <v>2058</v>
      </c>
      <c r="S80" t="str">
        <f t="shared" si="6"/>
        <v>publishing</v>
      </c>
      <c r="T80" t="str">
        <f>RIGHT(R80,LEN(R80)-SEARCH("/",R80))</f>
        <v>translations</v>
      </c>
    </row>
    <row r="81" spans="1:20" x14ac:dyDescent="0.25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 s="9">
        <f t="shared" si="7"/>
        <v>48.004773269689736</v>
      </c>
      <c r="I81">
        <v>838</v>
      </c>
      <c r="J81" t="s">
        <v>20</v>
      </c>
      <c r="K81" t="s">
        <v>21</v>
      </c>
      <c r="L81">
        <v>1529125200</v>
      </c>
      <c r="M81" s="14">
        <f>(((L81/60)/60)/24)+DATE(1970,1,1)</f>
        <v>43267.208333333328</v>
      </c>
      <c r="N81">
        <v>1529557200</v>
      </c>
      <c r="O81" s="17">
        <f t="shared" si="5"/>
        <v>43272.208333333328</v>
      </c>
      <c r="P81" t="b">
        <v>0</v>
      </c>
      <c r="Q81" t="b">
        <v>0</v>
      </c>
      <c r="R81" t="s">
        <v>2043</v>
      </c>
      <c r="S81" t="str">
        <f t="shared" si="6"/>
        <v>theater</v>
      </c>
      <c r="T81" t="str">
        <f>RIGHT(R81,LEN(R81)-SEARCH("/",R81))</f>
        <v>plays</v>
      </c>
    </row>
    <row r="82" spans="1:20" x14ac:dyDescent="0.25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s="5">
        <f t="shared" si="4"/>
        <v>6.374545454545455</v>
      </c>
      <c r="G82" t="s">
        <v>19</v>
      </c>
      <c r="H82" s="9">
        <f t="shared" si="7"/>
        <v>55.212598425196852</v>
      </c>
      <c r="I82">
        <v>127</v>
      </c>
      <c r="J82" t="s">
        <v>20</v>
      </c>
      <c r="K82" t="s">
        <v>21</v>
      </c>
      <c r="L82">
        <v>1503982800</v>
      </c>
      <c r="M82" s="14">
        <f>(((L82/60)/60)/24)+DATE(1970,1,1)</f>
        <v>42976.208333333328</v>
      </c>
      <c r="N82">
        <v>1506574800</v>
      </c>
      <c r="O82" s="17">
        <f t="shared" si="5"/>
        <v>43006.208333333328</v>
      </c>
      <c r="P82" t="b">
        <v>0</v>
      </c>
      <c r="Q82" t="b">
        <v>0</v>
      </c>
      <c r="R82" t="s">
        <v>2051</v>
      </c>
      <c r="S82" t="str">
        <f t="shared" si="6"/>
        <v>games</v>
      </c>
      <c r="T82" t="str">
        <f>RIGHT(R82,LEN(R82)-SEARCH("/",R82))</f>
        <v>video games</v>
      </c>
    </row>
    <row r="83" spans="1:20" x14ac:dyDescent="0.25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s="5">
        <f t="shared" si="4"/>
        <v>2.253392857142857</v>
      </c>
      <c r="G83" t="s">
        <v>19</v>
      </c>
      <c r="H83" s="9">
        <f t="shared" si="7"/>
        <v>92.109489051094897</v>
      </c>
      <c r="I83">
        <v>411</v>
      </c>
      <c r="J83" t="s">
        <v>20</v>
      </c>
      <c r="K83" t="s">
        <v>21</v>
      </c>
      <c r="L83">
        <v>1511416800</v>
      </c>
      <c r="M83" s="14">
        <f>(((L83/60)/60)/24)+DATE(1970,1,1)</f>
        <v>43062.25</v>
      </c>
      <c r="N83">
        <v>1513576800</v>
      </c>
      <c r="O83" s="17">
        <f t="shared" si="5"/>
        <v>43087.25</v>
      </c>
      <c r="P83" t="b">
        <v>0</v>
      </c>
      <c r="Q83" t="b">
        <v>0</v>
      </c>
      <c r="R83" t="s">
        <v>2041</v>
      </c>
      <c r="S83" t="str">
        <f t="shared" si="6"/>
        <v>music</v>
      </c>
      <c r="T83" t="str">
        <f>RIGHT(R83,LEN(R83)-SEARCH("/",R83))</f>
        <v>rock</v>
      </c>
    </row>
    <row r="84" spans="1:20" x14ac:dyDescent="0.25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s="5">
        <f t="shared" si="4"/>
        <v>14.973000000000001</v>
      </c>
      <c r="G84" t="s">
        <v>19</v>
      </c>
      <c r="H84" s="9">
        <f t="shared" si="7"/>
        <v>83.183333333333337</v>
      </c>
      <c r="I84">
        <v>180</v>
      </c>
      <c r="J84" t="s">
        <v>36</v>
      </c>
      <c r="K84" t="s">
        <v>37</v>
      </c>
      <c r="L84">
        <v>1547704800</v>
      </c>
      <c r="M84" s="14">
        <f>(((L84/60)/60)/24)+DATE(1970,1,1)</f>
        <v>43482.25</v>
      </c>
      <c r="N84">
        <v>1548309600</v>
      </c>
      <c r="O84" s="17">
        <f t="shared" si="5"/>
        <v>43489.25</v>
      </c>
      <c r="P84" t="b">
        <v>0</v>
      </c>
      <c r="Q84" t="b">
        <v>1</v>
      </c>
      <c r="R84" t="s">
        <v>2051</v>
      </c>
      <c r="S84" t="str">
        <f t="shared" si="6"/>
        <v>games</v>
      </c>
      <c r="T84" t="str">
        <f>RIGHT(R84,LEN(R84)-SEARCH("/",R84))</f>
        <v>video games</v>
      </c>
    </row>
    <row r="85" spans="1:20" x14ac:dyDescent="0.25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 s="9">
        <f t="shared" si="7"/>
        <v>39.996000000000002</v>
      </c>
      <c r="I85">
        <v>1000</v>
      </c>
      <c r="J85" t="s">
        <v>20</v>
      </c>
      <c r="K85" t="s">
        <v>21</v>
      </c>
      <c r="L85">
        <v>1469682000</v>
      </c>
      <c r="M85" s="14">
        <f>(((L85/60)/60)/24)+DATE(1970,1,1)</f>
        <v>42579.208333333328</v>
      </c>
      <c r="N85">
        <v>1471582800</v>
      </c>
      <c r="O85" s="17">
        <f t="shared" si="5"/>
        <v>42601.208333333328</v>
      </c>
      <c r="P85" t="b">
        <v>0</v>
      </c>
      <c r="Q85" t="b">
        <v>0</v>
      </c>
      <c r="R85" t="s">
        <v>2045</v>
      </c>
      <c r="S85" t="str">
        <f t="shared" si="6"/>
        <v>music</v>
      </c>
      <c r="T85" t="str">
        <f>RIGHT(R85,LEN(R85)-SEARCH("/",R85))</f>
        <v>electric music</v>
      </c>
    </row>
    <row r="86" spans="1:20" x14ac:dyDescent="0.25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s="5">
        <f t="shared" si="4"/>
        <v>1.3236942675159236</v>
      </c>
      <c r="G86" t="s">
        <v>19</v>
      </c>
      <c r="H86" s="9">
        <f t="shared" si="7"/>
        <v>111.1336898395722</v>
      </c>
      <c r="I86">
        <v>374</v>
      </c>
      <c r="J86" t="s">
        <v>20</v>
      </c>
      <c r="K86" t="s">
        <v>21</v>
      </c>
      <c r="L86">
        <v>1343451600</v>
      </c>
      <c r="M86" s="14">
        <f>(((L86/60)/60)/24)+DATE(1970,1,1)</f>
        <v>41118.208333333336</v>
      </c>
      <c r="N86">
        <v>1344315600</v>
      </c>
      <c r="O86" s="17">
        <f t="shared" si="5"/>
        <v>41128.208333333336</v>
      </c>
      <c r="P86" t="b">
        <v>0</v>
      </c>
      <c r="Q86" t="b">
        <v>0</v>
      </c>
      <c r="R86" t="s">
        <v>2048</v>
      </c>
      <c r="S86" t="str">
        <f t="shared" si="6"/>
        <v>technology</v>
      </c>
      <c r="T86" t="str">
        <f>RIGHT(R86,LEN(R86)-SEARCH("/",R86))</f>
        <v>wearables</v>
      </c>
    </row>
    <row r="87" spans="1:20" x14ac:dyDescent="0.25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s="5">
        <f t="shared" si="4"/>
        <v>1.3122448979591836</v>
      </c>
      <c r="G87" t="s">
        <v>19</v>
      </c>
      <c r="H87" s="9">
        <f t="shared" si="7"/>
        <v>90.563380281690144</v>
      </c>
      <c r="I87">
        <v>71</v>
      </c>
      <c r="J87" t="s">
        <v>24</v>
      </c>
      <c r="K87" t="s">
        <v>25</v>
      </c>
      <c r="L87">
        <v>1315717200</v>
      </c>
      <c r="M87" s="14">
        <f>(((L87/60)/60)/24)+DATE(1970,1,1)</f>
        <v>40797.208333333336</v>
      </c>
      <c r="N87">
        <v>1316408400</v>
      </c>
      <c r="O87" s="17">
        <f t="shared" si="5"/>
        <v>40805.208333333336</v>
      </c>
      <c r="P87" t="b">
        <v>0</v>
      </c>
      <c r="Q87" t="b">
        <v>0</v>
      </c>
      <c r="R87" t="s">
        <v>2047</v>
      </c>
      <c r="S87" t="str">
        <f t="shared" si="6"/>
        <v>music</v>
      </c>
      <c r="T87" t="str">
        <f>RIGHT(R87,LEN(R87)-SEARCH("/",R87))</f>
        <v>indie rock</v>
      </c>
    </row>
    <row r="88" spans="1:20" x14ac:dyDescent="0.25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s="5">
        <f t="shared" si="4"/>
        <v>1.6763513513513513</v>
      </c>
      <c r="G88" t="s">
        <v>19</v>
      </c>
      <c r="H88" s="9">
        <f t="shared" si="7"/>
        <v>61.108374384236456</v>
      </c>
      <c r="I88">
        <v>203</v>
      </c>
      <c r="J88" t="s">
        <v>20</v>
      </c>
      <c r="K88" t="s">
        <v>21</v>
      </c>
      <c r="L88">
        <v>1430715600</v>
      </c>
      <c r="M88" s="14">
        <f>(((L88/60)/60)/24)+DATE(1970,1,1)</f>
        <v>42128.208333333328</v>
      </c>
      <c r="N88">
        <v>1431838800</v>
      </c>
      <c r="O88" s="17">
        <f t="shared" si="5"/>
        <v>42141.208333333328</v>
      </c>
      <c r="P88" t="b">
        <v>1</v>
      </c>
      <c r="Q88" t="b">
        <v>0</v>
      </c>
      <c r="R88" t="s">
        <v>2043</v>
      </c>
      <c r="S88" t="str">
        <f t="shared" si="6"/>
        <v>theater</v>
      </c>
      <c r="T88" t="str">
        <f>RIGHT(R88,LEN(R88)-SEARCH("/",R88))</f>
        <v>plays</v>
      </c>
    </row>
    <row r="89" spans="1:20" ht="31.5" x14ac:dyDescent="0.25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 s="9">
        <f t="shared" si="7"/>
        <v>83.022941970310384</v>
      </c>
      <c r="I89">
        <v>1482</v>
      </c>
      <c r="J89" t="s">
        <v>24</v>
      </c>
      <c r="K89" t="s">
        <v>25</v>
      </c>
      <c r="L89">
        <v>1299564000</v>
      </c>
      <c r="M89" s="14">
        <f>(((L89/60)/60)/24)+DATE(1970,1,1)</f>
        <v>40610.25</v>
      </c>
      <c r="N89">
        <v>1300510800</v>
      </c>
      <c r="O89" s="17">
        <f t="shared" si="5"/>
        <v>40621.208333333336</v>
      </c>
      <c r="P89" t="b">
        <v>0</v>
      </c>
      <c r="Q89" t="b">
        <v>1</v>
      </c>
      <c r="R89" t="s">
        <v>2041</v>
      </c>
      <c r="S89" t="str">
        <f t="shared" si="6"/>
        <v>music</v>
      </c>
      <c r="T89" t="str">
        <f>RIGHT(R89,LEN(R89)-SEARCH("/",R89))</f>
        <v>rock</v>
      </c>
    </row>
    <row r="90" spans="1:20" x14ac:dyDescent="0.25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s="5">
        <f t="shared" si="4"/>
        <v>2.6074999999999999</v>
      </c>
      <c r="G90" t="s">
        <v>19</v>
      </c>
      <c r="H90" s="9">
        <f t="shared" si="7"/>
        <v>110.76106194690266</v>
      </c>
      <c r="I90">
        <v>113</v>
      </c>
      <c r="J90" t="s">
        <v>20</v>
      </c>
      <c r="K90" t="s">
        <v>21</v>
      </c>
      <c r="L90">
        <v>1429160400</v>
      </c>
      <c r="M90" s="14">
        <f>(((L90/60)/60)/24)+DATE(1970,1,1)</f>
        <v>42110.208333333328</v>
      </c>
      <c r="N90">
        <v>1431061200</v>
      </c>
      <c r="O90" s="17">
        <f t="shared" si="5"/>
        <v>42132.208333333328</v>
      </c>
      <c r="P90" t="b">
        <v>0</v>
      </c>
      <c r="Q90" t="b">
        <v>0</v>
      </c>
      <c r="R90" t="s">
        <v>2058</v>
      </c>
      <c r="S90" t="str">
        <f t="shared" si="6"/>
        <v>publishing</v>
      </c>
      <c r="T90" t="str">
        <f>RIGHT(R90,LEN(R90)-SEARCH("/",R90))</f>
        <v>translations</v>
      </c>
    </row>
    <row r="91" spans="1:20" x14ac:dyDescent="0.25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s="5">
        <f t="shared" si="4"/>
        <v>2.5258823529411765</v>
      </c>
      <c r="G91" t="s">
        <v>19</v>
      </c>
      <c r="H91" s="9">
        <f t="shared" si="7"/>
        <v>89.458333333333329</v>
      </c>
      <c r="I91">
        <v>96</v>
      </c>
      <c r="J91" t="s">
        <v>20</v>
      </c>
      <c r="K91" t="s">
        <v>21</v>
      </c>
      <c r="L91">
        <v>1271307600</v>
      </c>
      <c r="M91" s="14">
        <f>(((L91/60)/60)/24)+DATE(1970,1,1)</f>
        <v>40283.208333333336</v>
      </c>
      <c r="N91">
        <v>1271480400</v>
      </c>
      <c r="O91" s="17">
        <f t="shared" si="5"/>
        <v>40285.208333333336</v>
      </c>
      <c r="P91" t="b">
        <v>0</v>
      </c>
      <c r="Q91" t="b">
        <v>0</v>
      </c>
      <c r="R91" t="s">
        <v>2043</v>
      </c>
      <c r="S91" t="str">
        <f t="shared" si="6"/>
        <v>theater</v>
      </c>
      <c r="T91" t="str">
        <f>RIGHT(R91,LEN(R91)-SEARCH("/",R91))</f>
        <v>plays</v>
      </c>
    </row>
    <row r="92" spans="1:20" x14ac:dyDescent="0.25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 s="9">
        <f t="shared" si="7"/>
        <v>57.849056603773583</v>
      </c>
      <c r="I92">
        <v>106</v>
      </c>
      <c r="J92" t="s">
        <v>20</v>
      </c>
      <c r="K92" t="s">
        <v>21</v>
      </c>
      <c r="L92">
        <v>1456380000</v>
      </c>
      <c r="M92" s="14">
        <f>(((L92/60)/60)/24)+DATE(1970,1,1)</f>
        <v>42425.25</v>
      </c>
      <c r="N92">
        <v>1456380000</v>
      </c>
      <c r="O92" s="17">
        <f t="shared" si="5"/>
        <v>42425.25</v>
      </c>
      <c r="P92" t="b">
        <v>0</v>
      </c>
      <c r="Q92" t="b">
        <v>1</v>
      </c>
      <c r="R92" t="s">
        <v>2043</v>
      </c>
      <c r="S92" t="str">
        <f t="shared" si="6"/>
        <v>theater</v>
      </c>
      <c r="T92" t="str">
        <f>RIGHT(R92,LEN(R92)-SEARCH("/",R92))</f>
        <v>plays</v>
      </c>
    </row>
    <row r="93" spans="1:20" x14ac:dyDescent="0.25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 s="9">
        <f t="shared" si="7"/>
        <v>109.99705449189985</v>
      </c>
      <c r="I93">
        <v>679</v>
      </c>
      <c r="J93" t="s">
        <v>94</v>
      </c>
      <c r="K93" t="s">
        <v>95</v>
      </c>
      <c r="L93">
        <v>1470459600</v>
      </c>
      <c r="M93" s="14">
        <f>(((L93/60)/60)/24)+DATE(1970,1,1)</f>
        <v>42588.208333333328</v>
      </c>
      <c r="N93">
        <v>1472878800</v>
      </c>
      <c r="O93" s="17">
        <f t="shared" si="5"/>
        <v>42616.208333333328</v>
      </c>
      <c r="P93" t="b">
        <v>0</v>
      </c>
      <c r="Q93" t="b">
        <v>0</v>
      </c>
      <c r="R93" t="s">
        <v>2058</v>
      </c>
      <c r="S93" t="str">
        <f t="shared" si="6"/>
        <v>publishing</v>
      </c>
      <c r="T93" t="str">
        <f>RIGHT(R93,LEN(R93)-SEARCH("/",R93))</f>
        <v>translations</v>
      </c>
    </row>
    <row r="94" spans="1:20" ht="31.5" x14ac:dyDescent="0.25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s="5">
        <f t="shared" si="4"/>
        <v>2.5887500000000001</v>
      </c>
      <c r="G94" t="s">
        <v>19</v>
      </c>
      <c r="H94" s="9">
        <f t="shared" si="7"/>
        <v>103.96586345381526</v>
      </c>
      <c r="I94">
        <v>498</v>
      </c>
      <c r="J94" t="s">
        <v>86</v>
      </c>
      <c r="K94" t="s">
        <v>87</v>
      </c>
      <c r="L94">
        <v>1277269200</v>
      </c>
      <c r="M94" s="14">
        <f>(((L94/60)/60)/24)+DATE(1970,1,1)</f>
        <v>40352.208333333336</v>
      </c>
      <c r="N94">
        <v>1277355600</v>
      </c>
      <c r="O94" s="17">
        <f t="shared" si="5"/>
        <v>40353.208333333336</v>
      </c>
      <c r="P94" t="b">
        <v>0</v>
      </c>
      <c r="Q94" t="b">
        <v>1</v>
      </c>
      <c r="R94" t="s">
        <v>2051</v>
      </c>
      <c r="S94" t="str">
        <f t="shared" si="6"/>
        <v>games</v>
      </c>
      <c r="T94" t="str">
        <f>RIGHT(R94,LEN(R94)-SEARCH("/",R94))</f>
        <v>video games</v>
      </c>
    </row>
    <row r="95" spans="1:20" x14ac:dyDescent="0.25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s="5">
        <f t="shared" si="4"/>
        <v>0.60548713235294116</v>
      </c>
      <c r="G95" t="s">
        <v>63</v>
      </c>
      <c r="H95" s="9">
        <f t="shared" si="7"/>
        <v>107.99508196721311</v>
      </c>
      <c r="I95">
        <v>610</v>
      </c>
      <c r="J95" t="s">
        <v>20</v>
      </c>
      <c r="K95" t="s">
        <v>21</v>
      </c>
      <c r="L95">
        <v>1350709200</v>
      </c>
      <c r="M95" s="14">
        <f>(((L95/60)/60)/24)+DATE(1970,1,1)</f>
        <v>41202.208333333336</v>
      </c>
      <c r="N95">
        <v>1351054800</v>
      </c>
      <c r="O95" s="17">
        <f t="shared" si="5"/>
        <v>41206.208333333336</v>
      </c>
      <c r="P95" t="b">
        <v>0</v>
      </c>
      <c r="Q95" t="b">
        <v>1</v>
      </c>
      <c r="R95" t="s">
        <v>2043</v>
      </c>
      <c r="S95" t="str">
        <f t="shared" si="6"/>
        <v>theater</v>
      </c>
      <c r="T95" t="str">
        <f>RIGHT(R95,LEN(R95)-SEARCH("/",R95))</f>
        <v>plays</v>
      </c>
    </row>
    <row r="96" spans="1:20" x14ac:dyDescent="0.25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s="5">
        <f t="shared" si="4"/>
        <v>3.036896551724138</v>
      </c>
      <c r="G96" t="s">
        <v>19</v>
      </c>
      <c r="H96" s="9">
        <f t="shared" si="7"/>
        <v>48.927777777777777</v>
      </c>
      <c r="I96">
        <v>180</v>
      </c>
      <c r="J96" t="s">
        <v>36</v>
      </c>
      <c r="K96" t="s">
        <v>37</v>
      </c>
      <c r="L96">
        <v>1554613200</v>
      </c>
      <c r="M96" s="14">
        <f>(((L96/60)/60)/24)+DATE(1970,1,1)</f>
        <v>43562.208333333328</v>
      </c>
      <c r="N96">
        <v>1555563600</v>
      </c>
      <c r="O96" s="17">
        <f t="shared" si="5"/>
        <v>43573.208333333328</v>
      </c>
      <c r="P96" t="b">
        <v>0</v>
      </c>
      <c r="Q96" t="b">
        <v>0</v>
      </c>
      <c r="R96" t="s">
        <v>2042</v>
      </c>
      <c r="S96" t="str">
        <f t="shared" si="6"/>
        <v>technology</v>
      </c>
      <c r="T96" t="str">
        <f>RIGHT(R96,LEN(R96)-SEARCH("/",R96))</f>
        <v>web</v>
      </c>
    </row>
    <row r="97" spans="1:20" ht="31.5" x14ac:dyDescent="0.25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s="5">
        <f t="shared" si="4"/>
        <v>1.1299999999999999</v>
      </c>
      <c r="G97" t="s">
        <v>19</v>
      </c>
      <c r="H97" s="9">
        <f t="shared" si="7"/>
        <v>37.666666666666664</v>
      </c>
      <c r="I97">
        <v>27</v>
      </c>
      <c r="J97" t="s">
        <v>20</v>
      </c>
      <c r="K97" t="s">
        <v>21</v>
      </c>
      <c r="L97">
        <v>1571029200</v>
      </c>
      <c r="M97" s="14">
        <f>(((L97/60)/60)/24)+DATE(1970,1,1)</f>
        <v>43752.208333333328</v>
      </c>
      <c r="N97">
        <v>1571634000</v>
      </c>
      <c r="O97" s="17">
        <f t="shared" si="5"/>
        <v>43759.208333333328</v>
      </c>
      <c r="P97" t="b">
        <v>0</v>
      </c>
      <c r="Q97" t="b">
        <v>0</v>
      </c>
      <c r="R97" t="s">
        <v>2044</v>
      </c>
      <c r="S97" t="str">
        <f t="shared" si="6"/>
        <v>film &amp; video</v>
      </c>
      <c r="T97" t="str">
        <f>RIGHT(R97,LEN(R97)-SEARCH("/",R97))</f>
        <v>documentary</v>
      </c>
    </row>
    <row r="98" spans="1:20" x14ac:dyDescent="0.25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s="5">
        <f t="shared" si="4"/>
        <v>2.1737876614060259</v>
      </c>
      <c r="G98" t="s">
        <v>19</v>
      </c>
      <c r="H98" s="9">
        <f t="shared" si="7"/>
        <v>64.999141999141997</v>
      </c>
      <c r="I98">
        <v>2331</v>
      </c>
      <c r="J98" t="s">
        <v>20</v>
      </c>
      <c r="K98" t="s">
        <v>21</v>
      </c>
      <c r="L98">
        <v>1299736800</v>
      </c>
      <c r="M98" s="14">
        <f>(((L98/60)/60)/24)+DATE(1970,1,1)</f>
        <v>40612.25</v>
      </c>
      <c r="N98">
        <v>1300856400</v>
      </c>
      <c r="O98" s="17">
        <f t="shared" si="5"/>
        <v>40625.208333333336</v>
      </c>
      <c r="P98" t="b">
        <v>0</v>
      </c>
      <c r="Q98" t="b">
        <v>0</v>
      </c>
      <c r="R98" t="s">
        <v>2043</v>
      </c>
      <c r="S98" t="str">
        <f t="shared" si="6"/>
        <v>theater</v>
      </c>
      <c r="T98" t="str">
        <f>RIGHT(R98,LEN(R98)-SEARCH("/",R98))</f>
        <v>plays</v>
      </c>
    </row>
    <row r="99" spans="1:20" x14ac:dyDescent="0.25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s="5">
        <f t="shared" si="4"/>
        <v>9.2669230769230762</v>
      </c>
      <c r="G99" t="s">
        <v>19</v>
      </c>
      <c r="H99" s="9">
        <f t="shared" si="7"/>
        <v>106.61061946902655</v>
      </c>
      <c r="I99">
        <v>113</v>
      </c>
      <c r="J99" t="s">
        <v>20</v>
      </c>
      <c r="K99" t="s">
        <v>21</v>
      </c>
      <c r="L99">
        <v>1435208400</v>
      </c>
      <c r="M99" s="14">
        <f>(((L99/60)/60)/24)+DATE(1970,1,1)</f>
        <v>42180.208333333328</v>
      </c>
      <c r="N99">
        <v>1439874000</v>
      </c>
      <c r="O99" s="17">
        <f t="shared" si="5"/>
        <v>42234.208333333328</v>
      </c>
      <c r="P99" t="b">
        <v>0</v>
      </c>
      <c r="Q99" t="b">
        <v>0</v>
      </c>
      <c r="R99" t="s">
        <v>2040</v>
      </c>
      <c r="S99" t="str">
        <f t="shared" si="6"/>
        <v>food</v>
      </c>
      <c r="T99" t="str">
        <f>RIGHT(R99,LEN(R99)-SEARCH("/",R99))</f>
        <v>food trucks</v>
      </c>
    </row>
    <row r="100" spans="1:20" x14ac:dyDescent="0.25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 s="9">
        <f t="shared" si="7"/>
        <v>27.009016393442622</v>
      </c>
      <c r="I100">
        <v>1220</v>
      </c>
      <c r="J100" t="s">
        <v>24</v>
      </c>
      <c r="K100" t="s">
        <v>25</v>
      </c>
      <c r="L100">
        <v>1437973200</v>
      </c>
      <c r="M100" s="14">
        <f>(((L100/60)/60)/24)+DATE(1970,1,1)</f>
        <v>42212.208333333328</v>
      </c>
      <c r="N100">
        <v>1438318800</v>
      </c>
      <c r="O100" s="17">
        <f t="shared" si="5"/>
        <v>42216.208333333328</v>
      </c>
      <c r="P100" t="b">
        <v>0</v>
      </c>
      <c r="Q100" t="b">
        <v>0</v>
      </c>
      <c r="R100" t="s">
        <v>2051</v>
      </c>
      <c r="S100" t="str">
        <f t="shared" si="6"/>
        <v>games</v>
      </c>
      <c r="T100" t="str">
        <f>RIGHT(R100,LEN(R100)-SEARCH("/",R100))</f>
        <v>video games</v>
      </c>
    </row>
    <row r="101" spans="1:20" x14ac:dyDescent="0.25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s="5">
        <f t="shared" si="4"/>
        <v>1.9672368421052631</v>
      </c>
      <c r="G101" t="s">
        <v>19</v>
      </c>
      <c r="H101" s="9">
        <f t="shared" si="7"/>
        <v>91.16463414634147</v>
      </c>
      <c r="I101">
        <v>164</v>
      </c>
      <c r="J101" t="s">
        <v>20</v>
      </c>
      <c r="K101" t="s">
        <v>21</v>
      </c>
      <c r="L101">
        <v>1416895200</v>
      </c>
      <c r="M101" s="14">
        <f>(((L101/60)/60)/24)+DATE(1970,1,1)</f>
        <v>41968.25</v>
      </c>
      <c r="N101">
        <v>1419400800</v>
      </c>
      <c r="O101" s="17">
        <f t="shared" si="5"/>
        <v>41997.25</v>
      </c>
      <c r="P101" t="b">
        <v>0</v>
      </c>
      <c r="Q101" t="b">
        <v>0</v>
      </c>
      <c r="R101" t="s">
        <v>2043</v>
      </c>
      <c r="S101" t="str">
        <f t="shared" si="6"/>
        <v>theater</v>
      </c>
      <c r="T101" t="str">
        <f>RIGHT(R101,LEN(R101)-SEARCH("/",R101))</f>
        <v>plays</v>
      </c>
    </row>
    <row r="102" spans="1:20" x14ac:dyDescent="0.25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s="5">
        <f t="shared" si="4"/>
        <v>0.01</v>
      </c>
      <c r="G102" t="s">
        <v>14</v>
      </c>
      <c r="H102" s="9">
        <f t="shared" si="7"/>
        <v>1</v>
      </c>
      <c r="I102">
        <v>1</v>
      </c>
      <c r="J102" t="s">
        <v>20</v>
      </c>
      <c r="K102" t="s">
        <v>21</v>
      </c>
      <c r="L102">
        <v>1319000400</v>
      </c>
      <c r="M102" s="14">
        <f>(((L102/60)/60)/24)+DATE(1970,1,1)</f>
        <v>40835.208333333336</v>
      </c>
      <c r="N102">
        <v>1320555600</v>
      </c>
      <c r="O102" s="17">
        <f t="shared" si="5"/>
        <v>40853.208333333336</v>
      </c>
      <c r="P102" t="b">
        <v>0</v>
      </c>
      <c r="Q102" t="b">
        <v>0</v>
      </c>
      <c r="R102" t="s">
        <v>2043</v>
      </c>
      <c r="S102" t="str">
        <f t="shared" si="6"/>
        <v>theater</v>
      </c>
      <c r="T102" t="str">
        <f>RIGHT(R102,LEN(R102)-SEARCH("/",R102))</f>
        <v>plays</v>
      </c>
    </row>
    <row r="103" spans="1:20" x14ac:dyDescent="0.25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s="5">
        <f t="shared" si="4"/>
        <v>10.214444444444444</v>
      </c>
      <c r="G103" t="s">
        <v>19</v>
      </c>
      <c r="H103" s="9">
        <f t="shared" si="7"/>
        <v>56.054878048780488</v>
      </c>
      <c r="I103">
        <v>164</v>
      </c>
      <c r="J103" t="s">
        <v>20</v>
      </c>
      <c r="K103" t="s">
        <v>21</v>
      </c>
      <c r="L103">
        <v>1424498400</v>
      </c>
      <c r="M103" s="14">
        <f>(((L103/60)/60)/24)+DATE(1970,1,1)</f>
        <v>42056.25</v>
      </c>
      <c r="N103">
        <v>1425103200</v>
      </c>
      <c r="O103" s="17">
        <f t="shared" si="5"/>
        <v>42063.25</v>
      </c>
      <c r="P103" t="b">
        <v>0</v>
      </c>
      <c r="Q103" t="b">
        <v>1</v>
      </c>
      <c r="R103" t="s">
        <v>2045</v>
      </c>
      <c r="S103" t="str">
        <f t="shared" si="6"/>
        <v>music</v>
      </c>
      <c r="T103" t="str">
        <f>RIGHT(R103,LEN(R103)-SEARCH("/",R103))</f>
        <v>electric music</v>
      </c>
    </row>
    <row r="104" spans="1:20" x14ac:dyDescent="0.25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s="5">
        <f t="shared" si="4"/>
        <v>2.8167567567567566</v>
      </c>
      <c r="G104" t="s">
        <v>19</v>
      </c>
      <c r="H104" s="9">
        <f t="shared" si="7"/>
        <v>31.017857142857142</v>
      </c>
      <c r="I104">
        <v>336</v>
      </c>
      <c r="J104" t="s">
        <v>20</v>
      </c>
      <c r="K104" t="s">
        <v>21</v>
      </c>
      <c r="L104">
        <v>1526274000</v>
      </c>
      <c r="M104" s="14">
        <f>(((L104/60)/60)/24)+DATE(1970,1,1)</f>
        <v>43234.208333333328</v>
      </c>
      <c r="N104">
        <v>1526878800</v>
      </c>
      <c r="O104" s="17">
        <f t="shared" si="5"/>
        <v>43241.208333333328</v>
      </c>
      <c r="P104" t="b">
        <v>0</v>
      </c>
      <c r="Q104" t="b">
        <v>1</v>
      </c>
      <c r="R104" t="s">
        <v>2048</v>
      </c>
      <c r="S104" t="str">
        <f t="shared" si="6"/>
        <v>technology</v>
      </c>
      <c r="T104" t="str">
        <f>RIGHT(R104,LEN(R104)-SEARCH("/",R104))</f>
        <v>wearables</v>
      </c>
    </row>
    <row r="105" spans="1:20" x14ac:dyDescent="0.25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 s="9">
        <f t="shared" si="7"/>
        <v>66.513513513513516</v>
      </c>
      <c r="I105">
        <v>37</v>
      </c>
      <c r="J105" t="s">
        <v>94</v>
      </c>
      <c r="K105" t="s">
        <v>95</v>
      </c>
      <c r="L105">
        <v>1287896400</v>
      </c>
      <c r="M105" s="14">
        <f>(((L105/60)/60)/24)+DATE(1970,1,1)</f>
        <v>40475.208333333336</v>
      </c>
      <c r="N105">
        <v>1288674000</v>
      </c>
      <c r="O105" s="17">
        <f t="shared" si="5"/>
        <v>40484.208333333336</v>
      </c>
      <c r="P105" t="b">
        <v>0</v>
      </c>
      <c r="Q105" t="b">
        <v>0</v>
      </c>
      <c r="R105" t="s">
        <v>2045</v>
      </c>
      <c r="S105" t="str">
        <f t="shared" si="6"/>
        <v>music</v>
      </c>
      <c r="T105" t="str">
        <f>RIGHT(R105,LEN(R105)-SEARCH("/",R105))</f>
        <v>electric music</v>
      </c>
    </row>
    <row r="106" spans="1:20" x14ac:dyDescent="0.25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s="5">
        <f t="shared" si="4"/>
        <v>1.4314010067114094</v>
      </c>
      <c r="G106" t="s">
        <v>19</v>
      </c>
      <c r="H106" s="9">
        <f t="shared" si="7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 s="14">
        <f>(((L106/60)/60)/24)+DATE(1970,1,1)</f>
        <v>42878.208333333328</v>
      </c>
      <c r="N106">
        <v>1495602000</v>
      </c>
      <c r="O106" s="17">
        <f t="shared" si="5"/>
        <v>42879.208333333328</v>
      </c>
      <c r="P106" t="b">
        <v>0</v>
      </c>
      <c r="Q106" t="b">
        <v>0</v>
      </c>
      <c r="R106" t="s">
        <v>2047</v>
      </c>
      <c r="S106" t="str">
        <f t="shared" si="6"/>
        <v>music</v>
      </c>
      <c r="T106" t="str">
        <f>RIGHT(R106,LEN(R106)-SEARCH("/",R106))</f>
        <v>indie rock</v>
      </c>
    </row>
    <row r="107" spans="1:20" x14ac:dyDescent="0.25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s="5">
        <f t="shared" si="4"/>
        <v>1.4454411764705883</v>
      </c>
      <c r="G107" t="s">
        <v>19</v>
      </c>
      <c r="H107" s="9">
        <f t="shared" si="7"/>
        <v>103.46315789473684</v>
      </c>
      <c r="I107">
        <v>95</v>
      </c>
      <c r="J107" t="s">
        <v>20</v>
      </c>
      <c r="K107" t="s">
        <v>21</v>
      </c>
      <c r="L107">
        <v>1364878800</v>
      </c>
      <c r="M107" s="14">
        <f>(((L107/60)/60)/24)+DATE(1970,1,1)</f>
        <v>41366.208333333336</v>
      </c>
      <c r="N107">
        <v>1366434000</v>
      </c>
      <c r="O107" s="17">
        <f t="shared" si="5"/>
        <v>41384.208333333336</v>
      </c>
      <c r="P107" t="b">
        <v>0</v>
      </c>
      <c r="Q107" t="b">
        <v>0</v>
      </c>
      <c r="R107" t="s">
        <v>2042</v>
      </c>
      <c r="S107" t="str">
        <f t="shared" si="6"/>
        <v>technology</v>
      </c>
      <c r="T107" t="str">
        <f>RIGHT(R107,LEN(R107)-SEARCH("/",R107))</f>
        <v>web</v>
      </c>
    </row>
    <row r="108" spans="1:20" x14ac:dyDescent="0.25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s="5">
        <f t="shared" si="4"/>
        <v>3.5912820512820511</v>
      </c>
      <c r="G108" t="s">
        <v>19</v>
      </c>
      <c r="H108" s="9">
        <f t="shared" si="7"/>
        <v>95.278911564625844</v>
      </c>
      <c r="I108">
        <v>147</v>
      </c>
      <c r="J108" t="s">
        <v>20</v>
      </c>
      <c r="K108" t="s">
        <v>21</v>
      </c>
      <c r="L108">
        <v>1567918800</v>
      </c>
      <c r="M108" s="14">
        <f>(((L108/60)/60)/24)+DATE(1970,1,1)</f>
        <v>43716.208333333328</v>
      </c>
      <c r="N108">
        <v>1568350800</v>
      </c>
      <c r="O108" s="17">
        <f t="shared" si="5"/>
        <v>43721.208333333328</v>
      </c>
      <c r="P108" t="b">
        <v>0</v>
      </c>
      <c r="Q108" t="b">
        <v>0</v>
      </c>
      <c r="R108" t="s">
        <v>2043</v>
      </c>
      <c r="S108" t="str">
        <f t="shared" si="6"/>
        <v>theater</v>
      </c>
      <c r="T108" t="str">
        <f>RIGHT(R108,LEN(R108)-SEARCH("/",R108))</f>
        <v>plays</v>
      </c>
    </row>
    <row r="109" spans="1:20" ht="31.5" x14ac:dyDescent="0.25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s="5">
        <f t="shared" si="4"/>
        <v>1.8648571428571428</v>
      </c>
      <c r="G109" t="s">
        <v>19</v>
      </c>
      <c r="H109" s="9">
        <f t="shared" si="7"/>
        <v>75.895348837209298</v>
      </c>
      <c r="I109">
        <v>86</v>
      </c>
      <c r="J109" t="s">
        <v>20</v>
      </c>
      <c r="K109" t="s">
        <v>21</v>
      </c>
      <c r="L109">
        <v>1524459600</v>
      </c>
      <c r="M109" s="14">
        <f>(((L109/60)/60)/24)+DATE(1970,1,1)</f>
        <v>43213.208333333328</v>
      </c>
      <c r="N109">
        <v>1525928400</v>
      </c>
      <c r="O109" s="17">
        <f t="shared" si="5"/>
        <v>43230.208333333328</v>
      </c>
      <c r="P109" t="b">
        <v>0</v>
      </c>
      <c r="Q109" t="b">
        <v>1</v>
      </c>
      <c r="R109" t="s">
        <v>2043</v>
      </c>
      <c r="S109" t="str">
        <f t="shared" si="6"/>
        <v>theater</v>
      </c>
      <c r="T109" t="str">
        <f>RIGHT(R109,LEN(R109)-SEARCH("/",R109))</f>
        <v>plays</v>
      </c>
    </row>
    <row r="110" spans="1:20" ht="31.5" x14ac:dyDescent="0.25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s="5">
        <f t="shared" si="4"/>
        <v>5.9526666666666666</v>
      </c>
      <c r="G110" t="s">
        <v>19</v>
      </c>
      <c r="H110" s="9">
        <f t="shared" si="7"/>
        <v>107.57831325301204</v>
      </c>
      <c r="I110">
        <v>83</v>
      </c>
      <c r="J110" t="s">
        <v>20</v>
      </c>
      <c r="K110" t="s">
        <v>21</v>
      </c>
      <c r="L110">
        <v>1333688400</v>
      </c>
      <c r="M110" s="14">
        <f>(((L110/60)/60)/24)+DATE(1970,1,1)</f>
        <v>41005.208333333336</v>
      </c>
      <c r="N110">
        <v>1336885200</v>
      </c>
      <c r="O110" s="17">
        <f t="shared" si="5"/>
        <v>41042.208333333336</v>
      </c>
      <c r="P110" t="b">
        <v>0</v>
      </c>
      <c r="Q110" t="b">
        <v>0</v>
      </c>
      <c r="R110" t="s">
        <v>2044</v>
      </c>
      <c r="S110" t="str">
        <f t="shared" si="6"/>
        <v>film &amp; video</v>
      </c>
      <c r="T110" t="str">
        <f>RIGHT(R110,LEN(R110)-SEARCH("/",R110))</f>
        <v>documentary</v>
      </c>
    </row>
    <row r="111" spans="1:20" x14ac:dyDescent="0.25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 s="9">
        <f t="shared" si="7"/>
        <v>51.31666666666667</v>
      </c>
      <c r="I111">
        <v>60</v>
      </c>
      <c r="J111" t="s">
        <v>20</v>
      </c>
      <c r="K111" t="s">
        <v>21</v>
      </c>
      <c r="L111">
        <v>1389506400</v>
      </c>
      <c r="M111" s="14">
        <f>(((L111/60)/60)/24)+DATE(1970,1,1)</f>
        <v>41651.25</v>
      </c>
      <c r="N111">
        <v>1389679200</v>
      </c>
      <c r="O111" s="17">
        <f t="shared" si="5"/>
        <v>41653.25</v>
      </c>
      <c r="P111" t="b">
        <v>0</v>
      </c>
      <c r="Q111" t="b">
        <v>0</v>
      </c>
      <c r="R111" t="s">
        <v>2059</v>
      </c>
      <c r="S111" t="str">
        <f t="shared" si="6"/>
        <v>film &amp; video</v>
      </c>
      <c r="T111" t="str">
        <f>RIGHT(R111,LEN(R111)-SEARCH("/",R111))</f>
        <v>television</v>
      </c>
    </row>
    <row r="112" spans="1:20" ht="31.5" x14ac:dyDescent="0.25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 s="9">
        <f t="shared" si="7"/>
        <v>71.983108108108112</v>
      </c>
      <c r="I112">
        <v>296</v>
      </c>
      <c r="J112" t="s">
        <v>20</v>
      </c>
      <c r="K112" t="s">
        <v>21</v>
      </c>
      <c r="L112">
        <v>1536642000</v>
      </c>
      <c r="M112" s="14">
        <f>(((L112/60)/60)/24)+DATE(1970,1,1)</f>
        <v>43354.208333333328</v>
      </c>
      <c r="N112">
        <v>1538283600</v>
      </c>
      <c r="O112" s="17">
        <f t="shared" si="5"/>
        <v>43373.208333333328</v>
      </c>
      <c r="P112" t="b">
        <v>0</v>
      </c>
      <c r="Q112" t="b">
        <v>0</v>
      </c>
      <c r="R112" t="s">
        <v>2040</v>
      </c>
      <c r="S112" t="str">
        <f t="shared" si="6"/>
        <v>food</v>
      </c>
      <c r="T112" t="str">
        <f>RIGHT(R112,LEN(R112)-SEARCH("/",R112))</f>
        <v>food trucks</v>
      </c>
    </row>
    <row r="113" spans="1:20" x14ac:dyDescent="0.25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s="5">
        <f t="shared" si="4"/>
        <v>1.1995602605863191</v>
      </c>
      <c r="G113" t="s">
        <v>19</v>
      </c>
      <c r="H113" s="9">
        <f t="shared" si="7"/>
        <v>108.95414201183432</v>
      </c>
      <c r="I113">
        <v>676</v>
      </c>
      <c r="J113" t="s">
        <v>20</v>
      </c>
      <c r="K113" t="s">
        <v>21</v>
      </c>
      <c r="L113">
        <v>1348290000</v>
      </c>
      <c r="M113" s="14">
        <f>(((L113/60)/60)/24)+DATE(1970,1,1)</f>
        <v>41174.208333333336</v>
      </c>
      <c r="N113">
        <v>1348808400</v>
      </c>
      <c r="O113" s="17">
        <f t="shared" si="5"/>
        <v>41180.208333333336</v>
      </c>
      <c r="P113" t="b">
        <v>0</v>
      </c>
      <c r="Q113" t="b">
        <v>0</v>
      </c>
      <c r="R113" t="s">
        <v>2055</v>
      </c>
      <c r="S113" t="str">
        <f t="shared" si="6"/>
        <v>publishing</v>
      </c>
      <c r="T113" t="str">
        <f>RIGHT(R113,LEN(R113)-SEARCH("/",R113))</f>
        <v>radio &amp; podcasts</v>
      </c>
    </row>
    <row r="114" spans="1:20" x14ac:dyDescent="0.25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s="5">
        <f t="shared" si="4"/>
        <v>2.6882978723404256</v>
      </c>
      <c r="G114" t="s">
        <v>19</v>
      </c>
      <c r="H114" s="9">
        <f t="shared" si="7"/>
        <v>35</v>
      </c>
      <c r="I114">
        <v>361</v>
      </c>
      <c r="J114" t="s">
        <v>24</v>
      </c>
      <c r="K114" t="s">
        <v>25</v>
      </c>
      <c r="L114">
        <v>1408856400</v>
      </c>
      <c r="M114" s="14">
        <f>(((L114/60)/60)/24)+DATE(1970,1,1)</f>
        <v>41875.208333333336</v>
      </c>
      <c r="N114">
        <v>1410152400</v>
      </c>
      <c r="O114" s="17">
        <f t="shared" si="5"/>
        <v>41890.208333333336</v>
      </c>
      <c r="P114" t="b">
        <v>0</v>
      </c>
      <c r="Q114" t="b">
        <v>0</v>
      </c>
      <c r="R114" t="s">
        <v>2042</v>
      </c>
      <c r="S114" t="str">
        <f t="shared" si="6"/>
        <v>technology</v>
      </c>
      <c r="T114" t="str">
        <f>RIGHT(R114,LEN(R114)-SEARCH("/",R114))</f>
        <v>web</v>
      </c>
    </row>
    <row r="115" spans="1:20" x14ac:dyDescent="0.25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s="5">
        <f t="shared" si="4"/>
        <v>3.7687878787878786</v>
      </c>
      <c r="G115" t="s">
        <v>19</v>
      </c>
      <c r="H115" s="9">
        <f t="shared" si="7"/>
        <v>94.938931297709928</v>
      </c>
      <c r="I115">
        <v>131</v>
      </c>
      <c r="J115" t="s">
        <v>20</v>
      </c>
      <c r="K115" t="s">
        <v>21</v>
      </c>
      <c r="L115">
        <v>1505192400</v>
      </c>
      <c r="M115" s="14">
        <f>(((L115/60)/60)/24)+DATE(1970,1,1)</f>
        <v>42990.208333333328</v>
      </c>
      <c r="N115">
        <v>1505797200</v>
      </c>
      <c r="O115" s="17">
        <f t="shared" si="5"/>
        <v>42997.208333333328</v>
      </c>
      <c r="P115" t="b">
        <v>0</v>
      </c>
      <c r="Q115" t="b">
        <v>0</v>
      </c>
      <c r="R115" t="s">
        <v>2040</v>
      </c>
      <c r="S115" t="str">
        <f t="shared" si="6"/>
        <v>food</v>
      </c>
      <c r="T115" t="str">
        <f>RIGHT(R115,LEN(R115)-SEARCH("/",R115))</f>
        <v>food trucks</v>
      </c>
    </row>
    <row r="116" spans="1:20" x14ac:dyDescent="0.25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s="5">
        <f t="shared" si="4"/>
        <v>7.2715789473684209</v>
      </c>
      <c r="G116" t="s">
        <v>19</v>
      </c>
      <c r="H116" s="9">
        <f t="shared" si="7"/>
        <v>109.65079365079364</v>
      </c>
      <c r="I116">
        <v>126</v>
      </c>
      <c r="J116" t="s">
        <v>20</v>
      </c>
      <c r="K116" t="s">
        <v>21</v>
      </c>
      <c r="L116">
        <v>1554786000</v>
      </c>
      <c r="M116" s="14">
        <f>(((L116/60)/60)/24)+DATE(1970,1,1)</f>
        <v>43564.208333333328</v>
      </c>
      <c r="N116">
        <v>1554872400</v>
      </c>
      <c r="O116" s="17">
        <f t="shared" si="5"/>
        <v>43565.208333333328</v>
      </c>
      <c r="P116" t="b">
        <v>0</v>
      </c>
      <c r="Q116" t="b">
        <v>1</v>
      </c>
      <c r="R116" t="s">
        <v>2048</v>
      </c>
      <c r="S116" t="str">
        <f t="shared" si="6"/>
        <v>technology</v>
      </c>
      <c r="T116" t="str">
        <f>RIGHT(R116,LEN(R116)-SEARCH("/",R116))</f>
        <v>wearables</v>
      </c>
    </row>
    <row r="117" spans="1:20" x14ac:dyDescent="0.25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 s="9">
        <f t="shared" si="7"/>
        <v>44.001815980629537</v>
      </c>
      <c r="I117">
        <v>3304</v>
      </c>
      <c r="J117" t="s">
        <v>94</v>
      </c>
      <c r="K117" t="s">
        <v>95</v>
      </c>
      <c r="L117">
        <v>1510898400</v>
      </c>
      <c r="M117" s="14">
        <f>(((L117/60)/60)/24)+DATE(1970,1,1)</f>
        <v>43056.25</v>
      </c>
      <c r="N117">
        <v>1513922400</v>
      </c>
      <c r="O117" s="17">
        <f t="shared" si="5"/>
        <v>43091.25</v>
      </c>
      <c r="P117" t="b">
        <v>0</v>
      </c>
      <c r="Q117" t="b">
        <v>0</v>
      </c>
      <c r="R117" t="s">
        <v>2053</v>
      </c>
      <c r="S117" t="str">
        <f t="shared" si="6"/>
        <v>publishing</v>
      </c>
      <c r="T117" t="str">
        <f>RIGHT(R117,LEN(R117)-SEARCH("/",R117))</f>
        <v>fiction</v>
      </c>
    </row>
    <row r="118" spans="1:20" ht="31.5" x14ac:dyDescent="0.25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s="5">
        <f t="shared" si="4"/>
        <v>0.88</v>
      </c>
      <c r="G118" t="s">
        <v>14</v>
      </c>
      <c r="H118" s="9">
        <f t="shared" si="7"/>
        <v>86.794520547945211</v>
      </c>
      <c r="I118">
        <v>73</v>
      </c>
      <c r="J118" t="s">
        <v>20</v>
      </c>
      <c r="K118" t="s">
        <v>21</v>
      </c>
      <c r="L118">
        <v>1442552400</v>
      </c>
      <c r="M118" s="14">
        <f>(((L118/60)/60)/24)+DATE(1970,1,1)</f>
        <v>42265.208333333328</v>
      </c>
      <c r="N118">
        <v>1442638800</v>
      </c>
      <c r="O118" s="17">
        <f t="shared" si="5"/>
        <v>42266.208333333328</v>
      </c>
      <c r="P118" t="b">
        <v>0</v>
      </c>
      <c r="Q118" t="b">
        <v>0</v>
      </c>
      <c r="R118" t="s">
        <v>2043</v>
      </c>
      <c r="S118" t="str">
        <f t="shared" si="6"/>
        <v>theater</v>
      </c>
      <c r="T118" t="str">
        <f>RIGHT(R118,LEN(R118)-SEARCH("/",R118))</f>
        <v>plays</v>
      </c>
    </row>
    <row r="119" spans="1:20" x14ac:dyDescent="0.25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s="5">
        <f t="shared" si="4"/>
        <v>1.7393877551020409</v>
      </c>
      <c r="G119" t="s">
        <v>19</v>
      </c>
      <c r="H119" s="9">
        <f t="shared" si="7"/>
        <v>30.992727272727272</v>
      </c>
      <c r="I119">
        <v>275</v>
      </c>
      <c r="J119" t="s">
        <v>20</v>
      </c>
      <c r="K119" t="s">
        <v>21</v>
      </c>
      <c r="L119">
        <v>1316667600</v>
      </c>
      <c r="M119" s="14">
        <f>(((L119/60)/60)/24)+DATE(1970,1,1)</f>
        <v>40808.208333333336</v>
      </c>
      <c r="N119">
        <v>1317186000</v>
      </c>
      <c r="O119" s="17">
        <f t="shared" si="5"/>
        <v>40814.208333333336</v>
      </c>
      <c r="P119" t="b">
        <v>0</v>
      </c>
      <c r="Q119" t="b">
        <v>0</v>
      </c>
      <c r="R119" t="s">
        <v>2059</v>
      </c>
      <c r="S119" t="str">
        <f t="shared" si="6"/>
        <v>film &amp; video</v>
      </c>
      <c r="T119" t="str">
        <f>RIGHT(R119,LEN(R119)-SEARCH("/",R119))</f>
        <v>television</v>
      </c>
    </row>
    <row r="120" spans="1:20" x14ac:dyDescent="0.25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s="5">
        <f t="shared" si="4"/>
        <v>1.1761111111111111</v>
      </c>
      <c r="G120" t="s">
        <v>19</v>
      </c>
      <c r="H120" s="9">
        <f t="shared" si="7"/>
        <v>94.791044776119406</v>
      </c>
      <c r="I120">
        <v>67</v>
      </c>
      <c r="J120" t="s">
        <v>20</v>
      </c>
      <c r="K120" t="s">
        <v>21</v>
      </c>
      <c r="L120">
        <v>1390716000</v>
      </c>
      <c r="M120" s="14">
        <f>(((L120/60)/60)/24)+DATE(1970,1,1)</f>
        <v>41665.25</v>
      </c>
      <c r="N120">
        <v>1391234400</v>
      </c>
      <c r="O120" s="17">
        <f t="shared" si="5"/>
        <v>41671.25</v>
      </c>
      <c r="P120" t="b">
        <v>0</v>
      </c>
      <c r="Q120" t="b">
        <v>0</v>
      </c>
      <c r="R120" t="s">
        <v>2054</v>
      </c>
      <c r="S120" t="str">
        <f t="shared" si="6"/>
        <v>photography</v>
      </c>
      <c r="T120" t="str">
        <f>RIGHT(R120,LEN(R120)-SEARCH("/",R120))</f>
        <v>photography books</v>
      </c>
    </row>
    <row r="121" spans="1:20" ht="31.5" x14ac:dyDescent="0.25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s="5">
        <f t="shared" si="4"/>
        <v>2.1496</v>
      </c>
      <c r="G121" t="s">
        <v>19</v>
      </c>
      <c r="H121" s="9">
        <f t="shared" si="7"/>
        <v>69.79220779220779</v>
      </c>
      <c r="I121">
        <v>154</v>
      </c>
      <c r="J121" t="s">
        <v>20</v>
      </c>
      <c r="K121" t="s">
        <v>21</v>
      </c>
      <c r="L121">
        <v>1402894800</v>
      </c>
      <c r="M121" s="14">
        <f>(((L121/60)/60)/24)+DATE(1970,1,1)</f>
        <v>41806.208333333336</v>
      </c>
      <c r="N121">
        <v>1404363600</v>
      </c>
      <c r="O121" s="17">
        <f t="shared" si="5"/>
        <v>41823.208333333336</v>
      </c>
      <c r="P121" t="b">
        <v>0</v>
      </c>
      <c r="Q121" t="b">
        <v>1</v>
      </c>
      <c r="R121" t="s">
        <v>2044</v>
      </c>
      <c r="S121" t="str">
        <f t="shared" si="6"/>
        <v>film &amp; video</v>
      </c>
      <c r="T121" t="str">
        <f>RIGHT(R121,LEN(R121)-SEARCH("/",R121))</f>
        <v>documentary</v>
      </c>
    </row>
    <row r="122" spans="1:20" x14ac:dyDescent="0.25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s="5">
        <f t="shared" si="4"/>
        <v>1.4949667110519307</v>
      </c>
      <c r="G122" t="s">
        <v>19</v>
      </c>
      <c r="H122" s="9">
        <f t="shared" si="7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 s="14">
        <f>(((L122/60)/60)/24)+DATE(1970,1,1)</f>
        <v>42111.208333333328</v>
      </c>
      <c r="N122">
        <v>1429592400</v>
      </c>
      <c r="O122" s="17">
        <f t="shared" si="5"/>
        <v>42115.208333333328</v>
      </c>
      <c r="P122" t="b">
        <v>0</v>
      </c>
      <c r="Q122" t="b">
        <v>1</v>
      </c>
      <c r="R122" t="s">
        <v>2060</v>
      </c>
      <c r="S122" t="str">
        <f t="shared" si="6"/>
        <v>games</v>
      </c>
      <c r="T122" t="str">
        <f>RIGHT(R122,LEN(R122)-SEARCH("/",R122))</f>
        <v>mobile games</v>
      </c>
    </row>
    <row r="123" spans="1:20" x14ac:dyDescent="0.25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s="5">
        <f t="shared" si="4"/>
        <v>2.1933995584988963</v>
      </c>
      <c r="G123" t="s">
        <v>19</v>
      </c>
      <c r="H123" s="9">
        <f t="shared" si="7"/>
        <v>110.0343300110742</v>
      </c>
      <c r="I123">
        <v>903</v>
      </c>
      <c r="J123" t="s">
        <v>20</v>
      </c>
      <c r="K123" t="s">
        <v>21</v>
      </c>
      <c r="L123">
        <v>1412485200</v>
      </c>
      <c r="M123" s="14">
        <f>(((L123/60)/60)/24)+DATE(1970,1,1)</f>
        <v>41917.208333333336</v>
      </c>
      <c r="N123">
        <v>1413608400</v>
      </c>
      <c r="O123" s="17">
        <f t="shared" si="5"/>
        <v>41930.208333333336</v>
      </c>
      <c r="P123" t="b">
        <v>0</v>
      </c>
      <c r="Q123" t="b">
        <v>0</v>
      </c>
      <c r="R123" t="s">
        <v>2051</v>
      </c>
      <c r="S123" t="str">
        <f t="shared" si="6"/>
        <v>games</v>
      </c>
      <c r="T123" t="str">
        <f>RIGHT(R123,LEN(R123)-SEARCH("/",R123))</f>
        <v>video games</v>
      </c>
    </row>
    <row r="124" spans="1:20" x14ac:dyDescent="0.25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 s="9">
        <f t="shared" si="7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 s="14">
        <f>(((L124/60)/60)/24)+DATE(1970,1,1)</f>
        <v>41970.25</v>
      </c>
      <c r="N124">
        <v>1419400800</v>
      </c>
      <c r="O124" s="17">
        <f t="shared" si="5"/>
        <v>41997.25</v>
      </c>
      <c r="P124" t="b">
        <v>0</v>
      </c>
      <c r="Q124" t="b">
        <v>0</v>
      </c>
      <c r="R124" t="s">
        <v>2053</v>
      </c>
      <c r="S124" t="str">
        <f t="shared" si="6"/>
        <v>publishing</v>
      </c>
      <c r="T124" t="str">
        <f>RIGHT(R124,LEN(R124)-SEARCH("/",R124))</f>
        <v>fiction</v>
      </c>
    </row>
    <row r="125" spans="1:20" x14ac:dyDescent="0.25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 s="9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4">
        <f>(((L125/60)/60)/24)+DATE(1970,1,1)</f>
        <v>42332.25</v>
      </c>
      <c r="N125">
        <v>1448604000</v>
      </c>
      <c r="O125" s="17">
        <f t="shared" si="5"/>
        <v>42335.25</v>
      </c>
      <c r="P125" t="b">
        <v>1</v>
      </c>
      <c r="Q125" t="b">
        <v>0</v>
      </c>
      <c r="R125" t="s">
        <v>2043</v>
      </c>
      <c r="S125" t="str">
        <f t="shared" si="6"/>
        <v>theater</v>
      </c>
      <c r="T125" t="str">
        <f>RIGHT(R125,LEN(R125)-SEARCH("/",R125))</f>
        <v>plays</v>
      </c>
    </row>
    <row r="126" spans="1:20" x14ac:dyDescent="0.25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s="5">
        <f t="shared" si="4"/>
        <v>3.6776923076923076</v>
      </c>
      <c r="G126" t="s">
        <v>19</v>
      </c>
      <c r="H126" s="9">
        <f t="shared" si="7"/>
        <v>101.72340425531915</v>
      </c>
      <c r="I126">
        <v>94</v>
      </c>
      <c r="J126" t="s">
        <v>94</v>
      </c>
      <c r="K126" t="s">
        <v>95</v>
      </c>
      <c r="L126">
        <v>1557723600</v>
      </c>
      <c r="M126" s="14">
        <f>(((L126/60)/60)/24)+DATE(1970,1,1)</f>
        <v>43598.208333333328</v>
      </c>
      <c r="N126">
        <v>1562302800</v>
      </c>
      <c r="O126" s="17">
        <f t="shared" si="5"/>
        <v>43651.208333333328</v>
      </c>
      <c r="P126" t="b">
        <v>0</v>
      </c>
      <c r="Q126" t="b">
        <v>0</v>
      </c>
      <c r="R126" t="s">
        <v>2054</v>
      </c>
      <c r="S126" t="str">
        <f t="shared" si="6"/>
        <v>photography</v>
      </c>
      <c r="T126" t="str">
        <f>RIGHT(R126,LEN(R126)-SEARCH("/",R126))</f>
        <v>photography books</v>
      </c>
    </row>
    <row r="127" spans="1:20" x14ac:dyDescent="0.25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s="5">
        <f t="shared" si="4"/>
        <v>1.5990566037735849</v>
      </c>
      <c r="G127" t="s">
        <v>19</v>
      </c>
      <c r="H127" s="9">
        <f t="shared" si="7"/>
        <v>47.083333333333336</v>
      </c>
      <c r="I127">
        <v>180</v>
      </c>
      <c r="J127" t="s">
        <v>20</v>
      </c>
      <c r="K127" t="s">
        <v>21</v>
      </c>
      <c r="L127">
        <v>1537333200</v>
      </c>
      <c r="M127" s="14">
        <f>(((L127/60)/60)/24)+DATE(1970,1,1)</f>
        <v>43362.208333333328</v>
      </c>
      <c r="N127">
        <v>1537678800</v>
      </c>
      <c r="O127" s="17">
        <f t="shared" si="5"/>
        <v>43366.208333333328</v>
      </c>
      <c r="P127" t="b">
        <v>0</v>
      </c>
      <c r="Q127" t="b">
        <v>0</v>
      </c>
      <c r="R127" t="s">
        <v>2043</v>
      </c>
      <c r="S127" t="str">
        <f t="shared" si="6"/>
        <v>theater</v>
      </c>
      <c r="T127" t="str">
        <f>RIGHT(R127,LEN(R127)-SEARCH("/",R127))</f>
        <v>plays</v>
      </c>
    </row>
    <row r="128" spans="1:20" x14ac:dyDescent="0.25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 s="9">
        <f t="shared" si="7"/>
        <v>89.944444444444443</v>
      </c>
      <c r="I128">
        <v>774</v>
      </c>
      <c r="J128" t="s">
        <v>20</v>
      </c>
      <c r="K128" t="s">
        <v>21</v>
      </c>
      <c r="L128">
        <v>1471150800</v>
      </c>
      <c r="M128" s="14">
        <f>(((L128/60)/60)/24)+DATE(1970,1,1)</f>
        <v>42596.208333333328</v>
      </c>
      <c r="N128">
        <v>1473570000</v>
      </c>
      <c r="O128" s="17">
        <f t="shared" si="5"/>
        <v>42624.208333333328</v>
      </c>
      <c r="P128" t="b">
        <v>0</v>
      </c>
      <c r="Q128" t="b">
        <v>1</v>
      </c>
      <c r="R128" t="s">
        <v>2043</v>
      </c>
      <c r="S128" t="str">
        <f t="shared" si="6"/>
        <v>theater</v>
      </c>
      <c r="T128" t="str">
        <f>RIGHT(R128,LEN(R128)-SEARCH("/",R128))</f>
        <v>plays</v>
      </c>
    </row>
    <row r="129" spans="1:20" x14ac:dyDescent="0.25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 s="9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 s="14">
        <f>(((L129/60)/60)/24)+DATE(1970,1,1)</f>
        <v>40310.208333333336</v>
      </c>
      <c r="N129">
        <v>1273899600</v>
      </c>
      <c r="O129" s="17">
        <f t="shared" si="5"/>
        <v>40313.208333333336</v>
      </c>
      <c r="P129" t="b">
        <v>0</v>
      </c>
      <c r="Q129" t="b">
        <v>0</v>
      </c>
      <c r="R129" t="s">
        <v>2043</v>
      </c>
      <c r="S129" t="str">
        <f t="shared" si="6"/>
        <v>theater</v>
      </c>
      <c r="T129" t="str">
        <f>RIGHT(R129,LEN(R129)-SEARCH("/",R129))</f>
        <v>plays</v>
      </c>
    </row>
    <row r="130" spans="1:20" x14ac:dyDescent="0.25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s="5">
        <f t="shared" si="4"/>
        <v>0.60334277620396604</v>
      </c>
      <c r="G130" t="s">
        <v>63</v>
      </c>
      <c r="H130" s="9">
        <f t="shared" si="7"/>
        <v>80.067669172932327</v>
      </c>
      <c r="I130">
        <v>532</v>
      </c>
      <c r="J130" t="s">
        <v>20</v>
      </c>
      <c r="K130" t="s">
        <v>21</v>
      </c>
      <c r="L130">
        <v>1282885200</v>
      </c>
      <c r="M130" s="14">
        <f>(((L130/60)/60)/24)+DATE(1970,1,1)</f>
        <v>40417.208333333336</v>
      </c>
      <c r="N130">
        <v>1284008400</v>
      </c>
      <c r="O130" s="17">
        <f t="shared" si="5"/>
        <v>40430.208333333336</v>
      </c>
      <c r="P130" t="b">
        <v>0</v>
      </c>
      <c r="Q130" t="b">
        <v>0</v>
      </c>
      <c r="R130" t="s">
        <v>2041</v>
      </c>
      <c r="S130" t="str">
        <f t="shared" si="6"/>
        <v>music</v>
      </c>
      <c r="T130" t="str">
        <f>RIGHT(R130,LEN(R130)-SEARCH("/",R130))</f>
        <v>rock</v>
      </c>
    </row>
    <row r="131" spans="1:20" x14ac:dyDescent="0.25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s="5">
        <f t="shared" ref="F131:F194" si="8">E:E/D:D</f>
        <v>3.2026936026936029E-2</v>
      </c>
      <c r="G131" t="s">
        <v>63</v>
      </c>
      <c r="H131" s="9">
        <f t="shared" si="7"/>
        <v>86.472727272727269</v>
      </c>
      <c r="I131">
        <v>55</v>
      </c>
      <c r="J131" t="s">
        <v>24</v>
      </c>
      <c r="K131" t="s">
        <v>25</v>
      </c>
      <c r="L131">
        <v>1422943200</v>
      </c>
      <c r="M131" s="14">
        <f>(((L131/60)/60)/24)+DATE(1970,1,1)</f>
        <v>42038.25</v>
      </c>
      <c r="N131">
        <v>1425103200</v>
      </c>
      <c r="O131" s="17">
        <f t="shared" ref="O131:O194" si="9">(((N131/60)/60)/24)+DATE(1970,1,1)</f>
        <v>42063.25</v>
      </c>
      <c r="P131" t="b">
        <v>0</v>
      </c>
      <c r="Q131" t="b">
        <v>0</v>
      </c>
      <c r="R131" t="s">
        <v>2040</v>
      </c>
      <c r="S131" t="str">
        <f t="shared" ref="S131:S194" si="10">LEFT(R131,SEARCH("/",R131)-1)</f>
        <v>food</v>
      </c>
      <c r="T131" t="str">
        <f>RIGHT(R131,LEN(R131)-SEARCH("/",R131))</f>
        <v>food trucks</v>
      </c>
    </row>
    <row r="132" spans="1:20" x14ac:dyDescent="0.25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s="5">
        <f t="shared" si="8"/>
        <v>1.5546875</v>
      </c>
      <c r="G132" t="s">
        <v>19</v>
      </c>
      <c r="H132" s="9">
        <f t="shared" ref="H132:H195" si="11">AVERAGE(E:E/I:I)</f>
        <v>28.001876172607879</v>
      </c>
      <c r="I132">
        <v>533</v>
      </c>
      <c r="J132" t="s">
        <v>32</v>
      </c>
      <c r="K132" t="s">
        <v>33</v>
      </c>
      <c r="L132">
        <v>1319605200</v>
      </c>
      <c r="M132" s="14">
        <f>(((L132/60)/60)/24)+DATE(1970,1,1)</f>
        <v>40842.208333333336</v>
      </c>
      <c r="N132">
        <v>1320991200</v>
      </c>
      <c r="O132" s="17">
        <f t="shared" si="9"/>
        <v>40858.25</v>
      </c>
      <c r="P132" t="b">
        <v>0</v>
      </c>
      <c r="Q132" t="b">
        <v>0</v>
      </c>
      <c r="R132" t="s">
        <v>2046</v>
      </c>
      <c r="S132" t="str">
        <f t="shared" si="10"/>
        <v>film &amp; video</v>
      </c>
      <c r="T132" t="str">
        <f>RIGHT(R132,LEN(R132)-SEARCH("/",R132))</f>
        <v>drama</v>
      </c>
    </row>
    <row r="133" spans="1:20" ht="31.5" x14ac:dyDescent="0.25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s="5">
        <f t="shared" si="8"/>
        <v>1.0085974499089254</v>
      </c>
      <c r="G133" t="s">
        <v>19</v>
      </c>
      <c r="H133" s="9">
        <f t="shared" si="11"/>
        <v>67.996725337699544</v>
      </c>
      <c r="I133">
        <v>2443</v>
      </c>
      <c r="J133" t="s">
        <v>36</v>
      </c>
      <c r="K133" t="s">
        <v>37</v>
      </c>
      <c r="L133">
        <v>1385704800</v>
      </c>
      <c r="M133" s="14">
        <f>(((L133/60)/60)/24)+DATE(1970,1,1)</f>
        <v>41607.25</v>
      </c>
      <c r="N133">
        <v>1386828000</v>
      </c>
      <c r="O133" s="17">
        <f t="shared" si="9"/>
        <v>41620.25</v>
      </c>
      <c r="P133" t="b">
        <v>0</v>
      </c>
      <c r="Q133" t="b">
        <v>0</v>
      </c>
      <c r="R133" t="s">
        <v>2042</v>
      </c>
      <c r="S133" t="str">
        <f t="shared" si="10"/>
        <v>technology</v>
      </c>
      <c r="T133" t="str">
        <f>RIGHT(R133,LEN(R133)-SEARCH("/",R133))</f>
        <v>web</v>
      </c>
    </row>
    <row r="134" spans="1:20" x14ac:dyDescent="0.25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s="5">
        <f t="shared" si="8"/>
        <v>1.1618181818181819</v>
      </c>
      <c r="G134" t="s">
        <v>19</v>
      </c>
      <c r="H134" s="9">
        <f t="shared" si="11"/>
        <v>43.078651685393261</v>
      </c>
      <c r="I134">
        <v>89</v>
      </c>
      <c r="J134" t="s">
        <v>20</v>
      </c>
      <c r="K134" t="s">
        <v>21</v>
      </c>
      <c r="L134">
        <v>1515736800</v>
      </c>
      <c r="M134" s="14">
        <f>(((L134/60)/60)/24)+DATE(1970,1,1)</f>
        <v>43112.25</v>
      </c>
      <c r="N134">
        <v>1517119200</v>
      </c>
      <c r="O134" s="17">
        <f t="shared" si="9"/>
        <v>43128.25</v>
      </c>
      <c r="P134" t="b">
        <v>0</v>
      </c>
      <c r="Q134" t="b">
        <v>1</v>
      </c>
      <c r="R134" t="s">
        <v>2043</v>
      </c>
      <c r="S134" t="str">
        <f t="shared" si="10"/>
        <v>theater</v>
      </c>
      <c r="T134" t="str">
        <f>RIGHT(R134,LEN(R134)-SEARCH("/",R134))</f>
        <v>plays</v>
      </c>
    </row>
    <row r="135" spans="1:20" x14ac:dyDescent="0.25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s="5">
        <f t="shared" si="8"/>
        <v>3.1077777777777778</v>
      </c>
      <c r="G135" t="s">
        <v>19</v>
      </c>
      <c r="H135" s="9">
        <f t="shared" si="11"/>
        <v>87.95597484276729</v>
      </c>
      <c r="I135">
        <v>159</v>
      </c>
      <c r="J135" t="s">
        <v>20</v>
      </c>
      <c r="K135" t="s">
        <v>21</v>
      </c>
      <c r="L135">
        <v>1313125200</v>
      </c>
      <c r="M135" s="14">
        <f>(((L135/60)/60)/24)+DATE(1970,1,1)</f>
        <v>40767.208333333336</v>
      </c>
      <c r="N135">
        <v>1315026000</v>
      </c>
      <c r="O135" s="17">
        <f t="shared" si="9"/>
        <v>40789.208333333336</v>
      </c>
      <c r="P135" t="b">
        <v>0</v>
      </c>
      <c r="Q135" t="b">
        <v>0</v>
      </c>
      <c r="R135" t="s">
        <v>2061</v>
      </c>
      <c r="S135" t="str">
        <f t="shared" si="10"/>
        <v>music</v>
      </c>
      <c r="T135" t="str">
        <f>RIGHT(R135,LEN(R135)-SEARCH("/",R135))</f>
        <v>world music</v>
      </c>
    </row>
    <row r="136" spans="1:20" x14ac:dyDescent="0.25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 s="9">
        <f t="shared" si="11"/>
        <v>94.987234042553197</v>
      </c>
      <c r="I136">
        <v>940</v>
      </c>
      <c r="J136" t="s">
        <v>86</v>
      </c>
      <c r="K136" t="s">
        <v>87</v>
      </c>
      <c r="L136">
        <v>1308459600</v>
      </c>
      <c r="M136" s="14">
        <f>(((L136/60)/60)/24)+DATE(1970,1,1)</f>
        <v>40713.208333333336</v>
      </c>
      <c r="N136">
        <v>1312693200</v>
      </c>
      <c r="O136" s="17">
        <f t="shared" si="9"/>
        <v>40762.208333333336</v>
      </c>
      <c r="P136" t="b">
        <v>0</v>
      </c>
      <c r="Q136" t="b">
        <v>1</v>
      </c>
      <c r="R136" t="s">
        <v>2044</v>
      </c>
      <c r="S136" t="str">
        <f t="shared" si="10"/>
        <v>film &amp; video</v>
      </c>
      <c r="T136" t="str">
        <f>RIGHT(R136,LEN(R136)-SEARCH("/",R136))</f>
        <v>documentary</v>
      </c>
    </row>
    <row r="137" spans="1:20" x14ac:dyDescent="0.25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 s="9">
        <f t="shared" si="11"/>
        <v>46.905982905982903</v>
      </c>
      <c r="I137">
        <v>117</v>
      </c>
      <c r="J137" t="s">
        <v>20</v>
      </c>
      <c r="K137" t="s">
        <v>21</v>
      </c>
      <c r="L137">
        <v>1362636000</v>
      </c>
      <c r="M137" s="14">
        <f>(((L137/60)/60)/24)+DATE(1970,1,1)</f>
        <v>41340.25</v>
      </c>
      <c r="N137">
        <v>1363064400</v>
      </c>
      <c r="O137" s="17">
        <f t="shared" si="9"/>
        <v>41345.208333333336</v>
      </c>
      <c r="P137" t="b">
        <v>0</v>
      </c>
      <c r="Q137" t="b">
        <v>1</v>
      </c>
      <c r="R137" t="s">
        <v>2043</v>
      </c>
      <c r="S137" t="str">
        <f t="shared" si="10"/>
        <v>theater</v>
      </c>
      <c r="T137" t="str">
        <f>RIGHT(R137,LEN(R137)-SEARCH("/",R137))</f>
        <v>plays</v>
      </c>
    </row>
    <row r="138" spans="1:20" x14ac:dyDescent="0.25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s="5">
        <f t="shared" si="8"/>
        <v>3.2862318840579711E-2</v>
      </c>
      <c r="G138" t="s">
        <v>63</v>
      </c>
      <c r="H138" s="9">
        <f t="shared" si="11"/>
        <v>46.913793103448278</v>
      </c>
      <c r="I138">
        <v>58</v>
      </c>
      <c r="J138" t="s">
        <v>20</v>
      </c>
      <c r="K138" t="s">
        <v>21</v>
      </c>
      <c r="L138">
        <v>1402117200</v>
      </c>
      <c r="M138" s="14">
        <f>(((L138/60)/60)/24)+DATE(1970,1,1)</f>
        <v>41797.208333333336</v>
      </c>
      <c r="N138">
        <v>1403154000</v>
      </c>
      <c r="O138" s="17">
        <f t="shared" si="9"/>
        <v>41809.208333333336</v>
      </c>
      <c r="P138" t="b">
        <v>0</v>
      </c>
      <c r="Q138" t="b">
        <v>1</v>
      </c>
      <c r="R138" t="s">
        <v>2046</v>
      </c>
      <c r="S138" t="str">
        <f t="shared" si="10"/>
        <v>film &amp; video</v>
      </c>
      <c r="T138" t="str">
        <f>RIGHT(R138,LEN(R138)-SEARCH("/",R138))</f>
        <v>drama</v>
      </c>
    </row>
    <row r="139" spans="1:20" x14ac:dyDescent="0.25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s="5">
        <f t="shared" si="8"/>
        <v>2.617777777777778</v>
      </c>
      <c r="G139" t="s">
        <v>19</v>
      </c>
      <c r="H139" s="9">
        <f t="shared" si="11"/>
        <v>94.24</v>
      </c>
      <c r="I139">
        <v>50</v>
      </c>
      <c r="J139" t="s">
        <v>20</v>
      </c>
      <c r="K139" t="s">
        <v>21</v>
      </c>
      <c r="L139">
        <v>1286341200</v>
      </c>
      <c r="M139" s="14">
        <f>(((L139/60)/60)/24)+DATE(1970,1,1)</f>
        <v>40457.208333333336</v>
      </c>
      <c r="N139">
        <v>1286859600</v>
      </c>
      <c r="O139" s="17">
        <f t="shared" si="9"/>
        <v>40463.208333333336</v>
      </c>
      <c r="P139" t="b">
        <v>0</v>
      </c>
      <c r="Q139" t="b">
        <v>0</v>
      </c>
      <c r="R139" t="s">
        <v>2049</v>
      </c>
      <c r="S139" t="str">
        <f t="shared" si="10"/>
        <v>publishing</v>
      </c>
      <c r="T139" t="str">
        <f>RIGHT(R139,LEN(R139)-SEARCH("/",R139))</f>
        <v>nonfiction</v>
      </c>
    </row>
    <row r="140" spans="1:20" ht="31.5" x14ac:dyDescent="0.25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s="5">
        <f t="shared" si="8"/>
        <v>0.96</v>
      </c>
      <c r="G140" t="s">
        <v>14</v>
      </c>
      <c r="H140" s="9">
        <f t="shared" si="11"/>
        <v>80.139130434782615</v>
      </c>
      <c r="I140">
        <v>115</v>
      </c>
      <c r="J140" t="s">
        <v>20</v>
      </c>
      <c r="K140" t="s">
        <v>21</v>
      </c>
      <c r="L140">
        <v>1348808400</v>
      </c>
      <c r="M140" s="14">
        <f>(((L140/60)/60)/24)+DATE(1970,1,1)</f>
        <v>41180.208333333336</v>
      </c>
      <c r="N140">
        <v>1349326800</v>
      </c>
      <c r="O140" s="17">
        <f t="shared" si="9"/>
        <v>41186.208333333336</v>
      </c>
      <c r="P140" t="b">
        <v>0</v>
      </c>
      <c r="Q140" t="b">
        <v>0</v>
      </c>
      <c r="R140" t="s">
        <v>2060</v>
      </c>
      <c r="S140" t="str">
        <f t="shared" si="10"/>
        <v>games</v>
      </c>
      <c r="T140" t="str">
        <f>RIGHT(R140,LEN(R140)-SEARCH("/",R140))</f>
        <v>mobile games</v>
      </c>
    </row>
    <row r="141" spans="1:20" x14ac:dyDescent="0.25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 s="9">
        <f t="shared" si="11"/>
        <v>59.036809815950917</v>
      </c>
      <c r="I141">
        <v>326</v>
      </c>
      <c r="J141" t="s">
        <v>20</v>
      </c>
      <c r="K141" t="s">
        <v>21</v>
      </c>
      <c r="L141">
        <v>1429592400</v>
      </c>
      <c r="M141" s="14">
        <f>(((L141/60)/60)/24)+DATE(1970,1,1)</f>
        <v>42115.208333333328</v>
      </c>
      <c r="N141">
        <v>1430974800</v>
      </c>
      <c r="O141" s="17">
        <f t="shared" si="9"/>
        <v>42131.208333333328</v>
      </c>
      <c r="P141" t="b">
        <v>0</v>
      </c>
      <c r="Q141" t="b">
        <v>1</v>
      </c>
      <c r="R141" t="s">
        <v>2048</v>
      </c>
      <c r="S141" t="str">
        <f t="shared" si="10"/>
        <v>technology</v>
      </c>
      <c r="T141" t="str">
        <f>RIGHT(R141,LEN(R141)-SEARCH("/",R141))</f>
        <v>wearables</v>
      </c>
    </row>
    <row r="142" spans="1:20" ht="31.5" x14ac:dyDescent="0.25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s="5">
        <f t="shared" si="8"/>
        <v>2.2316363636363636</v>
      </c>
      <c r="G142" t="s">
        <v>19</v>
      </c>
      <c r="H142" s="9">
        <f t="shared" si="11"/>
        <v>65.989247311827953</v>
      </c>
      <c r="I142">
        <v>186</v>
      </c>
      <c r="J142" t="s">
        <v>20</v>
      </c>
      <c r="K142" t="s">
        <v>21</v>
      </c>
      <c r="L142">
        <v>1519538400</v>
      </c>
      <c r="M142" s="14">
        <f>(((L142/60)/60)/24)+DATE(1970,1,1)</f>
        <v>43156.25</v>
      </c>
      <c r="N142">
        <v>1519970400</v>
      </c>
      <c r="O142" s="17">
        <f t="shared" si="9"/>
        <v>43161.25</v>
      </c>
      <c r="P142" t="b">
        <v>0</v>
      </c>
      <c r="Q142" t="b">
        <v>0</v>
      </c>
      <c r="R142" t="s">
        <v>2044</v>
      </c>
      <c r="S142" t="str">
        <f t="shared" si="10"/>
        <v>film &amp; video</v>
      </c>
      <c r="T142" t="str">
        <f>RIGHT(R142,LEN(R142)-SEARCH("/",R142))</f>
        <v>documentary</v>
      </c>
    </row>
    <row r="143" spans="1:20" x14ac:dyDescent="0.25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s="5">
        <f t="shared" si="8"/>
        <v>1.0159097978227061</v>
      </c>
      <c r="G143" t="s">
        <v>19</v>
      </c>
      <c r="H143" s="9">
        <f t="shared" si="11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 s="14">
        <f>(((L143/60)/60)/24)+DATE(1970,1,1)</f>
        <v>42167.208333333328</v>
      </c>
      <c r="N143">
        <v>1434603600</v>
      </c>
      <c r="O143" s="17">
        <f t="shared" si="9"/>
        <v>42173.208333333328</v>
      </c>
      <c r="P143" t="b">
        <v>0</v>
      </c>
      <c r="Q143" t="b">
        <v>0</v>
      </c>
      <c r="R143" t="s">
        <v>2042</v>
      </c>
      <c r="S143" t="str">
        <f t="shared" si="10"/>
        <v>technology</v>
      </c>
      <c r="T143" t="str">
        <f>RIGHT(R143,LEN(R143)-SEARCH("/",R143))</f>
        <v>web</v>
      </c>
    </row>
    <row r="144" spans="1:20" x14ac:dyDescent="0.25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s="5">
        <f t="shared" si="8"/>
        <v>2.3003999999999998</v>
      </c>
      <c r="G144" t="s">
        <v>19</v>
      </c>
      <c r="H144" s="9">
        <f t="shared" si="11"/>
        <v>98.307692307692307</v>
      </c>
      <c r="I144">
        <v>117</v>
      </c>
      <c r="J144" t="s">
        <v>20</v>
      </c>
      <c r="K144" t="s">
        <v>21</v>
      </c>
      <c r="L144">
        <v>1333688400</v>
      </c>
      <c r="M144" s="14">
        <f>(((L144/60)/60)/24)+DATE(1970,1,1)</f>
        <v>41005.208333333336</v>
      </c>
      <c r="N144">
        <v>1337230800</v>
      </c>
      <c r="O144" s="17">
        <f t="shared" si="9"/>
        <v>41046.208333333336</v>
      </c>
      <c r="P144" t="b">
        <v>0</v>
      </c>
      <c r="Q144" t="b">
        <v>0</v>
      </c>
      <c r="R144" t="s">
        <v>2042</v>
      </c>
      <c r="S144" t="str">
        <f t="shared" si="10"/>
        <v>technology</v>
      </c>
      <c r="T144" t="str">
        <f>RIGHT(R144,LEN(R144)-SEARCH("/",R144))</f>
        <v>web</v>
      </c>
    </row>
    <row r="145" spans="1:20" x14ac:dyDescent="0.25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s="5">
        <f t="shared" si="8"/>
        <v>1.355925925925926</v>
      </c>
      <c r="G145" t="s">
        <v>19</v>
      </c>
      <c r="H145" s="9">
        <f t="shared" si="11"/>
        <v>104.6</v>
      </c>
      <c r="I145">
        <v>70</v>
      </c>
      <c r="J145" t="s">
        <v>20</v>
      </c>
      <c r="K145" t="s">
        <v>21</v>
      </c>
      <c r="L145">
        <v>1277701200</v>
      </c>
      <c r="M145" s="14">
        <f>(((L145/60)/60)/24)+DATE(1970,1,1)</f>
        <v>40357.208333333336</v>
      </c>
      <c r="N145">
        <v>1279429200</v>
      </c>
      <c r="O145" s="17">
        <f t="shared" si="9"/>
        <v>40377.208333333336</v>
      </c>
      <c r="P145" t="b">
        <v>0</v>
      </c>
      <c r="Q145" t="b">
        <v>0</v>
      </c>
      <c r="R145" t="s">
        <v>2047</v>
      </c>
      <c r="S145" t="str">
        <f t="shared" si="10"/>
        <v>music</v>
      </c>
      <c r="T145" t="str">
        <f>RIGHT(R145,LEN(R145)-SEARCH("/",R145))</f>
        <v>indie rock</v>
      </c>
    </row>
    <row r="146" spans="1:20" x14ac:dyDescent="0.25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s="5">
        <f t="shared" si="8"/>
        <v>1.2909999999999999</v>
      </c>
      <c r="G146" t="s">
        <v>19</v>
      </c>
      <c r="H146" s="9">
        <f t="shared" si="11"/>
        <v>86.066666666666663</v>
      </c>
      <c r="I146">
        <v>135</v>
      </c>
      <c r="J146" t="s">
        <v>20</v>
      </c>
      <c r="K146" t="s">
        <v>21</v>
      </c>
      <c r="L146">
        <v>1560747600</v>
      </c>
      <c r="M146" s="14">
        <f>(((L146/60)/60)/24)+DATE(1970,1,1)</f>
        <v>43633.208333333328</v>
      </c>
      <c r="N146">
        <v>1561438800</v>
      </c>
      <c r="O146" s="17">
        <f t="shared" si="9"/>
        <v>43641.208333333328</v>
      </c>
      <c r="P146" t="b">
        <v>0</v>
      </c>
      <c r="Q146" t="b">
        <v>0</v>
      </c>
      <c r="R146" t="s">
        <v>2043</v>
      </c>
      <c r="S146" t="str">
        <f t="shared" si="10"/>
        <v>theater</v>
      </c>
      <c r="T146" t="str">
        <f>RIGHT(R146,LEN(R146)-SEARCH("/",R146))</f>
        <v>plays</v>
      </c>
    </row>
    <row r="147" spans="1:20" x14ac:dyDescent="0.25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s="5">
        <f t="shared" si="8"/>
        <v>2.3651200000000001</v>
      </c>
      <c r="G147" t="s">
        <v>19</v>
      </c>
      <c r="H147" s="9">
        <f t="shared" si="11"/>
        <v>76.989583333333329</v>
      </c>
      <c r="I147">
        <v>768</v>
      </c>
      <c r="J147" t="s">
        <v>86</v>
      </c>
      <c r="K147" t="s">
        <v>87</v>
      </c>
      <c r="L147">
        <v>1410066000</v>
      </c>
      <c r="M147" s="14">
        <f>(((L147/60)/60)/24)+DATE(1970,1,1)</f>
        <v>41889.208333333336</v>
      </c>
      <c r="N147">
        <v>1410498000</v>
      </c>
      <c r="O147" s="17">
        <f t="shared" si="9"/>
        <v>41894.208333333336</v>
      </c>
      <c r="P147" t="b">
        <v>0</v>
      </c>
      <c r="Q147" t="b">
        <v>0</v>
      </c>
      <c r="R147" t="s">
        <v>2048</v>
      </c>
      <c r="S147" t="str">
        <f t="shared" si="10"/>
        <v>technology</v>
      </c>
      <c r="T147" t="str">
        <f>RIGHT(R147,LEN(R147)-SEARCH("/",R147))</f>
        <v>wearables</v>
      </c>
    </row>
    <row r="148" spans="1:20" ht="31.5" x14ac:dyDescent="0.25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s="5">
        <f t="shared" si="8"/>
        <v>0.17249999999999999</v>
      </c>
      <c r="G148" t="s">
        <v>63</v>
      </c>
      <c r="H148" s="9">
        <f t="shared" si="11"/>
        <v>29.764705882352942</v>
      </c>
      <c r="I148">
        <v>51</v>
      </c>
      <c r="J148" t="s">
        <v>20</v>
      </c>
      <c r="K148" t="s">
        <v>21</v>
      </c>
      <c r="L148">
        <v>1320732000</v>
      </c>
      <c r="M148" s="14">
        <f>(((L148/60)/60)/24)+DATE(1970,1,1)</f>
        <v>40855.25</v>
      </c>
      <c r="N148">
        <v>1322460000</v>
      </c>
      <c r="O148" s="17">
        <f t="shared" si="9"/>
        <v>40875.25</v>
      </c>
      <c r="P148" t="b">
        <v>0</v>
      </c>
      <c r="Q148" t="b">
        <v>0</v>
      </c>
      <c r="R148" t="s">
        <v>2043</v>
      </c>
      <c r="S148" t="str">
        <f t="shared" si="10"/>
        <v>theater</v>
      </c>
      <c r="T148" t="str">
        <f>RIGHT(R148,LEN(R148)-SEARCH("/",R148))</f>
        <v>plays</v>
      </c>
    </row>
    <row r="149" spans="1:20" x14ac:dyDescent="0.25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s="5">
        <f t="shared" si="8"/>
        <v>1.1249397590361445</v>
      </c>
      <c r="G149" t="s">
        <v>19</v>
      </c>
      <c r="H149" s="9">
        <f t="shared" si="11"/>
        <v>46.91959798994975</v>
      </c>
      <c r="I149">
        <v>199</v>
      </c>
      <c r="J149" t="s">
        <v>20</v>
      </c>
      <c r="K149" t="s">
        <v>21</v>
      </c>
      <c r="L149">
        <v>1465794000</v>
      </c>
      <c r="M149" s="14">
        <f>(((L149/60)/60)/24)+DATE(1970,1,1)</f>
        <v>42534.208333333328</v>
      </c>
      <c r="N149">
        <v>1466312400</v>
      </c>
      <c r="O149" s="17">
        <f t="shared" si="9"/>
        <v>42540.208333333328</v>
      </c>
      <c r="P149" t="b">
        <v>0</v>
      </c>
      <c r="Q149" t="b">
        <v>1</v>
      </c>
      <c r="R149" t="s">
        <v>2043</v>
      </c>
      <c r="S149" t="str">
        <f t="shared" si="10"/>
        <v>theater</v>
      </c>
      <c r="T149" t="str">
        <f>RIGHT(R149,LEN(R149)-SEARCH("/",R149))</f>
        <v>plays</v>
      </c>
    </row>
    <row r="150" spans="1:20" x14ac:dyDescent="0.25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s="5">
        <f t="shared" si="8"/>
        <v>1.2102150537634409</v>
      </c>
      <c r="G150" t="s">
        <v>19</v>
      </c>
      <c r="H150" s="9">
        <f t="shared" si="11"/>
        <v>105.18691588785046</v>
      </c>
      <c r="I150">
        <v>107</v>
      </c>
      <c r="J150" t="s">
        <v>20</v>
      </c>
      <c r="K150" t="s">
        <v>21</v>
      </c>
      <c r="L150">
        <v>1500958800</v>
      </c>
      <c r="M150" s="14">
        <f>(((L150/60)/60)/24)+DATE(1970,1,1)</f>
        <v>42941.208333333328</v>
      </c>
      <c r="N150">
        <v>1501736400</v>
      </c>
      <c r="O150" s="17">
        <f t="shared" si="9"/>
        <v>42950.208333333328</v>
      </c>
      <c r="P150" t="b">
        <v>0</v>
      </c>
      <c r="Q150" t="b">
        <v>0</v>
      </c>
      <c r="R150" t="s">
        <v>2048</v>
      </c>
      <c r="S150" t="str">
        <f t="shared" si="10"/>
        <v>technology</v>
      </c>
      <c r="T150" t="str">
        <f>RIGHT(R150,LEN(R150)-SEARCH("/",R150))</f>
        <v>wearables</v>
      </c>
    </row>
    <row r="151" spans="1:20" x14ac:dyDescent="0.25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s="5">
        <f t="shared" si="8"/>
        <v>2.1987096774193549</v>
      </c>
      <c r="G151" t="s">
        <v>19</v>
      </c>
      <c r="H151" s="9">
        <f t="shared" si="11"/>
        <v>69.907692307692301</v>
      </c>
      <c r="I151">
        <v>195</v>
      </c>
      <c r="J151" t="s">
        <v>20</v>
      </c>
      <c r="K151" t="s">
        <v>21</v>
      </c>
      <c r="L151">
        <v>1357020000</v>
      </c>
      <c r="M151" s="14">
        <f>(((L151/60)/60)/24)+DATE(1970,1,1)</f>
        <v>41275.25</v>
      </c>
      <c r="N151">
        <v>1361512800</v>
      </c>
      <c r="O151" s="17">
        <f t="shared" si="9"/>
        <v>41327.25</v>
      </c>
      <c r="P151" t="b">
        <v>0</v>
      </c>
      <c r="Q151" t="b">
        <v>0</v>
      </c>
      <c r="R151" t="s">
        <v>2047</v>
      </c>
      <c r="S151" t="str">
        <f t="shared" si="10"/>
        <v>music</v>
      </c>
      <c r="T151" t="str">
        <f>RIGHT(R151,LEN(R151)-SEARCH("/",R151))</f>
        <v>indie rock</v>
      </c>
    </row>
    <row r="152" spans="1:20" x14ac:dyDescent="0.25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s="5">
        <f t="shared" si="8"/>
        <v>0.01</v>
      </c>
      <c r="G152" t="s">
        <v>14</v>
      </c>
      <c r="H152" s="9">
        <f t="shared" si="11"/>
        <v>1</v>
      </c>
      <c r="I152">
        <v>1</v>
      </c>
      <c r="J152" t="s">
        <v>20</v>
      </c>
      <c r="K152" t="s">
        <v>21</v>
      </c>
      <c r="L152">
        <v>1544940000</v>
      </c>
      <c r="M152" s="14">
        <f>(((L152/60)/60)/24)+DATE(1970,1,1)</f>
        <v>43450.25</v>
      </c>
      <c r="N152">
        <v>1545026400</v>
      </c>
      <c r="O152" s="17">
        <f t="shared" si="9"/>
        <v>43451.25</v>
      </c>
      <c r="P152" t="b">
        <v>0</v>
      </c>
      <c r="Q152" t="b">
        <v>0</v>
      </c>
      <c r="R152" t="s">
        <v>2041</v>
      </c>
      <c r="S152" t="str">
        <f t="shared" si="10"/>
        <v>music</v>
      </c>
      <c r="T152" t="str">
        <f>RIGHT(R152,LEN(R152)-SEARCH("/",R152))</f>
        <v>rock</v>
      </c>
    </row>
    <row r="153" spans="1:20" x14ac:dyDescent="0.25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 s="9">
        <f t="shared" si="11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 s="14">
        <f>(((L153/60)/60)/24)+DATE(1970,1,1)</f>
        <v>41799.208333333336</v>
      </c>
      <c r="N153">
        <v>1406696400</v>
      </c>
      <c r="O153" s="17">
        <f t="shared" si="9"/>
        <v>41850.208333333336</v>
      </c>
      <c r="P153" t="b">
        <v>0</v>
      </c>
      <c r="Q153" t="b">
        <v>0</v>
      </c>
      <c r="R153" t="s">
        <v>2045</v>
      </c>
      <c r="S153" t="str">
        <f t="shared" si="10"/>
        <v>music</v>
      </c>
      <c r="T153" t="str">
        <f>RIGHT(R153,LEN(R153)-SEARCH("/",R153))</f>
        <v>electric music</v>
      </c>
    </row>
    <row r="154" spans="1:20" x14ac:dyDescent="0.25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s="5">
        <f t="shared" si="8"/>
        <v>4.2306746987951804</v>
      </c>
      <c r="G154" t="s">
        <v>19</v>
      </c>
      <c r="H154" s="9">
        <f t="shared" si="11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 s="14">
        <f>(((L154/60)/60)/24)+DATE(1970,1,1)</f>
        <v>42783.25</v>
      </c>
      <c r="N154">
        <v>1487916000</v>
      </c>
      <c r="O154" s="17">
        <f t="shared" si="9"/>
        <v>42790.25</v>
      </c>
      <c r="P154" t="b">
        <v>0</v>
      </c>
      <c r="Q154" t="b">
        <v>0</v>
      </c>
      <c r="R154" t="s">
        <v>2047</v>
      </c>
      <c r="S154" t="str">
        <f t="shared" si="10"/>
        <v>music</v>
      </c>
      <c r="T154" t="str">
        <f>RIGHT(R154,LEN(R154)-SEARCH("/",R154))</f>
        <v>indie rock</v>
      </c>
    </row>
    <row r="155" spans="1:20" x14ac:dyDescent="0.25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 s="9">
        <f t="shared" si="11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 s="14">
        <f>(((L155/60)/60)/24)+DATE(1970,1,1)</f>
        <v>41201.208333333336</v>
      </c>
      <c r="N155">
        <v>1351141200</v>
      </c>
      <c r="O155" s="17">
        <f t="shared" si="9"/>
        <v>41207.208333333336</v>
      </c>
      <c r="P155" t="b">
        <v>0</v>
      </c>
      <c r="Q155" t="b">
        <v>0</v>
      </c>
      <c r="R155" t="s">
        <v>2043</v>
      </c>
      <c r="S155" t="str">
        <f t="shared" si="10"/>
        <v>theater</v>
      </c>
      <c r="T155" t="str">
        <f>RIGHT(R155,LEN(R155)-SEARCH("/",R155))</f>
        <v>plays</v>
      </c>
    </row>
    <row r="156" spans="1:20" x14ac:dyDescent="0.25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 s="9">
        <f t="shared" si="11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 s="14">
        <f>(((L156/60)/60)/24)+DATE(1970,1,1)</f>
        <v>42502.208333333328</v>
      </c>
      <c r="N156">
        <v>1465016400</v>
      </c>
      <c r="O156" s="17">
        <f t="shared" si="9"/>
        <v>42525.208333333328</v>
      </c>
      <c r="P156" t="b">
        <v>0</v>
      </c>
      <c r="Q156" t="b">
        <v>1</v>
      </c>
      <c r="R156" t="s">
        <v>2047</v>
      </c>
      <c r="S156" t="str">
        <f t="shared" si="10"/>
        <v>music</v>
      </c>
      <c r="T156" t="str">
        <f>RIGHT(R156,LEN(R156)-SEARCH("/",R156))</f>
        <v>indie rock</v>
      </c>
    </row>
    <row r="157" spans="1:20" x14ac:dyDescent="0.25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 s="9">
        <f t="shared" si="11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 s="14">
        <f>(((L157/60)/60)/24)+DATE(1970,1,1)</f>
        <v>40262.208333333336</v>
      </c>
      <c r="N157">
        <v>1270789200</v>
      </c>
      <c r="O157" s="17">
        <f t="shared" si="9"/>
        <v>40277.208333333336</v>
      </c>
      <c r="P157" t="b">
        <v>0</v>
      </c>
      <c r="Q157" t="b">
        <v>0</v>
      </c>
      <c r="R157" t="s">
        <v>2043</v>
      </c>
      <c r="S157" t="str">
        <f t="shared" si="10"/>
        <v>theater</v>
      </c>
      <c r="T157" t="str">
        <f>RIGHT(R157,LEN(R157)-SEARCH("/",R157))</f>
        <v>plays</v>
      </c>
    </row>
    <row r="158" spans="1:20" x14ac:dyDescent="0.25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s="5">
        <f t="shared" si="8"/>
        <v>0.73939560439560437</v>
      </c>
      <c r="G158" t="s">
        <v>63</v>
      </c>
      <c r="H158" s="9">
        <f t="shared" si="11"/>
        <v>71.013192612137203</v>
      </c>
      <c r="I158">
        <v>379</v>
      </c>
      <c r="J158" t="s">
        <v>24</v>
      </c>
      <c r="K158" t="s">
        <v>25</v>
      </c>
      <c r="L158">
        <v>1570251600</v>
      </c>
      <c r="M158" s="14">
        <f>(((L158/60)/60)/24)+DATE(1970,1,1)</f>
        <v>43743.208333333328</v>
      </c>
      <c r="N158">
        <v>1572325200</v>
      </c>
      <c r="O158" s="17">
        <f t="shared" si="9"/>
        <v>43767.208333333328</v>
      </c>
      <c r="P158" t="b">
        <v>0</v>
      </c>
      <c r="Q158" t="b">
        <v>0</v>
      </c>
      <c r="R158" t="s">
        <v>2041</v>
      </c>
      <c r="S158" t="str">
        <f t="shared" si="10"/>
        <v>music</v>
      </c>
      <c r="T158" t="str">
        <f>RIGHT(R158,LEN(R158)-SEARCH("/",R158))</f>
        <v>rock</v>
      </c>
    </row>
    <row r="159" spans="1:20" x14ac:dyDescent="0.25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 s="9">
        <f t="shared" si="11"/>
        <v>73.733333333333334</v>
      </c>
      <c r="I159">
        <v>30</v>
      </c>
      <c r="J159" t="s">
        <v>24</v>
      </c>
      <c r="K159" t="s">
        <v>25</v>
      </c>
      <c r="L159">
        <v>1388383200</v>
      </c>
      <c r="M159" s="14">
        <f>(((L159/60)/60)/24)+DATE(1970,1,1)</f>
        <v>41638.25</v>
      </c>
      <c r="N159">
        <v>1389420000</v>
      </c>
      <c r="O159" s="17">
        <f t="shared" si="9"/>
        <v>41650.25</v>
      </c>
      <c r="P159" t="b">
        <v>0</v>
      </c>
      <c r="Q159" t="b">
        <v>0</v>
      </c>
      <c r="R159" t="s">
        <v>2054</v>
      </c>
      <c r="S159" t="str">
        <f t="shared" si="10"/>
        <v>photography</v>
      </c>
      <c r="T159" t="str">
        <f>RIGHT(R159,LEN(R159)-SEARCH("/",R159))</f>
        <v>photography books</v>
      </c>
    </row>
    <row r="160" spans="1:20" x14ac:dyDescent="0.25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s="5">
        <f t="shared" si="8"/>
        <v>2.2095238095238097</v>
      </c>
      <c r="G160" t="s">
        <v>19</v>
      </c>
      <c r="H160" s="9">
        <f t="shared" si="11"/>
        <v>113.17073170731707</v>
      </c>
      <c r="I160">
        <v>41</v>
      </c>
      <c r="J160" t="s">
        <v>20</v>
      </c>
      <c r="K160" t="s">
        <v>21</v>
      </c>
      <c r="L160">
        <v>1449554400</v>
      </c>
      <c r="M160" s="14">
        <f>(((L160/60)/60)/24)+DATE(1970,1,1)</f>
        <v>42346.25</v>
      </c>
      <c r="N160">
        <v>1449640800</v>
      </c>
      <c r="O160" s="17">
        <f t="shared" si="9"/>
        <v>42347.25</v>
      </c>
      <c r="P160" t="b">
        <v>0</v>
      </c>
      <c r="Q160" t="b">
        <v>0</v>
      </c>
      <c r="R160" t="s">
        <v>2041</v>
      </c>
      <c r="S160" t="str">
        <f t="shared" si="10"/>
        <v>music</v>
      </c>
      <c r="T160" t="str">
        <f>RIGHT(R160,LEN(R160)-SEARCH("/",R160))</f>
        <v>rock</v>
      </c>
    </row>
    <row r="161" spans="1:20" x14ac:dyDescent="0.25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s="5">
        <f t="shared" si="8"/>
        <v>1.0001150627615063</v>
      </c>
      <c r="G161" t="s">
        <v>19</v>
      </c>
      <c r="H161" s="9">
        <f t="shared" si="11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 s="14">
        <f>(((L161/60)/60)/24)+DATE(1970,1,1)</f>
        <v>43551.208333333328</v>
      </c>
      <c r="N161">
        <v>1555218000</v>
      </c>
      <c r="O161" s="17">
        <f t="shared" si="9"/>
        <v>43569.208333333328</v>
      </c>
      <c r="P161" t="b">
        <v>0</v>
      </c>
      <c r="Q161" t="b">
        <v>1</v>
      </c>
      <c r="R161" t="s">
        <v>2043</v>
      </c>
      <c r="S161" t="str">
        <f t="shared" si="10"/>
        <v>theater</v>
      </c>
      <c r="T161" t="str">
        <f>RIGHT(R161,LEN(R161)-SEARCH("/",R161))</f>
        <v>plays</v>
      </c>
    </row>
    <row r="162" spans="1:20" x14ac:dyDescent="0.25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s="5">
        <f t="shared" si="8"/>
        <v>1.6231249999999999</v>
      </c>
      <c r="G162" t="s">
        <v>19</v>
      </c>
      <c r="H162" s="9">
        <f t="shared" si="11"/>
        <v>79.176829268292678</v>
      </c>
      <c r="I162">
        <v>164</v>
      </c>
      <c r="J162" t="s">
        <v>20</v>
      </c>
      <c r="K162" t="s">
        <v>21</v>
      </c>
      <c r="L162">
        <v>1556341200</v>
      </c>
      <c r="M162" s="14">
        <f>(((L162/60)/60)/24)+DATE(1970,1,1)</f>
        <v>43582.208333333328</v>
      </c>
      <c r="N162">
        <v>1557723600</v>
      </c>
      <c r="O162" s="17">
        <f t="shared" si="9"/>
        <v>43598.208333333328</v>
      </c>
      <c r="P162" t="b">
        <v>0</v>
      </c>
      <c r="Q162" t="b">
        <v>0</v>
      </c>
      <c r="R162" t="s">
        <v>2048</v>
      </c>
      <c r="S162" t="str">
        <f t="shared" si="10"/>
        <v>technology</v>
      </c>
      <c r="T162" t="str">
        <f>RIGHT(R162,LEN(R162)-SEARCH("/",R162))</f>
        <v>wearables</v>
      </c>
    </row>
    <row r="163" spans="1:20" ht="31.5" x14ac:dyDescent="0.25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 s="9">
        <f t="shared" si="11"/>
        <v>57.333333333333336</v>
      </c>
      <c r="I163">
        <v>75</v>
      </c>
      <c r="J163" t="s">
        <v>20</v>
      </c>
      <c r="K163" t="s">
        <v>21</v>
      </c>
      <c r="L163">
        <v>1442984400</v>
      </c>
      <c r="M163" s="14">
        <f>(((L163/60)/60)/24)+DATE(1970,1,1)</f>
        <v>42270.208333333328</v>
      </c>
      <c r="N163">
        <v>1443502800</v>
      </c>
      <c r="O163" s="17">
        <f t="shared" si="9"/>
        <v>42276.208333333328</v>
      </c>
      <c r="P163" t="b">
        <v>0</v>
      </c>
      <c r="Q163" t="b">
        <v>1</v>
      </c>
      <c r="R163" t="s">
        <v>2042</v>
      </c>
      <c r="S163" t="str">
        <f t="shared" si="10"/>
        <v>technology</v>
      </c>
      <c r="T163" t="str">
        <f>RIGHT(R163,LEN(R163)-SEARCH("/",R163))</f>
        <v>web</v>
      </c>
    </row>
    <row r="164" spans="1:20" ht="31.5" x14ac:dyDescent="0.25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s="5">
        <f t="shared" si="8"/>
        <v>1.4973770491803278</v>
      </c>
      <c r="G164" t="s">
        <v>19</v>
      </c>
      <c r="H164" s="9">
        <f t="shared" si="11"/>
        <v>58.178343949044589</v>
      </c>
      <c r="I164">
        <v>157</v>
      </c>
      <c r="J164" t="s">
        <v>86</v>
      </c>
      <c r="K164" t="s">
        <v>87</v>
      </c>
      <c r="L164">
        <v>1544248800</v>
      </c>
      <c r="M164" s="14">
        <f>(((L164/60)/60)/24)+DATE(1970,1,1)</f>
        <v>43442.25</v>
      </c>
      <c r="N164">
        <v>1546840800</v>
      </c>
      <c r="O164" s="17">
        <f t="shared" si="9"/>
        <v>43472.25</v>
      </c>
      <c r="P164" t="b">
        <v>0</v>
      </c>
      <c r="Q164" t="b">
        <v>0</v>
      </c>
      <c r="R164" t="s">
        <v>2041</v>
      </c>
      <c r="S164" t="str">
        <f t="shared" si="10"/>
        <v>music</v>
      </c>
      <c r="T164" t="str">
        <f>RIGHT(R164,LEN(R164)-SEARCH("/",R164))</f>
        <v>rock</v>
      </c>
    </row>
    <row r="165" spans="1:20" x14ac:dyDescent="0.25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s="5">
        <f t="shared" si="8"/>
        <v>2.5325714285714285</v>
      </c>
      <c r="G165" t="s">
        <v>19</v>
      </c>
      <c r="H165" s="9">
        <f t="shared" si="11"/>
        <v>36.032520325203251</v>
      </c>
      <c r="I165">
        <v>246</v>
      </c>
      <c r="J165" t="s">
        <v>20</v>
      </c>
      <c r="K165" t="s">
        <v>21</v>
      </c>
      <c r="L165">
        <v>1508475600</v>
      </c>
      <c r="M165" s="14">
        <f>(((L165/60)/60)/24)+DATE(1970,1,1)</f>
        <v>43028.208333333328</v>
      </c>
      <c r="N165">
        <v>1512712800</v>
      </c>
      <c r="O165" s="17">
        <f t="shared" si="9"/>
        <v>43077.25</v>
      </c>
      <c r="P165" t="b">
        <v>0</v>
      </c>
      <c r="Q165" t="b">
        <v>1</v>
      </c>
      <c r="R165" t="s">
        <v>2054</v>
      </c>
      <c r="S165" t="str">
        <f t="shared" si="10"/>
        <v>photography</v>
      </c>
      <c r="T165" t="str">
        <f>RIGHT(R165,LEN(R165)-SEARCH("/",R165))</f>
        <v>photography books</v>
      </c>
    </row>
    <row r="166" spans="1:20" x14ac:dyDescent="0.25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s="5">
        <f t="shared" si="8"/>
        <v>1.0016943521594683</v>
      </c>
      <c r="G166" t="s">
        <v>19</v>
      </c>
      <c r="H166" s="9">
        <f t="shared" si="11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 s="14">
        <f>(((L166/60)/60)/24)+DATE(1970,1,1)</f>
        <v>43016.208333333328</v>
      </c>
      <c r="N166">
        <v>1507525200</v>
      </c>
      <c r="O166" s="17">
        <f t="shared" si="9"/>
        <v>43017.208333333328</v>
      </c>
      <c r="P166" t="b">
        <v>0</v>
      </c>
      <c r="Q166" t="b">
        <v>0</v>
      </c>
      <c r="R166" t="s">
        <v>2043</v>
      </c>
      <c r="S166" t="str">
        <f t="shared" si="10"/>
        <v>theater</v>
      </c>
      <c r="T166" t="str">
        <f>RIGHT(R166,LEN(R166)-SEARCH("/",R166))</f>
        <v>plays</v>
      </c>
    </row>
    <row r="167" spans="1:20" x14ac:dyDescent="0.25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s="5">
        <f t="shared" si="8"/>
        <v>1.2199004424778761</v>
      </c>
      <c r="G167" t="s">
        <v>19</v>
      </c>
      <c r="H167" s="9">
        <f t="shared" si="11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 s="14">
        <f>(((L167/60)/60)/24)+DATE(1970,1,1)</f>
        <v>42948.208333333328</v>
      </c>
      <c r="N167">
        <v>1504328400</v>
      </c>
      <c r="O167" s="17">
        <f t="shared" si="9"/>
        <v>42980.208333333328</v>
      </c>
      <c r="P167" t="b">
        <v>0</v>
      </c>
      <c r="Q167" t="b">
        <v>0</v>
      </c>
      <c r="R167" t="s">
        <v>2042</v>
      </c>
      <c r="S167" t="str">
        <f t="shared" si="10"/>
        <v>technology</v>
      </c>
      <c r="T167" t="str">
        <f>RIGHT(R167,LEN(R167)-SEARCH("/",R167))</f>
        <v>web</v>
      </c>
    </row>
    <row r="168" spans="1:20" x14ac:dyDescent="0.25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s="5">
        <f t="shared" si="8"/>
        <v>1.3713265306122449</v>
      </c>
      <c r="G168" t="s">
        <v>19</v>
      </c>
      <c r="H168" s="9">
        <f t="shared" si="11"/>
        <v>55.077868852459019</v>
      </c>
      <c r="I168">
        <v>244</v>
      </c>
      <c r="J168" t="s">
        <v>20</v>
      </c>
      <c r="K168" t="s">
        <v>21</v>
      </c>
      <c r="L168">
        <v>1292997600</v>
      </c>
      <c r="M168" s="14">
        <f>(((L168/60)/60)/24)+DATE(1970,1,1)</f>
        <v>40534.25</v>
      </c>
      <c r="N168">
        <v>1293343200</v>
      </c>
      <c r="O168" s="17">
        <f t="shared" si="9"/>
        <v>40538.25</v>
      </c>
      <c r="P168" t="b">
        <v>0</v>
      </c>
      <c r="Q168" t="b">
        <v>0</v>
      </c>
      <c r="R168" t="s">
        <v>2054</v>
      </c>
      <c r="S168" t="str">
        <f t="shared" si="10"/>
        <v>photography</v>
      </c>
      <c r="T168" t="str">
        <f>RIGHT(R168,LEN(R168)-SEARCH("/",R168))</f>
        <v>photography books</v>
      </c>
    </row>
    <row r="169" spans="1:20" x14ac:dyDescent="0.25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s="5">
        <f t="shared" si="8"/>
        <v>4.155384615384615</v>
      </c>
      <c r="G169" t="s">
        <v>19</v>
      </c>
      <c r="H169" s="9">
        <f t="shared" si="11"/>
        <v>74</v>
      </c>
      <c r="I169">
        <v>146</v>
      </c>
      <c r="J169" t="s">
        <v>24</v>
      </c>
      <c r="K169" t="s">
        <v>25</v>
      </c>
      <c r="L169">
        <v>1370840400</v>
      </c>
      <c r="M169" s="14">
        <f>(((L169/60)/60)/24)+DATE(1970,1,1)</f>
        <v>41435.208333333336</v>
      </c>
      <c r="N169">
        <v>1371704400</v>
      </c>
      <c r="O169" s="17">
        <f t="shared" si="9"/>
        <v>41445.208333333336</v>
      </c>
      <c r="P169" t="b">
        <v>0</v>
      </c>
      <c r="Q169" t="b">
        <v>0</v>
      </c>
      <c r="R169" t="s">
        <v>2043</v>
      </c>
      <c r="S169" t="str">
        <f t="shared" si="10"/>
        <v>theater</v>
      </c>
      <c r="T169" t="str">
        <f>RIGHT(R169,LEN(R169)-SEARCH("/",R169))</f>
        <v>plays</v>
      </c>
    </row>
    <row r="170" spans="1:20" x14ac:dyDescent="0.25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 s="9">
        <f t="shared" si="11"/>
        <v>41.996858638743454</v>
      </c>
      <c r="I170">
        <v>955</v>
      </c>
      <c r="J170" t="s">
        <v>32</v>
      </c>
      <c r="K170" t="s">
        <v>33</v>
      </c>
      <c r="L170">
        <v>1550815200</v>
      </c>
      <c r="M170" s="14">
        <f>(((L170/60)/60)/24)+DATE(1970,1,1)</f>
        <v>43518.25</v>
      </c>
      <c r="N170">
        <v>1552798800</v>
      </c>
      <c r="O170" s="17">
        <f t="shared" si="9"/>
        <v>43541.208333333328</v>
      </c>
      <c r="P170" t="b">
        <v>0</v>
      </c>
      <c r="Q170" t="b">
        <v>1</v>
      </c>
      <c r="R170" t="s">
        <v>2047</v>
      </c>
      <c r="S170" t="str">
        <f t="shared" si="10"/>
        <v>music</v>
      </c>
      <c r="T170" t="str">
        <f>RIGHT(R170,LEN(R170)-SEARCH("/",R170))</f>
        <v>indie rock</v>
      </c>
    </row>
    <row r="171" spans="1:20" x14ac:dyDescent="0.25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s="5">
        <f t="shared" si="8"/>
        <v>4.240815450643777</v>
      </c>
      <c r="G171" t="s">
        <v>19</v>
      </c>
      <c r="H171" s="9">
        <f t="shared" si="11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 s="14">
        <f>(((L171/60)/60)/24)+DATE(1970,1,1)</f>
        <v>41077.208333333336</v>
      </c>
      <c r="N171">
        <v>1342328400</v>
      </c>
      <c r="O171" s="17">
        <f t="shared" si="9"/>
        <v>41105.208333333336</v>
      </c>
      <c r="P171" t="b">
        <v>0</v>
      </c>
      <c r="Q171" t="b">
        <v>1</v>
      </c>
      <c r="R171" t="s">
        <v>2052</v>
      </c>
      <c r="S171" t="str">
        <f t="shared" si="10"/>
        <v>film &amp; video</v>
      </c>
      <c r="T171" t="str">
        <f>RIGHT(R171,LEN(R171)-SEARCH("/",R171))</f>
        <v>shorts</v>
      </c>
    </row>
    <row r="172" spans="1:20" x14ac:dyDescent="0.25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 s="9">
        <f t="shared" si="11"/>
        <v>82.507462686567166</v>
      </c>
      <c r="I172">
        <v>67</v>
      </c>
      <c r="J172" t="s">
        <v>20</v>
      </c>
      <c r="K172" t="s">
        <v>21</v>
      </c>
      <c r="L172">
        <v>1501736400</v>
      </c>
      <c r="M172" s="14">
        <f>(((L172/60)/60)/24)+DATE(1970,1,1)</f>
        <v>42950.208333333328</v>
      </c>
      <c r="N172">
        <v>1502341200</v>
      </c>
      <c r="O172" s="17">
        <f t="shared" si="9"/>
        <v>42957.208333333328</v>
      </c>
      <c r="P172" t="b">
        <v>0</v>
      </c>
      <c r="Q172" t="b">
        <v>0</v>
      </c>
      <c r="R172" t="s">
        <v>2047</v>
      </c>
      <c r="S172" t="str">
        <f t="shared" si="10"/>
        <v>music</v>
      </c>
      <c r="T172" t="str">
        <f>RIGHT(R172,LEN(R172)-SEARCH("/",R172))</f>
        <v>indie rock</v>
      </c>
    </row>
    <row r="173" spans="1:20" ht="31.5" x14ac:dyDescent="0.25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 s="9">
        <f t="shared" si="11"/>
        <v>104.2</v>
      </c>
      <c r="I173">
        <v>5</v>
      </c>
      <c r="J173" t="s">
        <v>20</v>
      </c>
      <c r="K173" t="s">
        <v>21</v>
      </c>
      <c r="L173">
        <v>1395291600</v>
      </c>
      <c r="M173" s="14">
        <f>(((L173/60)/60)/24)+DATE(1970,1,1)</f>
        <v>41718.208333333336</v>
      </c>
      <c r="N173">
        <v>1397192400</v>
      </c>
      <c r="O173" s="17">
        <f t="shared" si="9"/>
        <v>41740.208333333336</v>
      </c>
      <c r="P173" t="b">
        <v>0</v>
      </c>
      <c r="Q173" t="b">
        <v>0</v>
      </c>
      <c r="R173" t="s">
        <v>2058</v>
      </c>
      <c r="S173" t="str">
        <f t="shared" si="10"/>
        <v>publishing</v>
      </c>
      <c r="T173" t="str">
        <f>RIGHT(R173,LEN(R173)-SEARCH("/",R173))</f>
        <v>translations</v>
      </c>
    </row>
    <row r="174" spans="1:20" x14ac:dyDescent="0.25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 s="9">
        <f t="shared" si="11"/>
        <v>25.5</v>
      </c>
      <c r="I174">
        <v>26</v>
      </c>
      <c r="J174" t="s">
        <v>20</v>
      </c>
      <c r="K174" t="s">
        <v>21</v>
      </c>
      <c r="L174">
        <v>1405746000</v>
      </c>
      <c r="M174" s="14">
        <f>(((L174/60)/60)/24)+DATE(1970,1,1)</f>
        <v>41839.208333333336</v>
      </c>
      <c r="N174">
        <v>1407042000</v>
      </c>
      <c r="O174" s="17">
        <f t="shared" si="9"/>
        <v>41854.208333333336</v>
      </c>
      <c r="P174" t="b">
        <v>0</v>
      </c>
      <c r="Q174" t="b">
        <v>1</v>
      </c>
      <c r="R174" t="s">
        <v>2044</v>
      </c>
      <c r="S174" t="str">
        <f t="shared" si="10"/>
        <v>film &amp; video</v>
      </c>
      <c r="T174" t="str">
        <f>RIGHT(R174,LEN(R174)-SEARCH("/",R174))</f>
        <v>documentary</v>
      </c>
    </row>
    <row r="175" spans="1:20" x14ac:dyDescent="0.25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s="5">
        <f t="shared" si="8"/>
        <v>1.6301447776628748</v>
      </c>
      <c r="G175" t="s">
        <v>19</v>
      </c>
      <c r="H175" s="9">
        <f t="shared" si="11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 s="14">
        <f>(((L175/60)/60)/24)+DATE(1970,1,1)</f>
        <v>41412.208333333336</v>
      </c>
      <c r="N175">
        <v>1369371600</v>
      </c>
      <c r="O175" s="17">
        <f t="shared" si="9"/>
        <v>41418.208333333336</v>
      </c>
      <c r="P175" t="b">
        <v>0</v>
      </c>
      <c r="Q175" t="b">
        <v>0</v>
      </c>
      <c r="R175" t="s">
        <v>2043</v>
      </c>
      <c r="S175" t="str">
        <f t="shared" si="10"/>
        <v>theater</v>
      </c>
      <c r="T175" t="str">
        <f>RIGHT(R175,LEN(R175)-SEARCH("/",R175))</f>
        <v>plays</v>
      </c>
    </row>
    <row r="176" spans="1:20" x14ac:dyDescent="0.25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s="5">
        <f t="shared" si="8"/>
        <v>8.9466666666666672</v>
      </c>
      <c r="G176" t="s">
        <v>19</v>
      </c>
      <c r="H176" s="9">
        <f t="shared" si="11"/>
        <v>111.83333333333333</v>
      </c>
      <c r="I176">
        <v>48</v>
      </c>
      <c r="J176" t="s">
        <v>20</v>
      </c>
      <c r="K176" t="s">
        <v>21</v>
      </c>
      <c r="L176">
        <v>1444021200</v>
      </c>
      <c r="M176" s="14">
        <f>(((L176/60)/60)/24)+DATE(1970,1,1)</f>
        <v>42282.208333333328</v>
      </c>
      <c r="N176">
        <v>1444107600</v>
      </c>
      <c r="O176" s="17">
        <f t="shared" si="9"/>
        <v>42283.208333333328</v>
      </c>
      <c r="P176" t="b">
        <v>0</v>
      </c>
      <c r="Q176" t="b">
        <v>1</v>
      </c>
      <c r="R176" t="s">
        <v>2048</v>
      </c>
      <c r="S176" t="str">
        <f t="shared" si="10"/>
        <v>technology</v>
      </c>
      <c r="T176" t="str">
        <f>RIGHT(R176,LEN(R176)-SEARCH("/",R176))</f>
        <v>wearables</v>
      </c>
    </row>
    <row r="177" spans="1:20" x14ac:dyDescent="0.25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 s="9">
        <f t="shared" si="11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 s="14">
        <f>(((L177/60)/60)/24)+DATE(1970,1,1)</f>
        <v>42613.208333333328</v>
      </c>
      <c r="N177">
        <v>1474261200</v>
      </c>
      <c r="O177" s="17">
        <f t="shared" si="9"/>
        <v>42632.208333333328</v>
      </c>
      <c r="P177" t="b">
        <v>0</v>
      </c>
      <c r="Q177" t="b">
        <v>0</v>
      </c>
      <c r="R177" t="s">
        <v>2043</v>
      </c>
      <c r="S177" t="str">
        <f t="shared" si="10"/>
        <v>theater</v>
      </c>
      <c r="T177" t="str">
        <f>RIGHT(R177,LEN(R177)-SEARCH("/",R177))</f>
        <v>plays</v>
      </c>
    </row>
    <row r="178" spans="1:20" ht="31.5" x14ac:dyDescent="0.25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 s="9">
        <f t="shared" si="11"/>
        <v>110.05115089514067</v>
      </c>
      <c r="I178">
        <v>782</v>
      </c>
      <c r="J178" t="s">
        <v>20</v>
      </c>
      <c r="K178" t="s">
        <v>21</v>
      </c>
      <c r="L178">
        <v>1472878800</v>
      </c>
      <c r="M178" s="14">
        <f>(((L178/60)/60)/24)+DATE(1970,1,1)</f>
        <v>42616.208333333328</v>
      </c>
      <c r="N178">
        <v>1473656400</v>
      </c>
      <c r="O178" s="17">
        <f t="shared" si="9"/>
        <v>42625.208333333328</v>
      </c>
      <c r="P178" t="b">
        <v>0</v>
      </c>
      <c r="Q178" t="b">
        <v>0</v>
      </c>
      <c r="R178" t="s">
        <v>2043</v>
      </c>
      <c r="S178" t="str">
        <f t="shared" si="10"/>
        <v>theater</v>
      </c>
      <c r="T178" t="str">
        <f>RIGHT(R178,LEN(R178)-SEARCH("/",R178))</f>
        <v>plays</v>
      </c>
    </row>
    <row r="179" spans="1:20" x14ac:dyDescent="0.25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s="5">
        <f t="shared" si="8"/>
        <v>4.1647680412371137</v>
      </c>
      <c r="G179" t="s">
        <v>19</v>
      </c>
      <c r="H179" s="9">
        <f t="shared" si="11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 s="14">
        <f>(((L179/60)/60)/24)+DATE(1970,1,1)</f>
        <v>40497.25</v>
      </c>
      <c r="N179">
        <v>1291960800</v>
      </c>
      <c r="O179" s="17">
        <f t="shared" si="9"/>
        <v>40522.25</v>
      </c>
      <c r="P179" t="b">
        <v>0</v>
      </c>
      <c r="Q179" t="b">
        <v>0</v>
      </c>
      <c r="R179" t="s">
        <v>2043</v>
      </c>
      <c r="S179" t="str">
        <f t="shared" si="10"/>
        <v>theater</v>
      </c>
      <c r="T179" t="str">
        <f>RIGHT(R179,LEN(R179)-SEARCH("/",R179))</f>
        <v>plays</v>
      </c>
    </row>
    <row r="180" spans="1:20" x14ac:dyDescent="0.25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 s="9">
        <f t="shared" si="11"/>
        <v>32.985714285714288</v>
      </c>
      <c r="I180">
        <v>210</v>
      </c>
      <c r="J180" t="s">
        <v>20</v>
      </c>
      <c r="K180" t="s">
        <v>21</v>
      </c>
      <c r="L180">
        <v>1505970000</v>
      </c>
      <c r="M180" s="14">
        <f>(((L180/60)/60)/24)+DATE(1970,1,1)</f>
        <v>42999.208333333328</v>
      </c>
      <c r="N180">
        <v>1506747600</v>
      </c>
      <c r="O180" s="17">
        <f t="shared" si="9"/>
        <v>43008.208333333328</v>
      </c>
      <c r="P180" t="b">
        <v>0</v>
      </c>
      <c r="Q180" t="b">
        <v>0</v>
      </c>
      <c r="R180" t="s">
        <v>2040</v>
      </c>
      <c r="S180" t="str">
        <f t="shared" si="10"/>
        <v>food</v>
      </c>
      <c r="T180" t="str">
        <f>RIGHT(R180,LEN(R180)-SEARCH("/",R180))</f>
        <v>food trucks</v>
      </c>
    </row>
    <row r="181" spans="1:20" ht="31.5" x14ac:dyDescent="0.25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s="5">
        <f t="shared" si="8"/>
        <v>3.5771910112359548</v>
      </c>
      <c r="G181" t="s">
        <v>19</v>
      </c>
      <c r="H181" s="9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4">
        <f>(((L181/60)/60)/24)+DATE(1970,1,1)</f>
        <v>41350.208333333336</v>
      </c>
      <c r="N181">
        <v>1363582800</v>
      </c>
      <c r="O181" s="17">
        <f t="shared" si="9"/>
        <v>41351.208333333336</v>
      </c>
      <c r="P181" t="b">
        <v>0</v>
      </c>
      <c r="Q181" t="b">
        <v>1</v>
      </c>
      <c r="R181" t="s">
        <v>2043</v>
      </c>
      <c r="S181" t="str">
        <f t="shared" si="10"/>
        <v>theater</v>
      </c>
      <c r="T181" t="str">
        <f>RIGHT(R181,LEN(R181)-SEARCH("/",R181))</f>
        <v>plays</v>
      </c>
    </row>
    <row r="182" spans="1:20" x14ac:dyDescent="0.25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s="5">
        <f t="shared" si="8"/>
        <v>3.0845714285714285</v>
      </c>
      <c r="G182" t="s">
        <v>19</v>
      </c>
      <c r="H182" s="9">
        <f t="shared" si="11"/>
        <v>81.98196487897485</v>
      </c>
      <c r="I182">
        <v>2107</v>
      </c>
      <c r="J182" t="s">
        <v>24</v>
      </c>
      <c r="K182" t="s">
        <v>25</v>
      </c>
      <c r="L182">
        <v>1269234000</v>
      </c>
      <c r="M182" s="14">
        <f>(((L182/60)/60)/24)+DATE(1970,1,1)</f>
        <v>40259.208333333336</v>
      </c>
      <c r="N182">
        <v>1269666000</v>
      </c>
      <c r="O182" s="17">
        <f t="shared" si="9"/>
        <v>40264.208333333336</v>
      </c>
      <c r="P182" t="b">
        <v>0</v>
      </c>
      <c r="Q182" t="b">
        <v>0</v>
      </c>
      <c r="R182" t="s">
        <v>2048</v>
      </c>
      <c r="S182" t="str">
        <f t="shared" si="10"/>
        <v>technology</v>
      </c>
      <c r="T182" t="str">
        <f>RIGHT(R182,LEN(R182)-SEARCH("/",R182))</f>
        <v>wearables</v>
      </c>
    </row>
    <row r="183" spans="1:20" x14ac:dyDescent="0.25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 s="9">
        <f t="shared" si="11"/>
        <v>39.080882352941174</v>
      </c>
      <c r="I183">
        <v>136</v>
      </c>
      <c r="J183" t="s">
        <v>20</v>
      </c>
      <c r="K183" t="s">
        <v>21</v>
      </c>
      <c r="L183">
        <v>1507093200</v>
      </c>
      <c r="M183" s="14">
        <f>(((L183/60)/60)/24)+DATE(1970,1,1)</f>
        <v>43012.208333333328</v>
      </c>
      <c r="N183">
        <v>1508648400</v>
      </c>
      <c r="O183" s="17">
        <f t="shared" si="9"/>
        <v>43030.208333333328</v>
      </c>
      <c r="P183" t="b">
        <v>0</v>
      </c>
      <c r="Q183" t="b">
        <v>0</v>
      </c>
      <c r="R183" t="s">
        <v>2042</v>
      </c>
      <c r="S183" t="str">
        <f t="shared" si="10"/>
        <v>technology</v>
      </c>
      <c r="T183" t="str">
        <f>RIGHT(R183,LEN(R183)-SEARCH("/",R183))</f>
        <v>web</v>
      </c>
    </row>
    <row r="184" spans="1:20" ht="31.5" x14ac:dyDescent="0.25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s="5">
        <f t="shared" si="8"/>
        <v>7.2232472324723247</v>
      </c>
      <c r="G184" t="s">
        <v>19</v>
      </c>
      <c r="H184" s="9">
        <f t="shared" si="11"/>
        <v>58.996383363471971</v>
      </c>
      <c r="I184">
        <v>3318</v>
      </c>
      <c r="J184" t="s">
        <v>32</v>
      </c>
      <c r="K184" t="s">
        <v>33</v>
      </c>
      <c r="L184">
        <v>1560574800</v>
      </c>
      <c r="M184" s="14">
        <f>(((L184/60)/60)/24)+DATE(1970,1,1)</f>
        <v>43631.208333333328</v>
      </c>
      <c r="N184">
        <v>1561957200</v>
      </c>
      <c r="O184" s="17">
        <f t="shared" si="9"/>
        <v>43647.208333333328</v>
      </c>
      <c r="P184" t="b">
        <v>0</v>
      </c>
      <c r="Q184" t="b">
        <v>0</v>
      </c>
      <c r="R184" t="s">
        <v>2043</v>
      </c>
      <c r="S184" t="str">
        <f t="shared" si="10"/>
        <v>theater</v>
      </c>
      <c r="T184" t="str">
        <f>RIGHT(R184,LEN(R184)-SEARCH("/",R184))</f>
        <v>plays</v>
      </c>
    </row>
    <row r="185" spans="1:20" ht="31.5" x14ac:dyDescent="0.25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 s="9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4">
        <f>(((L185/60)/60)/24)+DATE(1970,1,1)</f>
        <v>40430.208333333336</v>
      </c>
      <c r="N185">
        <v>1285131600</v>
      </c>
      <c r="O185" s="17">
        <f t="shared" si="9"/>
        <v>40443.208333333336</v>
      </c>
      <c r="P185" t="b">
        <v>0</v>
      </c>
      <c r="Q185" t="b">
        <v>0</v>
      </c>
      <c r="R185" t="s">
        <v>2041</v>
      </c>
      <c r="S185" t="str">
        <f t="shared" si="10"/>
        <v>music</v>
      </c>
      <c r="T185" t="str">
        <f>RIGHT(R185,LEN(R185)-SEARCH("/",R185))</f>
        <v>rock</v>
      </c>
    </row>
    <row r="186" spans="1:20" x14ac:dyDescent="0.25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s="5">
        <f t="shared" si="8"/>
        <v>2.9305555555555554</v>
      </c>
      <c r="G186" t="s">
        <v>19</v>
      </c>
      <c r="H186" s="9">
        <f t="shared" si="11"/>
        <v>31.029411764705884</v>
      </c>
      <c r="I186">
        <v>340</v>
      </c>
      <c r="J186" t="s">
        <v>20</v>
      </c>
      <c r="K186" t="s">
        <v>21</v>
      </c>
      <c r="L186">
        <v>1556859600</v>
      </c>
      <c r="M186" s="14">
        <f>(((L186/60)/60)/24)+DATE(1970,1,1)</f>
        <v>43588.208333333328</v>
      </c>
      <c r="N186">
        <v>1556946000</v>
      </c>
      <c r="O186" s="17">
        <f t="shared" si="9"/>
        <v>43589.208333333328</v>
      </c>
      <c r="P186" t="b">
        <v>0</v>
      </c>
      <c r="Q186" t="b">
        <v>0</v>
      </c>
      <c r="R186" t="s">
        <v>2043</v>
      </c>
      <c r="S186" t="str">
        <f t="shared" si="10"/>
        <v>theater</v>
      </c>
      <c r="T186" t="str">
        <f>RIGHT(R186,LEN(R186)-SEARCH("/",R186))</f>
        <v>plays</v>
      </c>
    </row>
    <row r="187" spans="1:20" x14ac:dyDescent="0.25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 s="9">
        <f t="shared" si="11"/>
        <v>37.789473684210527</v>
      </c>
      <c r="I187">
        <v>19</v>
      </c>
      <c r="J187" t="s">
        <v>20</v>
      </c>
      <c r="K187" t="s">
        <v>21</v>
      </c>
      <c r="L187">
        <v>1526187600</v>
      </c>
      <c r="M187" s="14">
        <f>(((L187/60)/60)/24)+DATE(1970,1,1)</f>
        <v>43233.208333333328</v>
      </c>
      <c r="N187">
        <v>1527138000</v>
      </c>
      <c r="O187" s="17">
        <f t="shared" si="9"/>
        <v>43244.208333333328</v>
      </c>
      <c r="P187" t="b">
        <v>0</v>
      </c>
      <c r="Q187" t="b">
        <v>0</v>
      </c>
      <c r="R187" t="s">
        <v>2059</v>
      </c>
      <c r="S187" t="str">
        <f t="shared" si="10"/>
        <v>film &amp; video</v>
      </c>
      <c r="T187" t="str">
        <f>RIGHT(R187,LEN(R187)-SEARCH("/",R187))</f>
        <v>television</v>
      </c>
    </row>
    <row r="188" spans="1:20" x14ac:dyDescent="0.25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 s="9">
        <f t="shared" si="11"/>
        <v>32.006772009029348</v>
      </c>
      <c r="I188">
        <v>886</v>
      </c>
      <c r="J188" t="s">
        <v>20</v>
      </c>
      <c r="K188" t="s">
        <v>21</v>
      </c>
      <c r="L188">
        <v>1400821200</v>
      </c>
      <c r="M188" s="14">
        <f>(((L188/60)/60)/24)+DATE(1970,1,1)</f>
        <v>41782.208333333336</v>
      </c>
      <c r="N188">
        <v>1402117200</v>
      </c>
      <c r="O188" s="17">
        <f t="shared" si="9"/>
        <v>41797.208333333336</v>
      </c>
      <c r="P188" t="b">
        <v>0</v>
      </c>
      <c r="Q188" t="b">
        <v>0</v>
      </c>
      <c r="R188" t="s">
        <v>2043</v>
      </c>
      <c r="S188" t="str">
        <f t="shared" si="10"/>
        <v>theater</v>
      </c>
      <c r="T188" t="str">
        <f>RIGHT(R188,LEN(R188)-SEARCH("/",R188))</f>
        <v>plays</v>
      </c>
    </row>
    <row r="189" spans="1:20" x14ac:dyDescent="0.25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s="5">
        <f t="shared" si="8"/>
        <v>2.2987375415282392</v>
      </c>
      <c r="G189" t="s">
        <v>19</v>
      </c>
      <c r="H189" s="9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4">
        <f>(((L189/60)/60)/24)+DATE(1970,1,1)</f>
        <v>41328.25</v>
      </c>
      <c r="N189">
        <v>1364014800</v>
      </c>
      <c r="O189" s="17">
        <f t="shared" si="9"/>
        <v>41356.208333333336</v>
      </c>
      <c r="P189" t="b">
        <v>0</v>
      </c>
      <c r="Q189" t="b">
        <v>1</v>
      </c>
      <c r="R189" t="s">
        <v>2052</v>
      </c>
      <c r="S189" t="str">
        <f t="shared" si="10"/>
        <v>film &amp; video</v>
      </c>
      <c r="T189" t="str">
        <f>RIGHT(R189,LEN(R189)-SEARCH("/",R189))</f>
        <v>shorts</v>
      </c>
    </row>
    <row r="190" spans="1:20" x14ac:dyDescent="0.25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 s="9">
        <f t="shared" si="11"/>
        <v>75</v>
      </c>
      <c r="I190">
        <v>35</v>
      </c>
      <c r="J190" t="s">
        <v>94</v>
      </c>
      <c r="K190" t="s">
        <v>95</v>
      </c>
      <c r="L190">
        <v>1417500000</v>
      </c>
      <c r="M190" s="14">
        <f>(((L190/60)/60)/24)+DATE(1970,1,1)</f>
        <v>41975.25</v>
      </c>
      <c r="N190">
        <v>1417586400</v>
      </c>
      <c r="O190" s="17">
        <f t="shared" si="9"/>
        <v>41976.25</v>
      </c>
      <c r="P190" t="b">
        <v>0</v>
      </c>
      <c r="Q190" t="b">
        <v>0</v>
      </c>
      <c r="R190" t="s">
        <v>2043</v>
      </c>
      <c r="S190" t="str">
        <f t="shared" si="10"/>
        <v>theater</v>
      </c>
      <c r="T190" t="str">
        <f>RIGHT(R190,LEN(R190)-SEARCH("/",R190))</f>
        <v>plays</v>
      </c>
    </row>
    <row r="191" spans="1:20" x14ac:dyDescent="0.25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s="5">
        <f t="shared" si="8"/>
        <v>0.23525352848928385</v>
      </c>
      <c r="G191" t="s">
        <v>63</v>
      </c>
      <c r="H191" s="9">
        <f t="shared" si="11"/>
        <v>102.0498866213152</v>
      </c>
      <c r="I191">
        <v>441</v>
      </c>
      <c r="J191" t="s">
        <v>20</v>
      </c>
      <c r="K191" t="s">
        <v>21</v>
      </c>
      <c r="L191">
        <v>1457071200</v>
      </c>
      <c r="M191" s="14">
        <f>(((L191/60)/60)/24)+DATE(1970,1,1)</f>
        <v>42433.25</v>
      </c>
      <c r="N191">
        <v>1457071200</v>
      </c>
      <c r="O191" s="17">
        <f t="shared" si="9"/>
        <v>42433.25</v>
      </c>
      <c r="P191" t="b">
        <v>0</v>
      </c>
      <c r="Q191" t="b">
        <v>0</v>
      </c>
      <c r="R191" t="s">
        <v>2043</v>
      </c>
      <c r="S191" t="str">
        <f t="shared" si="10"/>
        <v>theater</v>
      </c>
      <c r="T191" t="str">
        <f>RIGHT(R191,LEN(R191)-SEARCH("/",R191))</f>
        <v>plays</v>
      </c>
    </row>
    <row r="192" spans="1:20" x14ac:dyDescent="0.25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 s="9">
        <f t="shared" si="11"/>
        <v>105.75</v>
      </c>
      <c r="I192">
        <v>24</v>
      </c>
      <c r="J192" t="s">
        <v>20</v>
      </c>
      <c r="K192" t="s">
        <v>21</v>
      </c>
      <c r="L192">
        <v>1370322000</v>
      </c>
      <c r="M192" s="14">
        <f>(((L192/60)/60)/24)+DATE(1970,1,1)</f>
        <v>41429.208333333336</v>
      </c>
      <c r="N192">
        <v>1370408400</v>
      </c>
      <c r="O192" s="17">
        <f t="shared" si="9"/>
        <v>41430.208333333336</v>
      </c>
      <c r="P192" t="b">
        <v>0</v>
      </c>
      <c r="Q192" t="b">
        <v>1</v>
      </c>
      <c r="R192" t="s">
        <v>2043</v>
      </c>
      <c r="S192" t="str">
        <f t="shared" si="10"/>
        <v>theater</v>
      </c>
      <c r="T192" t="str">
        <f>RIGHT(R192,LEN(R192)-SEARCH("/",R192))</f>
        <v>plays</v>
      </c>
    </row>
    <row r="193" spans="1:20" x14ac:dyDescent="0.25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 s="9">
        <f t="shared" si="11"/>
        <v>37.069767441860463</v>
      </c>
      <c r="I193">
        <v>86</v>
      </c>
      <c r="J193" t="s">
        <v>94</v>
      </c>
      <c r="K193" t="s">
        <v>95</v>
      </c>
      <c r="L193">
        <v>1552366800</v>
      </c>
      <c r="M193" s="14">
        <f>(((L193/60)/60)/24)+DATE(1970,1,1)</f>
        <v>43536.208333333328</v>
      </c>
      <c r="N193">
        <v>1552626000</v>
      </c>
      <c r="O193" s="17">
        <f t="shared" si="9"/>
        <v>43539.208333333328</v>
      </c>
      <c r="P193" t="b">
        <v>0</v>
      </c>
      <c r="Q193" t="b">
        <v>0</v>
      </c>
      <c r="R193" t="s">
        <v>2043</v>
      </c>
      <c r="S193" t="str">
        <f t="shared" si="10"/>
        <v>theater</v>
      </c>
      <c r="T193" t="str">
        <f>RIGHT(R193,LEN(R193)-SEARCH("/",R193))</f>
        <v>plays</v>
      </c>
    </row>
    <row r="194" spans="1:20" x14ac:dyDescent="0.25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 s="9">
        <f t="shared" si="11"/>
        <v>35.049382716049379</v>
      </c>
      <c r="I194">
        <v>243</v>
      </c>
      <c r="J194" t="s">
        <v>20</v>
      </c>
      <c r="K194" t="s">
        <v>21</v>
      </c>
      <c r="L194">
        <v>1403845200</v>
      </c>
      <c r="M194" s="14">
        <f>(((L194/60)/60)/24)+DATE(1970,1,1)</f>
        <v>41817.208333333336</v>
      </c>
      <c r="N194">
        <v>1404190800</v>
      </c>
      <c r="O194" s="17">
        <f t="shared" si="9"/>
        <v>41821.208333333336</v>
      </c>
      <c r="P194" t="b">
        <v>0</v>
      </c>
      <c r="Q194" t="b">
        <v>0</v>
      </c>
      <c r="R194" t="s">
        <v>2041</v>
      </c>
      <c r="S194" t="str">
        <f t="shared" si="10"/>
        <v>music</v>
      </c>
      <c r="T194" t="str">
        <f>RIGHT(R194,LEN(R194)-SEARCH("/",R194))</f>
        <v>rock</v>
      </c>
    </row>
    <row r="195" spans="1:20" x14ac:dyDescent="0.25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s="5">
        <f t="shared" ref="F195:F258" si="12">E:E/D:D</f>
        <v>0.45636363636363636</v>
      </c>
      <c r="G195" t="s">
        <v>14</v>
      </c>
      <c r="H195" s="9">
        <f t="shared" si="11"/>
        <v>46.338461538461537</v>
      </c>
      <c r="I195">
        <v>65</v>
      </c>
      <c r="J195" t="s">
        <v>20</v>
      </c>
      <c r="K195" t="s">
        <v>21</v>
      </c>
      <c r="L195">
        <v>1523163600</v>
      </c>
      <c r="M195" s="14">
        <f>(((L195/60)/60)/24)+DATE(1970,1,1)</f>
        <v>43198.208333333328</v>
      </c>
      <c r="N195">
        <v>1523509200</v>
      </c>
      <c r="O195" s="17">
        <f t="shared" ref="O195:O258" si="13">(((N195/60)/60)/24)+DATE(1970,1,1)</f>
        <v>43202.208333333328</v>
      </c>
      <c r="P195" t="b">
        <v>1</v>
      </c>
      <c r="Q195" t="b">
        <v>0</v>
      </c>
      <c r="R195" t="s">
        <v>2047</v>
      </c>
      <c r="S195" t="str">
        <f t="shared" ref="S195:S258" si="14">LEFT(R195,SEARCH("/",R195)-1)</f>
        <v>music</v>
      </c>
      <c r="T195" t="str">
        <f>RIGHT(R195,LEN(R195)-SEARCH("/",R195))</f>
        <v>indie rock</v>
      </c>
    </row>
    <row r="196" spans="1:20" x14ac:dyDescent="0.25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s="5">
        <f t="shared" si="12"/>
        <v>1.227605633802817</v>
      </c>
      <c r="G196" t="s">
        <v>19</v>
      </c>
      <c r="H196" s="9">
        <f t="shared" ref="H196:H259" si="15">AVERAGE(E:E/I:I)</f>
        <v>69.174603174603178</v>
      </c>
      <c r="I196">
        <v>126</v>
      </c>
      <c r="J196" t="s">
        <v>20</v>
      </c>
      <c r="K196" t="s">
        <v>21</v>
      </c>
      <c r="L196">
        <v>1442206800</v>
      </c>
      <c r="M196" s="14">
        <f>(((L196/60)/60)/24)+DATE(1970,1,1)</f>
        <v>42261.208333333328</v>
      </c>
      <c r="N196">
        <v>1443589200</v>
      </c>
      <c r="O196" s="17">
        <f t="shared" si="13"/>
        <v>42277.208333333328</v>
      </c>
      <c r="P196" t="b">
        <v>0</v>
      </c>
      <c r="Q196" t="b">
        <v>0</v>
      </c>
      <c r="R196" t="s">
        <v>2056</v>
      </c>
      <c r="S196" t="str">
        <f t="shared" si="14"/>
        <v>music</v>
      </c>
      <c r="T196" t="str">
        <f>RIGHT(R196,LEN(R196)-SEARCH("/",R196))</f>
        <v>metal</v>
      </c>
    </row>
    <row r="197" spans="1:20" x14ac:dyDescent="0.25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s="5">
        <f t="shared" si="12"/>
        <v>3.61753164556962</v>
      </c>
      <c r="G197" t="s">
        <v>19</v>
      </c>
      <c r="H197" s="9">
        <f t="shared" si="15"/>
        <v>109.07824427480917</v>
      </c>
      <c r="I197">
        <v>524</v>
      </c>
      <c r="J197" t="s">
        <v>20</v>
      </c>
      <c r="K197" t="s">
        <v>21</v>
      </c>
      <c r="L197">
        <v>1532840400</v>
      </c>
      <c r="M197" s="14">
        <f>(((L197/60)/60)/24)+DATE(1970,1,1)</f>
        <v>43310.208333333328</v>
      </c>
      <c r="N197">
        <v>1533445200</v>
      </c>
      <c r="O197" s="17">
        <f t="shared" si="13"/>
        <v>43317.208333333328</v>
      </c>
      <c r="P197" t="b">
        <v>0</v>
      </c>
      <c r="Q197" t="b">
        <v>0</v>
      </c>
      <c r="R197" t="s">
        <v>2045</v>
      </c>
      <c r="S197" t="str">
        <f t="shared" si="14"/>
        <v>music</v>
      </c>
      <c r="T197" t="str">
        <f>RIGHT(R197,LEN(R197)-SEARCH("/",R197))</f>
        <v>electric music</v>
      </c>
    </row>
    <row r="198" spans="1:20" x14ac:dyDescent="0.25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 s="9">
        <f t="shared" si="15"/>
        <v>51.78</v>
      </c>
      <c r="I198">
        <v>100</v>
      </c>
      <c r="J198" t="s">
        <v>32</v>
      </c>
      <c r="K198" t="s">
        <v>33</v>
      </c>
      <c r="L198">
        <v>1472878800</v>
      </c>
      <c r="M198" s="14">
        <f>(((L198/60)/60)/24)+DATE(1970,1,1)</f>
        <v>42616.208333333328</v>
      </c>
      <c r="N198">
        <v>1474520400</v>
      </c>
      <c r="O198" s="17">
        <f t="shared" si="13"/>
        <v>42635.208333333328</v>
      </c>
      <c r="P198" t="b">
        <v>0</v>
      </c>
      <c r="Q198" t="b">
        <v>0</v>
      </c>
      <c r="R198" t="s">
        <v>2048</v>
      </c>
      <c r="S198" t="str">
        <f t="shared" si="14"/>
        <v>technology</v>
      </c>
      <c r="T198" t="str">
        <f>RIGHT(R198,LEN(R198)-SEARCH("/",R198))</f>
        <v>wearables</v>
      </c>
    </row>
    <row r="199" spans="1:20" x14ac:dyDescent="0.25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s="5">
        <f t="shared" si="12"/>
        <v>2.9820475319926874</v>
      </c>
      <c r="G199" t="s">
        <v>19</v>
      </c>
      <c r="H199" s="9">
        <f t="shared" si="15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 s="14">
        <f>(((L199/60)/60)/24)+DATE(1970,1,1)</f>
        <v>42909.208333333328</v>
      </c>
      <c r="N199">
        <v>1499403600</v>
      </c>
      <c r="O199" s="17">
        <f t="shared" si="13"/>
        <v>42923.208333333328</v>
      </c>
      <c r="P199" t="b">
        <v>0</v>
      </c>
      <c r="Q199" t="b">
        <v>0</v>
      </c>
      <c r="R199" t="s">
        <v>2046</v>
      </c>
      <c r="S199" t="str">
        <f t="shared" si="14"/>
        <v>film &amp; video</v>
      </c>
      <c r="T199" t="str">
        <f>RIGHT(R199,LEN(R199)-SEARCH("/",R199))</f>
        <v>drama</v>
      </c>
    </row>
    <row r="200" spans="1:20" x14ac:dyDescent="0.25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 s="9">
        <f t="shared" si="15"/>
        <v>35.958333333333336</v>
      </c>
      <c r="I200">
        <v>168</v>
      </c>
      <c r="J200" t="s">
        <v>20</v>
      </c>
      <c r="K200" t="s">
        <v>21</v>
      </c>
      <c r="L200">
        <v>1281070800</v>
      </c>
      <c r="M200" s="14">
        <f>(((L200/60)/60)/24)+DATE(1970,1,1)</f>
        <v>40396.208333333336</v>
      </c>
      <c r="N200">
        <v>1283576400</v>
      </c>
      <c r="O200" s="17">
        <f t="shared" si="13"/>
        <v>40425.208333333336</v>
      </c>
      <c r="P200" t="b">
        <v>0</v>
      </c>
      <c r="Q200" t="b">
        <v>0</v>
      </c>
      <c r="R200" t="s">
        <v>2045</v>
      </c>
      <c r="S200" t="str">
        <f t="shared" si="14"/>
        <v>music</v>
      </c>
      <c r="T200" t="str">
        <f>RIGHT(R200,LEN(R200)-SEARCH("/",R200))</f>
        <v>electric music</v>
      </c>
    </row>
    <row r="201" spans="1:20" x14ac:dyDescent="0.25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 s="9">
        <f t="shared" si="15"/>
        <v>74.461538461538467</v>
      </c>
      <c r="I201">
        <v>13</v>
      </c>
      <c r="J201" t="s">
        <v>20</v>
      </c>
      <c r="K201" t="s">
        <v>21</v>
      </c>
      <c r="L201">
        <v>1436245200</v>
      </c>
      <c r="M201" s="14">
        <f>(((L201/60)/60)/24)+DATE(1970,1,1)</f>
        <v>42192.208333333328</v>
      </c>
      <c r="N201">
        <v>1436590800</v>
      </c>
      <c r="O201" s="17">
        <f t="shared" si="13"/>
        <v>42196.208333333328</v>
      </c>
      <c r="P201" t="b">
        <v>0</v>
      </c>
      <c r="Q201" t="b">
        <v>0</v>
      </c>
      <c r="R201" t="s">
        <v>2041</v>
      </c>
      <c r="S201" t="str">
        <f t="shared" si="14"/>
        <v>music</v>
      </c>
      <c r="T201" t="str">
        <f>RIGHT(R201,LEN(R201)-SEARCH("/",R201))</f>
        <v>rock</v>
      </c>
    </row>
    <row r="202" spans="1:20" x14ac:dyDescent="0.25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s="5">
        <f t="shared" si="12"/>
        <v>0.02</v>
      </c>
      <c r="G202" t="s">
        <v>14</v>
      </c>
      <c r="H202" s="9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 s="14">
        <f>(((L202/60)/60)/24)+DATE(1970,1,1)</f>
        <v>40262.208333333336</v>
      </c>
      <c r="N202">
        <v>1270443600</v>
      </c>
      <c r="O202" s="17">
        <f t="shared" si="13"/>
        <v>40273.208333333336</v>
      </c>
      <c r="P202" t="b">
        <v>0</v>
      </c>
      <c r="Q202" t="b">
        <v>0</v>
      </c>
      <c r="R202" t="s">
        <v>2043</v>
      </c>
      <c r="S202" t="str">
        <f t="shared" si="14"/>
        <v>theater</v>
      </c>
      <c r="T202" t="str">
        <f>RIGHT(R202,LEN(R202)-SEARCH("/",R202))</f>
        <v>plays</v>
      </c>
    </row>
    <row r="203" spans="1:20" x14ac:dyDescent="0.25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s="5">
        <f t="shared" si="12"/>
        <v>6.8119047619047617</v>
      </c>
      <c r="G203" t="s">
        <v>19</v>
      </c>
      <c r="H203" s="9">
        <f t="shared" si="15"/>
        <v>91.114649681528661</v>
      </c>
      <c r="I203">
        <v>157</v>
      </c>
      <c r="J203" t="s">
        <v>20</v>
      </c>
      <c r="K203" t="s">
        <v>21</v>
      </c>
      <c r="L203">
        <v>1406264400</v>
      </c>
      <c r="M203" s="14">
        <f>(((L203/60)/60)/24)+DATE(1970,1,1)</f>
        <v>41845.208333333336</v>
      </c>
      <c r="N203">
        <v>1407819600</v>
      </c>
      <c r="O203" s="17">
        <f t="shared" si="13"/>
        <v>41863.208333333336</v>
      </c>
      <c r="P203" t="b">
        <v>0</v>
      </c>
      <c r="Q203" t="b">
        <v>0</v>
      </c>
      <c r="R203" t="s">
        <v>2042</v>
      </c>
      <c r="S203" t="str">
        <f t="shared" si="14"/>
        <v>technology</v>
      </c>
      <c r="T203" t="str">
        <f>RIGHT(R203,LEN(R203)-SEARCH("/",R203))</f>
        <v>web</v>
      </c>
    </row>
    <row r="204" spans="1:20" x14ac:dyDescent="0.25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s="5">
        <f t="shared" si="12"/>
        <v>0.78831325301204824</v>
      </c>
      <c r="G204" t="s">
        <v>63</v>
      </c>
      <c r="H204" s="9">
        <f t="shared" si="15"/>
        <v>79.792682926829272</v>
      </c>
      <c r="I204">
        <v>82</v>
      </c>
      <c r="J204" t="s">
        <v>20</v>
      </c>
      <c r="K204" t="s">
        <v>21</v>
      </c>
      <c r="L204">
        <v>1317531600</v>
      </c>
      <c r="M204" s="14">
        <f>(((L204/60)/60)/24)+DATE(1970,1,1)</f>
        <v>40818.208333333336</v>
      </c>
      <c r="N204">
        <v>1317877200</v>
      </c>
      <c r="O204" s="17">
        <f t="shared" si="13"/>
        <v>40822.208333333336</v>
      </c>
      <c r="P204" t="b">
        <v>0</v>
      </c>
      <c r="Q204" t="b">
        <v>0</v>
      </c>
      <c r="R204" t="s">
        <v>2040</v>
      </c>
      <c r="S204" t="str">
        <f t="shared" si="14"/>
        <v>food</v>
      </c>
      <c r="T204" t="str">
        <f>RIGHT(R204,LEN(R204)-SEARCH("/",R204))</f>
        <v>food trucks</v>
      </c>
    </row>
    <row r="205" spans="1:20" ht="31.5" x14ac:dyDescent="0.25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s="5">
        <f t="shared" si="12"/>
        <v>1.3440792216817234</v>
      </c>
      <c r="G205" t="s">
        <v>19</v>
      </c>
      <c r="H205" s="9">
        <f t="shared" si="15"/>
        <v>42.999777678968428</v>
      </c>
      <c r="I205">
        <v>4498</v>
      </c>
      <c r="J205" t="s">
        <v>24</v>
      </c>
      <c r="K205" t="s">
        <v>25</v>
      </c>
      <c r="L205">
        <v>1484632800</v>
      </c>
      <c r="M205" s="14">
        <f>(((L205/60)/60)/24)+DATE(1970,1,1)</f>
        <v>42752.25</v>
      </c>
      <c r="N205">
        <v>1484805600</v>
      </c>
      <c r="O205" s="17">
        <f t="shared" si="13"/>
        <v>42754.25</v>
      </c>
      <c r="P205" t="b">
        <v>0</v>
      </c>
      <c r="Q205" t="b">
        <v>0</v>
      </c>
      <c r="R205" t="s">
        <v>2043</v>
      </c>
      <c r="S205" t="str">
        <f t="shared" si="14"/>
        <v>theater</v>
      </c>
      <c r="T205" t="str">
        <f>RIGHT(R205,LEN(R205)-SEARCH("/",R205))</f>
        <v>plays</v>
      </c>
    </row>
    <row r="206" spans="1:20" x14ac:dyDescent="0.25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 s="9">
        <f t="shared" si="15"/>
        <v>63.225000000000001</v>
      </c>
      <c r="I206">
        <v>40</v>
      </c>
      <c r="J206" t="s">
        <v>20</v>
      </c>
      <c r="K206" t="s">
        <v>21</v>
      </c>
      <c r="L206">
        <v>1301806800</v>
      </c>
      <c r="M206" s="14">
        <f>(((L206/60)/60)/24)+DATE(1970,1,1)</f>
        <v>40636.208333333336</v>
      </c>
      <c r="N206">
        <v>1302670800</v>
      </c>
      <c r="O206" s="17">
        <f t="shared" si="13"/>
        <v>40646.208333333336</v>
      </c>
      <c r="P206" t="b">
        <v>0</v>
      </c>
      <c r="Q206" t="b">
        <v>0</v>
      </c>
      <c r="R206" t="s">
        <v>2057</v>
      </c>
      <c r="S206" t="str">
        <f t="shared" si="14"/>
        <v>music</v>
      </c>
      <c r="T206" t="str">
        <f>RIGHT(R206,LEN(R206)-SEARCH("/",R206))</f>
        <v>jazz</v>
      </c>
    </row>
    <row r="207" spans="1:20" x14ac:dyDescent="0.25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s="5">
        <f t="shared" si="12"/>
        <v>4.3184615384615386</v>
      </c>
      <c r="G207" t="s">
        <v>19</v>
      </c>
      <c r="H207" s="9">
        <f t="shared" si="15"/>
        <v>70.174999999999997</v>
      </c>
      <c r="I207">
        <v>80</v>
      </c>
      <c r="J207" t="s">
        <v>20</v>
      </c>
      <c r="K207" t="s">
        <v>21</v>
      </c>
      <c r="L207">
        <v>1539752400</v>
      </c>
      <c r="M207" s="14">
        <f>(((L207/60)/60)/24)+DATE(1970,1,1)</f>
        <v>43390.208333333328</v>
      </c>
      <c r="N207">
        <v>1540789200</v>
      </c>
      <c r="O207" s="17">
        <f t="shared" si="13"/>
        <v>43402.208333333328</v>
      </c>
      <c r="P207" t="b">
        <v>1</v>
      </c>
      <c r="Q207" t="b">
        <v>0</v>
      </c>
      <c r="R207" t="s">
        <v>2043</v>
      </c>
      <c r="S207" t="str">
        <f t="shared" si="14"/>
        <v>theater</v>
      </c>
      <c r="T207" t="str">
        <f>RIGHT(R207,LEN(R207)-SEARCH("/",R207))</f>
        <v>plays</v>
      </c>
    </row>
    <row r="208" spans="1:20" x14ac:dyDescent="0.25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s="5">
        <f t="shared" si="12"/>
        <v>0.38844444444444443</v>
      </c>
      <c r="G208" t="s">
        <v>63</v>
      </c>
      <c r="H208" s="9">
        <f t="shared" si="15"/>
        <v>61.333333333333336</v>
      </c>
      <c r="I208">
        <v>57</v>
      </c>
      <c r="J208" t="s">
        <v>20</v>
      </c>
      <c r="K208" t="s">
        <v>21</v>
      </c>
      <c r="L208">
        <v>1267250400</v>
      </c>
      <c r="M208" s="14">
        <f>(((L208/60)/60)/24)+DATE(1970,1,1)</f>
        <v>40236.25</v>
      </c>
      <c r="N208">
        <v>1268028000</v>
      </c>
      <c r="O208" s="17">
        <f t="shared" si="13"/>
        <v>40245.25</v>
      </c>
      <c r="P208" t="b">
        <v>0</v>
      </c>
      <c r="Q208" t="b">
        <v>0</v>
      </c>
      <c r="R208" t="s">
        <v>2053</v>
      </c>
      <c r="S208" t="str">
        <f t="shared" si="14"/>
        <v>publishing</v>
      </c>
      <c r="T208" t="str">
        <f>RIGHT(R208,LEN(R208)-SEARCH("/",R208))</f>
        <v>fiction</v>
      </c>
    </row>
    <row r="209" spans="1:20" ht="31.5" x14ac:dyDescent="0.25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s="5">
        <f t="shared" si="12"/>
        <v>4.2569999999999997</v>
      </c>
      <c r="G209" t="s">
        <v>19</v>
      </c>
      <c r="H209" s="9">
        <f t="shared" si="15"/>
        <v>99</v>
      </c>
      <c r="I209">
        <v>43</v>
      </c>
      <c r="J209" t="s">
        <v>20</v>
      </c>
      <c r="K209" t="s">
        <v>21</v>
      </c>
      <c r="L209">
        <v>1535432400</v>
      </c>
      <c r="M209" s="14">
        <f>(((L209/60)/60)/24)+DATE(1970,1,1)</f>
        <v>43340.208333333328</v>
      </c>
      <c r="N209">
        <v>1537160400</v>
      </c>
      <c r="O209" s="17">
        <f t="shared" si="13"/>
        <v>43360.208333333328</v>
      </c>
      <c r="P209" t="b">
        <v>0</v>
      </c>
      <c r="Q209" t="b">
        <v>1</v>
      </c>
      <c r="R209" t="s">
        <v>2041</v>
      </c>
      <c r="S209" t="str">
        <f t="shared" si="14"/>
        <v>music</v>
      </c>
      <c r="T209" t="str">
        <f>RIGHT(R209,LEN(R209)-SEARCH("/",R209))</f>
        <v>rock</v>
      </c>
    </row>
    <row r="210" spans="1:20" x14ac:dyDescent="0.25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s="5">
        <f t="shared" si="12"/>
        <v>1.0112239715591671</v>
      </c>
      <c r="G210" t="s">
        <v>19</v>
      </c>
      <c r="H210" s="9">
        <f t="shared" si="15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 s="14">
        <f>(((L210/60)/60)/24)+DATE(1970,1,1)</f>
        <v>43048.25</v>
      </c>
      <c r="N210">
        <v>1512280800</v>
      </c>
      <c r="O210" s="17">
        <f t="shared" si="13"/>
        <v>43072.25</v>
      </c>
      <c r="P210" t="b">
        <v>0</v>
      </c>
      <c r="Q210" t="b">
        <v>0</v>
      </c>
      <c r="R210" t="s">
        <v>2044</v>
      </c>
      <c r="S210" t="str">
        <f t="shared" si="14"/>
        <v>film &amp; video</v>
      </c>
      <c r="T210" t="str">
        <f>RIGHT(R210,LEN(R210)-SEARCH("/",R210))</f>
        <v>documentary</v>
      </c>
    </row>
    <row r="211" spans="1:20" x14ac:dyDescent="0.25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s="5">
        <f t="shared" si="12"/>
        <v>0.21188688946015424</v>
      </c>
      <c r="G211" t="s">
        <v>42</v>
      </c>
      <c r="H211" s="9">
        <f t="shared" si="15"/>
        <v>51.004950495049506</v>
      </c>
      <c r="I211">
        <v>808</v>
      </c>
      <c r="J211" t="s">
        <v>24</v>
      </c>
      <c r="K211" t="s">
        <v>25</v>
      </c>
      <c r="L211">
        <v>1462510800</v>
      </c>
      <c r="M211" s="14">
        <f>(((L211/60)/60)/24)+DATE(1970,1,1)</f>
        <v>42496.208333333328</v>
      </c>
      <c r="N211">
        <v>1463115600</v>
      </c>
      <c r="O211" s="17">
        <f t="shared" si="13"/>
        <v>42503.208333333328</v>
      </c>
      <c r="P211" t="b">
        <v>0</v>
      </c>
      <c r="Q211" t="b">
        <v>0</v>
      </c>
      <c r="R211" t="s">
        <v>2044</v>
      </c>
      <c r="S211" t="str">
        <f t="shared" si="14"/>
        <v>film &amp; video</v>
      </c>
      <c r="T211" t="str">
        <f>RIGHT(R211,LEN(R211)-SEARCH("/",R211))</f>
        <v>documentary</v>
      </c>
    </row>
    <row r="212" spans="1:20" x14ac:dyDescent="0.25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 s="9">
        <f t="shared" si="15"/>
        <v>28.044247787610619</v>
      </c>
      <c r="I212">
        <v>226</v>
      </c>
      <c r="J212" t="s">
        <v>32</v>
      </c>
      <c r="K212" t="s">
        <v>33</v>
      </c>
      <c r="L212">
        <v>1488520800</v>
      </c>
      <c r="M212" s="14">
        <f>(((L212/60)/60)/24)+DATE(1970,1,1)</f>
        <v>42797.25</v>
      </c>
      <c r="N212">
        <v>1490850000</v>
      </c>
      <c r="O212" s="17">
        <f t="shared" si="13"/>
        <v>42824.208333333328</v>
      </c>
      <c r="P212" t="b">
        <v>0</v>
      </c>
      <c r="Q212" t="b">
        <v>0</v>
      </c>
      <c r="R212" t="s">
        <v>2062</v>
      </c>
      <c r="S212" t="str">
        <f t="shared" si="14"/>
        <v>film &amp; video</v>
      </c>
      <c r="T212" t="str">
        <f>RIGHT(R212,LEN(R212)-SEARCH("/",R212))</f>
        <v>science fiction</v>
      </c>
    </row>
    <row r="213" spans="1:20" ht="31.5" x14ac:dyDescent="0.25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 s="9">
        <f t="shared" si="15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 s="14">
        <f>(((L213/60)/60)/24)+DATE(1970,1,1)</f>
        <v>41513.208333333336</v>
      </c>
      <c r="N213">
        <v>1379653200</v>
      </c>
      <c r="O213" s="17">
        <f t="shared" si="13"/>
        <v>41537.208333333336</v>
      </c>
      <c r="P213" t="b">
        <v>0</v>
      </c>
      <c r="Q213" t="b">
        <v>0</v>
      </c>
      <c r="R213" t="s">
        <v>2043</v>
      </c>
      <c r="S213" t="str">
        <f t="shared" si="14"/>
        <v>theater</v>
      </c>
      <c r="T213" t="str">
        <f>RIGHT(R213,LEN(R213)-SEARCH("/",R213))</f>
        <v>plays</v>
      </c>
    </row>
    <row r="214" spans="1:20" x14ac:dyDescent="0.25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s="5">
        <f t="shared" si="12"/>
        <v>1.5185185185185186</v>
      </c>
      <c r="G214" t="s">
        <v>19</v>
      </c>
      <c r="H214" s="9">
        <f t="shared" si="15"/>
        <v>73.214285714285708</v>
      </c>
      <c r="I214">
        <v>168</v>
      </c>
      <c r="J214" t="s">
        <v>20</v>
      </c>
      <c r="K214" t="s">
        <v>21</v>
      </c>
      <c r="L214">
        <v>1576389600</v>
      </c>
      <c r="M214" s="14">
        <f>(((L214/60)/60)/24)+DATE(1970,1,1)</f>
        <v>43814.25</v>
      </c>
      <c r="N214">
        <v>1580364000</v>
      </c>
      <c r="O214" s="17">
        <f t="shared" si="13"/>
        <v>43860.25</v>
      </c>
      <c r="P214" t="b">
        <v>0</v>
      </c>
      <c r="Q214" t="b">
        <v>0</v>
      </c>
      <c r="R214" t="s">
        <v>2043</v>
      </c>
      <c r="S214" t="str">
        <f t="shared" si="14"/>
        <v>theater</v>
      </c>
      <c r="T214" t="str">
        <f>RIGHT(R214,LEN(R214)-SEARCH("/",R214))</f>
        <v>plays</v>
      </c>
    </row>
    <row r="215" spans="1:20" ht="31.5" x14ac:dyDescent="0.25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s="5">
        <f t="shared" si="12"/>
        <v>1.9516382252559727</v>
      </c>
      <c r="G215" t="s">
        <v>19</v>
      </c>
      <c r="H215" s="9">
        <f t="shared" si="15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 s="14">
        <f>(((L215/60)/60)/24)+DATE(1970,1,1)</f>
        <v>40488.208333333336</v>
      </c>
      <c r="N215">
        <v>1289714400</v>
      </c>
      <c r="O215" s="17">
        <f t="shared" si="13"/>
        <v>40496.25</v>
      </c>
      <c r="P215" t="b">
        <v>0</v>
      </c>
      <c r="Q215" t="b">
        <v>1</v>
      </c>
      <c r="R215" t="s">
        <v>2047</v>
      </c>
      <c r="S215" t="str">
        <f t="shared" si="14"/>
        <v>music</v>
      </c>
      <c r="T215" t="str">
        <f>RIGHT(R215,LEN(R215)-SEARCH("/",R215))</f>
        <v>indie rock</v>
      </c>
    </row>
    <row r="216" spans="1:20" x14ac:dyDescent="0.25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s="5">
        <f t="shared" si="12"/>
        <v>10.231428571428571</v>
      </c>
      <c r="G216" t="s">
        <v>19</v>
      </c>
      <c r="H216" s="9">
        <f t="shared" si="15"/>
        <v>86.812121212121212</v>
      </c>
      <c r="I216">
        <v>165</v>
      </c>
      <c r="J216" t="s">
        <v>20</v>
      </c>
      <c r="K216" t="s">
        <v>21</v>
      </c>
      <c r="L216">
        <v>1282194000</v>
      </c>
      <c r="M216" s="14">
        <f>(((L216/60)/60)/24)+DATE(1970,1,1)</f>
        <v>40409.208333333336</v>
      </c>
      <c r="N216">
        <v>1282712400</v>
      </c>
      <c r="O216" s="17">
        <f t="shared" si="13"/>
        <v>40415.208333333336</v>
      </c>
      <c r="P216" t="b">
        <v>0</v>
      </c>
      <c r="Q216" t="b">
        <v>0</v>
      </c>
      <c r="R216" t="s">
        <v>2041</v>
      </c>
      <c r="S216" t="str">
        <f t="shared" si="14"/>
        <v>music</v>
      </c>
      <c r="T216" t="str">
        <f>RIGHT(R216,LEN(R216)-SEARCH("/",R216))</f>
        <v>rock</v>
      </c>
    </row>
    <row r="217" spans="1:20" x14ac:dyDescent="0.25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 s="9">
        <f t="shared" si="15"/>
        <v>42.125874125874127</v>
      </c>
      <c r="I217">
        <v>143</v>
      </c>
      <c r="J217" t="s">
        <v>20</v>
      </c>
      <c r="K217" t="s">
        <v>21</v>
      </c>
      <c r="L217">
        <v>1550037600</v>
      </c>
      <c r="M217" s="14">
        <f>(((L217/60)/60)/24)+DATE(1970,1,1)</f>
        <v>43509.25</v>
      </c>
      <c r="N217">
        <v>1550210400</v>
      </c>
      <c r="O217" s="17">
        <f t="shared" si="13"/>
        <v>43511.25</v>
      </c>
      <c r="P217" t="b">
        <v>0</v>
      </c>
      <c r="Q217" t="b">
        <v>0</v>
      </c>
      <c r="R217" t="s">
        <v>2043</v>
      </c>
      <c r="S217" t="str">
        <f t="shared" si="14"/>
        <v>theater</v>
      </c>
      <c r="T217" t="str">
        <f>RIGHT(R217,LEN(R217)-SEARCH("/",R217))</f>
        <v>plays</v>
      </c>
    </row>
    <row r="218" spans="1:20" x14ac:dyDescent="0.25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s="5">
        <f t="shared" si="12"/>
        <v>1.5507066557107643</v>
      </c>
      <c r="G218" t="s">
        <v>19</v>
      </c>
      <c r="H218" s="9">
        <f t="shared" si="15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 s="14">
        <f>(((L218/60)/60)/24)+DATE(1970,1,1)</f>
        <v>40869.25</v>
      </c>
      <c r="N218">
        <v>1322114400</v>
      </c>
      <c r="O218" s="17">
        <f t="shared" si="13"/>
        <v>40871.25</v>
      </c>
      <c r="P218" t="b">
        <v>0</v>
      </c>
      <c r="Q218" t="b">
        <v>0</v>
      </c>
      <c r="R218" t="s">
        <v>2043</v>
      </c>
      <c r="S218" t="str">
        <f t="shared" si="14"/>
        <v>theater</v>
      </c>
      <c r="T218" t="str">
        <f>RIGHT(R218,LEN(R218)-SEARCH("/",R218))</f>
        <v>plays</v>
      </c>
    </row>
    <row r="219" spans="1:20" x14ac:dyDescent="0.25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 s="9">
        <f t="shared" si="15"/>
        <v>62.003211991434689</v>
      </c>
      <c r="I219">
        <v>934</v>
      </c>
      <c r="J219" t="s">
        <v>20</v>
      </c>
      <c r="K219" t="s">
        <v>21</v>
      </c>
      <c r="L219">
        <v>1556427600</v>
      </c>
      <c r="M219" s="14">
        <f>(((L219/60)/60)/24)+DATE(1970,1,1)</f>
        <v>43583.208333333328</v>
      </c>
      <c r="N219">
        <v>1557205200</v>
      </c>
      <c r="O219" s="17">
        <f t="shared" si="13"/>
        <v>43592.208333333328</v>
      </c>
      <c r="P219" t="b">
        <v>0</v>
      </c>
      <c r="Q219" t="b">
        <v>0</v>
      </c>
      <c r="R219" t="s">
        <v>2062</v>
      </c>
      <c r="S219" t="str">
        <f t="shared" si="14"/>
        <v>film &amp; video</v>
      </c>
      <c r="T219" t="str">
        <f>RIGHT(R219,LEN(R219)-SEARCH("/",R219))</f>
        <v>science fiction</v>
      </c>
    </row>
    <row r="220" spans="1:20" x14ac:dyDescent="0.25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s="5">
        <f t="shared" si="12"/>
        <v>2.1594736842105262</v>
      </c>
      <c r="G220" t="s">
        <v>19</v>
      </c>
      <c r="H220" s="9">
        <f t="shared" si="15"/>
        <v>31.005037783375315</v>
      </c>
      <c r="I220">
        <v>397</v>
      </c>
      <c r="J220" t="s">
        <v>36</v>
      </c>
      <c r="K220" t="s">
        <v>37</v>
      </c>
      <c r="L220">
        <v>1320991200</v>
      </c>
      <c r="M220" s="14">
        <f>(((L220/60)/60)/24)+DATE(1970,1,1)</f>
        <v>40858.25</v>
      </c>
      <c r="N220">
        <v>1323928800</v>
      </c>
      <c r="O220" s="17">
        <f t="shared" si="13"/>
        <v>40892.25</v>
      </c>
      <c r="P220" t="b">
        <v>0</v>
      </c>
      <c r="Q220" t="b">
        <v>1</v>
      </c>
      <c r="R220" t="s">
        <v>2052</v>
      </c>
      <c r="S220" t="str">
        <f t="shared" si="14"/>
        <v>film &amp; video</v>
      </c>
      <c r="T220" t="str">
        <f>RIGHT(R220,LEN(R220)-SEARCH("/",R220))</f>
        <v>shorts</v>
      </c>
    </row>
    <row r="221" spans="1:20" x14ac:dyDescent="0.25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s="5">
        <f t="shared" si="12"/>
        <v>3.3212709832134291</v>
      </c>
      <c r="G221" t="s">
        <v>19</v>
      </c>
      <c r="H221" s="9">
        <f t="shared" si="15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 s="14">
        <f>(((L221/60)/60)/24)+DATE(1970,1,1)</f>
        <v>41137.208333333336</v>
      </c>
      <c r="N221">
        <v>1346130000</v>
      </c>
      <c r="O221" s="17">
        <f t="shared" si="13"/>
        <v>41149.208333333336</v>
      </c>
      <c r="P221" t="b">
        <v>0</v>
      </c>
      <c r="Q221" t="b">
        <v>0</v>
      </c>
      <c r="R221" t="s">
        <v>2050</v>
      </c>
      <c r="S221" t="str">
        <f t="shared" si="14"/>
        <v>film &amp; video</v>
      </c>
      <c r="T221" t="str">
        <f>RIGHT(R221,LEN(R221)-SEARCH("/",R221))</f>
        <v>animation</v>
      </c>
    </row>
    <row r="222" spans="1:20" x14ac:dyDescent="0.25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 s="9">
        <f t="shared" si="15"/>
        <v>39.235294117647058</v>
      </c>
      <c r="I222">
        <v>17</v>
      </c>
      <c r="J222" t="s">
        <v>20</v>
      </c>
      <c r="K222" t="s">
        <v>21</v>
      </c>
      <c r="L222">
        <v>1309496400</v>
      </c>
      <c r="M222" s="14">
        <f>(((L222/60)/60)/24)+DATE(1970,1,1)</f>
        <v>40725.208333333336</v>
      </c>
      <c r="N222">
        <v>1311051600</v>
      </c>
      <c r="O222" s="17">
        <f t="shared" si="13"/>
        <v>40743.208333333336</v>
      </c>
      <c r="P222" t="b">
        <v>1</v>
      </c>
      <c r="Q222" t="b">
        <v>0</v>
      </c>
      <c r="R222" t="s">
        <v>2043</v>
      </c>
      <c r="S222" t="str">
        <f t="shared" si="14"/>
        <v>theater</v>
      </c>
      <c r="T222" t="str">
        <f>RIGHT(R222,LEN(R222)-SEARCH("/",R222))</f>
        <v>plays</v>
      </c>
    </row>
    <row r="223" spans="1:20" ht="31.5" x14ac:dyDescent="0.25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 s="9">
        <f t="shared" si="15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 s="14">
        <f>(((L223/60)/60)/24)+DATE(1970,1,1)</f>
        <v>41081.208333333336</v>
      </c>
      <c r="N223">
        <v>1340427600</v>
      </c>
      <c r="O223" s="17">
        <f t="shared" si="13"/>
        <v>41083.208333333336</v>
      </c>
      <c r="P223" t="b">
        <v>1</v>
      </c>
      <c r="Q223" t="b">
        <v>0</v>
      </c>
      <c r="R223" t="s">
        <v>2040</v>
      </c>
      <c r="S223" t="str">
        <f t="shared" si="14"/>
        <v>food</v>
      </c>
      <c r="T223" t="str">
        <f>RIGHT(R223,LEN(R223)-SEARCH("/",R223))</f>
        <v>food trucks</v>
      </c>
    </row>
    <row r="224" spans="1:20" x14ac:dyDescent="0.25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s="5">
        <f t="shared" si="12"/>
        <v>1.3797916666666667</v>
      </c>
      <c r="G224" t="s">
        <v>19</v>
      </c>
      <c r="H224" s="9">
        <f t="shared" si="15"/>
        <v>47.992753623188406</v>
      </c>
      <c r="I224">
        <v>138</v>
      </c>
      <c r="J224" t="s">
        <v>20</v>
      </c>
      <c r="K224" t="s">
        <v>21</v>
      </c>
      <c r="L224">
        <v>1412226000</v>
      </c>
      <c r="M224" s="14">
        <f>(((L224/60)/60)/24)+DATE(1970,1,1)</f>
        <v>41914.208333333336</v>
      </c>
      <c r="N224">
        <v>1412312400</v>
      </c>
      <c r="O224" s="17">
        <f t="shared" si="13"/>
        <v>41915.208333333336</v>
      </c>
      <c r="P224" t="b">
        <v>0</v>
      </c>
      <c r="Q224" t="b">
        <v>0</v>
      </c>
      <c r="R224" t="s">
        <v>2054</v>
      </c>
      <c r="S224" t="str">
        <f t="shared" si="14"/>
        <v>photography</v>
      </c>
      <c r="T224" t="str">
        <f>RIGHT(R224,LEN(R224)-SEARCH("/",R224))</f>
        <v>photography books</v>
      </c>
    </row>
    <row r="225" spans="1:20" x14ac:dyDescent="0.25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 s="9">
        <f t="shared" si="15"/>
        <v>87.966702470461868</v>
      </c>
      <c r="I225">
        <v>931</v>
      </c>
      <c r="J225" t="s">
        <v>20</v>
      </c>
      <c r="K225" t="s">
        <v>21</v>
      </c>
      <c r="L225">
        <v>1458104400</v>
      </c>
      <c r="M225" s="14">
        <f>(((L225/60)/60)/24)+DATE(1970,1,1)</f>
        <v>42445.208333333328</v>
      </c>
      <c r="N225">
        <v>1459314000</v>
      </c>
      <c r="O225" s="17">
        <f t="shared" si="13"/>
        <v>42459.208333333328</v>
      </c>
      <c r="P225" t="b">
        <v>0</v>
      </c>
      <c r="Q225" t="b">
        <v>0</v>
      </c>
      <c r="R225" t="s">
        <v>2043</v>
      </c>
      <c r="S225" t="str">
        <f t="shared" si="14"/>
        <v>theater</v>
      </c>
      <c r="T225" t="str">
        <f>RIGHT(R225,LEN(R225)-SEARCH("/",R225))</f>
        <v>plays</v>
      </c>
    </row>
    <row r="226" spans="1:20" x14ac:dyDescent="0.25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s="5">
        <f t="shared" si="12"/>
        <v>4.0363930885529156</v>
      </c>
      <c r="G226" t="s">
        <v>19</v>
      </c>
      <c r="H226" s="9">
        <f t="shared" si="15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 s="14">
        <f>(((L226/60)/60)/24)+DATE(1970,1,1)</f>
        <v>41906.208333333336</v>
      </c>
      <c r="N226">
        <v>1415426400</v>
      </c>
      <c r="O226" s="17">
        <f t="shared" si="13"/>
        <v>41951.25</v>
      </c>
      <c r="P226" t="b">
        <v>0</v>
      </c>
      <c r="Q226" t="b">
        <v>0</v>
      </c>
      <c r="R226" t="s">
        <v>2062</v>
      </c>
      <c r="S226" t="str">
        <f t="shared" si="14"/>
        <v>film &amp; video</v>
      </c>
      <c r="T226" t="str">
        <f>RIGHT(R226,LEN(R226)-SEARCH("/",R226))</f>
        <v>science fiction</v>
      </c>
    </row>
    <row r="227" spans="1:20" x14ac:dyDescent="0.25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s="5">
        <f t="shared" si="12"/>
        <v>2.6017404129793511</v>
      </c>
      <c r="G227" t="s">
        <v>19</v>
      </c>
      <c r="H227" s="9">
        <f t="shared" si="15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 s="14">
        <f>(((L227/60)/60)/24)+DATE(1970,1,1)</f>
        <v>41762.208333333336</v>
      </c>
      <c r="N227">
        <v>1399093200</v>
      </c>
      <c r="O227" s="17">
        <f t="shared" si="13"/>
        <v>41762.208333333336</v>
      </c>
      <c r="P227" t="b">
        <v>1</v>
      </c>
      <c r="Q227" t="b">
        <v>0</v>
      </c>
      <c r="R227" t="s">
        <v>2041</v>
      </c>
      <c r="S227" t="str">
        <f t="shared" si="14"/>
        <v>music</v>
      </c>
      <c r="T227" t="str">
        <f>RIGHT(R227,LEN(R227)-SEARCH("/",R227))</f>
        <v>rock</v>
      </c>
    </row>
    <row r="228" spans="1:20" x14ac:dyDescent="0.25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s="5">
        <f t="shared" si="12"/>
        <v>3.6663333333333332</v>
      </c>
      <c r="G228" t="s">
        <v>19</v>
      </c>
      <c r="H228" s="9">
        <f t="shared" si="15"/>
        <v>98.205357142857139</v>
      </c>
      <c r="I228">
        <v>112</v>
      </c>
      <c r="J228" t="s">
        <v>20</v>
      </c>
      <c r="K228" t="s">
        <v>21</v>
      </c>
      <c r="L228">
        <v>1270702800</v>
      </c>
      <c r="M228" s="14">
        <f>(((L228/60)/60)/24)+DATE(1970,1,1)</f>
        <v>40276.208333333336</v>
      </c>
      <c r="N228">
        <v>1273899600</v>
      </c>
      <c r="O228" s="17">
        <f t="shared" si="13"/>
        <v>40313.208333333336</v>
      </c>
      <c r="P228" t="b">
        <v>0</v>
      </c>
      <c r="Q228" t="b">
        <v>0</v>
      </c>
      <c r="R228" t="s">
        <v>2054</v>
      </c>
      <c r="S228" t="str">
        <f t="shared" si="14"/>
        <v>photography</v>
      </c>
      <c r="T228" t="str">
        <f>RIGHT(R228,LEN(R228)-SEARCH("/",R228))</f>
        <v>photography books</v>
      </c>
    </row>
    <row r="229" spans="1:20" x14ac:dyDescent="0.25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s="5">
        <f t="shared" si="12"/>
        <v>1.687208538587849</v>
      </c>
      <c r="G229" t="s">
        <v>19</v>
      </c>
      <c r="H229" s="9">
        <f t="shared" si="15"/>
        <v>108.96182396606575</v>
      </c>
      <c r="I229">
        <v>943</v>
      </c>
      <c r="J229" t="s">
        <v>20</v>
      </c>
      <c r="K229" t="s">
        <v>21</v>
      </c>
      <c r="L229">
        <v>1431666000</v>
      </c>
      <c r="M229" s="14">
        <f>(((L229/60)/60)/24)+DATE(1970,1,1)</f>
        <v>42139.208333333328</v>
      </c>
      <c r="N229">
        <v>1432184400</v>
      </c>
      <c r="O229" s="17">
        <f t="shared" si="13"/>
        <v>42145.208333333328</v>
      </c>
      <c r="P229" t="b">
        <v>0</v>
      </c>
      <c r="Q229" t="b">
        <v>0</v>
      </c>
      <c r="R229" t="s">
        <v>2060</v>
      </c>
      <c r="S229" t="str">
        <f t="shared" si="14"/>
        <v>games</v>
      </c>
      <c r="T229" t="str">
        <f>RIGHT(R229,LEN(R229)-SEARCH("/",R229))</f>
        <v>mobile games</v>
      </c>
    </row>
    <row r="230" spans="1:20" x14ac:dyDescent="0.25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s="5">
        <f t="shared" si="12"/>
        <v>1.1990717911530093</v>
      </c>
      <c r="G230" t="s">
        <v>19</v>
      </c>
      <c r="H230" s="9">
        <f t="shared" si="15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 s="14">
        <f>(((L230/60)/60)/24)+DATE(1970,1,1)</f>
        <v>42613.208333333328</v>
      </c>
      <c r="N230">
        <v>1474779600</v>
      </c>
      <c r="O230" s="17">
        <f t="shared" si="13"/>
        <v>42638.208333333328</v>
      </c>
      <c r="P230" t="b">
        <v>0</v>
      </c>
      <c r="Q230" t="b">
        <v>0</v>
      </c>
      <c r="R230" t="s">
        <v>2050</v>
      </c>
      <c r="S230" t="str">
        <f t="shared" si="14"/>
        <v>film &amp; video</v>
      </c>
      <c r="T230" t="str">
        <f>RIGHT(R230,LEN(R230)-SEARCH("/",R230))</f>
        <v>animation</v>
      </c>
    </row>
    <row r="231" spans="1:20" x14ac:dyDescent="0.25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s="5">
        <f t="shared" si="12"/>
        <v>1.936892523364486</v>
      </c>
      <c r="G231" t="s">
        <v>19</v>
      </c>
      <c r="H231" s="9">
        <f t="shared" si="15"/>
        <v>64.99333594668758</v>
      </c>
      <c r="I231">
        <v>2551</v>
      </c>
      <c r="J231" t="s">
        <v>20</v>
      </c>
      <c r="K231" t="s">
        <v>21</v>
      </c>
      <c r="L231">
        <v>1496293200</v>
      </c>
      <c r="M231" s="14">
        <f>(((L231/60)/60)/24)+DATE(1970,1,1)</f>
        <v>42887.208333333328</v>
      </c>
      <c r="N231">
        <v>1500440400</v>
      </c>
      <c r="O231" s="17">
        <f t="shared" si="13"/>
        <v>42935.208333333328</v>
      </c>
      <c r="P231" t="b">
        <v>0</v>
      </c>
      <c r="Q231" t="b">
        <v>1</v>
      </c>
      <c r="R231" t="s">
        <v>2060</v>
      </c>
      <c r="S231" t="str">
        <f t="shared" si="14"/>
        <v>games</v>
      </c>
      <c r="T231" t="str">
        <f>RIGHT(R231,LEN(R231)-SEARCH("/",R231))</f>
        <v>mobile games</v>
      </c>
    </row>
    <row r="232" spans="1:20" x14ac:dyDescent="0.25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s="5">
        <f t="shared" si="12"/>
        <v>4.2016666666666671</v>
      </c>
      <c r="G232" t="s">
        <v>19</v>
      </c>
      <c r="H232" s="9">
        <f t="shared" si="15"/>
        <v>99.841584158415841</v>
      </c>
      <c r="I232">
        <v>101</v>
      </c>
      <c r="J232" t="s">
        <v>20</v>
      </c>
      <c r="K232" t="s">
        <v>21</v>
      </c>
      <c r="L232">
        <v>1575612000</v>
      </c>
      <c r="M232" s="14">
        <f>(((L232/60)/60)/24)+DATE(1970,1,1)</f>
        <v>43805.25</v>
      </c>
      <c r="N232">
        <v>1575612000</v>
      </c>
      <c r="O232" s="17">
        <f t="shared" si="13"/>
        <v>43805.25</v>
      </c>
      <c r="P232" t="b">
        <v>0</v>
      </c>
      <c r="Q232" t="b">
        <v>0</v>
      </c>
      <c r="R232" t="s">
        <v>2051</v>
      </c>
      <c r="S232" t="str">
        <f t="shared" si="14"/>
        <v>games</v>
      </c>
      <c r="T232" t="str">
        <f>RIGHT(R232,LEN(R232)-SEARCH("/",R232))</f>
        <v>video games</v>
      </c>
    </row>
    <row r="233" spans="1:20" x14ac:dyDescent="0.25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s="5">
        <f t="shared" si="12"/>
        <v>0.76708333333333334</v>
      </c>
      <c r="G233" t="s">
        <v>63</v>
      </c>
      <c r="H233" s="9">
        <f t="shared" si="15"/>
        <v>82.432835820895519</v>
      </c>
      <c r="I233">
        <v>67</v>
      </c>
      <c r="J233" t="s">
        <v>20</v>
      </c>
      <c r="K233" t="s">
        <v>21</v>
      </c>
      <c r="L233">
        <v>1369112400</v>
      </c>
      <c r="M233" s="14">
        <f>(((L233/60)/60)/24)+DATE(1970,1,1)</f>
        <v>41415.208333333336</v>
      </c>
      <c r="N233">
        <v>1374123600</v>
      </c>
      <c r="O233" s="17">
        <f t="shared" si="13"/>
        <v>41473.208333333336</v>
      </c>
      <c r="P233" t="b">
        <v>0</v>
      </c>
      <c r="Q233" t="b">
        <v>0</v>
      </c>
      <c r="R233" t="s">
        <v>2043</v>
      </c>
      <c r="S233" t="str">
        <f t="shared" si="14"/>
        <v>theater</v>
      </c>
      <c r="T233" t="str">
        <f>RIGHT(R233,LEN(R233)-SEARCH("/",R233))</f>
        <v>plays</v>
      </c>
    </row>
    <row r="234" spans="1:20" x14ac:dyDescent="0.25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s="5">
        <f t="shared" si="12"/>
        <v>1.7126470588235294</v>
      </c>
      <c r="G234" t="s">
        <v>19</v>
      </c>
      <c r="H234" s="9">
        <f t="shared" si="15"/>
        <v>63.293478260869563</v>
      </c>
      <c r="I234">
        <v>92</v>
      </c>
      <c r="J234" t="s">
        <v>20</v>
      </c>
      <c r="K234" t="s">
        <v>21</v>
      </c>
      <c r="L234">
        <v>1469422800</v>
      </c>
      <c r="M234" s="14">
        <f>(((L234/60)/60)/24)+DATE(1970,1,1)</f>
        <v>42576.208333333328</v>
      </c>
      <c r="N234">
        <v>1469509200</v>
      </c>
      <c r="O234" s="17">
        <f t="shared" si="13"/>
        <v>42577.208333333328</v>
      </c>
      <c r="P234" t="b">
        <v>0</v>
      </c>
      <c r="Q234" t="b">
        <v>0</v>
      </c>
      <c r="R234" t="s">
        <v>2043</v>
      </c>
      <c r="S234" t="str">
        <f t="shared" si="14"/>
        <v>theater</v>
      </c>
      <c r="T234" t="str">
        <f>RIGHT(R234,LEN(R234)-SEARCH("/",R234))</f>
        <v>plays</v>
      </c>
    </row>
    <row r="235" spans="1:20" x14ac:dyDescent="0.25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s="5">
        <f t="shared" si="12"/>
        <v>1.5789473684210527</v>
      </c>
      <c r="G235" t="s">
        <v>19</v>
      </c>
      <c r="H235" s="9">
        <f t="shared" si="15"/>
        <v>96.774193548387103</v>
      </c>
      <c r="I235">
        <v>62</v>
      </c>
      <c r="J235" t="s">
        <v>20</v>
      </c>
      <c r="K235" t="s">
        <v>21</v>
      </c>
      <c r="L235">
        <v>1307854800</v>
      </c>
      <c r="M235" s="14">
        <f>(((L235/60)/60)/24)+DATE(1970,1,1)</f>
        <v>40706.208333333336</v>
      </c>
      <c r="N235">
        <v>1309237200</v>
      </c>
      <c r="O235" s="17">
        <f t="shared" si="13"/>
        <v>40722.208333333336</v>
      </c>
      <c r="P235" t="b">
        <v>0</v>
      </c>
      <c r="Q235" t="b">
        <v>0</v>
      </c>
      <c r="R235" t="s">
        <v>2050</v>
      </c>
      <c r="S235" t="str">
        <f t="shared" si="14"/>
        <v>film &amp; video</v>
      </c>
      <c r="T235" t="str">
        <f>RIGHT(R235,LEN(R235)-SEARCH("/",R235))</f>
        <v>animation</v>
      </c>
    </row>
    <row r="236" spans="1:20" x14ac:dyDescent="0.25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s="5">
        <f t="shared" si="12"/>
        <v>1.0908</v>
      </c>
      <c r="G236" t="s">
        <v>19</v>
      </c>
      <c r="H236" s="9">
        <f t="shared" si="15"/>
        <v>54.906040268456373</v>
      </c>
      <c r="I236">
        <v>149</v>
      </c>
      <c r="J236" t="s">
        <v>94</v>
      </c>
      <c r="K236" t="s">
        <v>95</v>
      </c>
      <c r="L236">
        <v>1503378000</v>
      </c>
      <c r="M236" s="14">
        <f>(((L236/60)/60)/24)+DATE(1970,1,1)</f>
        <v>42969.208333333328</v>
      </c>
      <c r="N236">
        <v>1503982800</v>
      </c>
      <c r="O236" s="17">
        <f t="shared" si="13"/>
        <v>42976.208333333328</v>
      </c>
      <c r="P236" t="b">
        <v>0</v>
      </c>
      <c r="Q236" t="b">
        <v>1</v>
      </c>
      <c r="R236" t="s">
        <v>2051</v>
      </c>
      <c r="S236" t="str">
        <f t="shared" si="14"/>
        <v>games</v>
      </c>
      <c r="T236" t="str">
        <f>RIGHT(R236,LEN(R236)-SEARCH("/",R236))</f>
        <v>video games</v>
      </c>
    </row>
    <row r="237" spans="1:20" ht="31.5" x14ac:dyDescent="0.25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 s="9">
        <f t="shared" si="15"/>
        <v>39.010869565217391</v>
      </c>
      <c r="I237">
        <v>92</v>
      </c>
      <c r="J237" t="s">
        <v>20</v>
      </c>
      <c r="K237" t="s">
        <v>21</v>
      </c>
      <c r="L237">
        <v>1486965600</v>
      </c>
      <c r="M237" s="14">
        <f>(((L237/60)/60)/24)+DATE(1970,1,1)</f>
        <v>42779.25</v>
      </c>
      <c r="N237">
        <v>1487397600</v>
      </c>
      <c r="O237" s="17">
        <f t="shared" si="13"/>
        <v>42784.25</v>
      </c>
      <c r="P237" t="b">
        <v>0</v>
      </c>
      <c r="Q237" t="b">
        <v>0</v>
      </c>
      <c r="R237" t="s">
        <v>2050</v>
      </c>
      <c r="S237" t="str">
        <f t="shared" si="14"/>
        <v>film &amp; video</v>
      </c>
      <c r="T237" t="str">
        <f>RIGHT(R237,LEN(R237)-SEARCH("/",R237))</f>
        <v>animation</v>
      </c>
    </row>
    <row r="238" spans="1:20" x14ac:dyDescent="0.25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 s="9">
        <f t="shared" si="15"/>
        <v>75.84210526315789</v>
      </c>
      <c r="I238">
        <v>57</v>
      </c>
      <c r="J238" t="s">
        <v>24</v>
      </c>
      <c r="K238" t="s">
        <v>25</v>
      </c>
      <c r="L238">
        <v>1561438800</v>
      </c>
      <c r="M238" s="14">
        <f>(((L238/60)/60)/24)+DATE(1970,1,1)</f>
        <v>43641.208333333328</v>
      </c>
      <c r="N238">
        <v>1562043600</v>
      </c>
      <c r="O238" s="17">
        <f t="shared" si="13"/>
        <v>43648.208333333328</v>
      </c>
      <c r="P238" t="b">
        <v>0</v>
      </c>
      <c r="Q238" t="b">
        <v>1</v>
      </c>
      <c r="R238" t="s">
        <v>2041</v>
      </c>
      <c r="S238" t="str">
        <f t="shared" si="14"/>
        <v>music</v>
      </c>
      <c r="T238" t="str">
        <f>RIGHT(R238,LEN(R238)-SEARCH("/",R238))</f>
        <v>rock</v>
      </c>
    </row>
    <row r="239" spans="1:20" ht="31.5" x14ac:dyDescent="0.25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s="5">
        <f t="shared" si="12"/>
        <v>1.593763440860215</v>
      </c>
      <c r="G239" t="s">
        <v>19</v>
      </c>
      <c r="H239" s="9">
        <f t="shared" si="15"/>
        <v>45.051671732522799</v>
      </c>
      <c r="I239">
        <v>329</v>
      </c>
      <c r="J239" t="s">
        <v>20</v>
      </c>
      <c r="K239" t="s">
        <v>21</v>
      </c>
      <c r="L239">
        <v>1398402000</v>
      </c>
      <c r="M239" s="14">
        <f>(((L239/60)/60)/24)+DATE(1970,1,1)</f>
        <v>41754.208333333336</v>
      </c>
      <c r="N239">
        <v>1398574800</v>
      </c>
      <c r="O239" s="17">
        <f t="shared" si="13"/>
        <v>41756.208333333336</v>
      </c>
      <c r="P239" t="b">
        <v>0</v>
      </c>
      <c r="Q239" t="b">
        <v>0</v>
      </c>
      <c r="R239" t="s">
        <v>2050</v>
      </c>
      <c r="S239" t="str">
        <f t="shared" si="14"/>
        <v>film &amp; video</v>
      </c>
      <c r="T239" t="str">
        <f>RIGHT(R239,LEN(R239)-SEARCH("/",R239))</f>
        <v>animation</v>
      </c>
    </row>
    <row r="240" spans="1:20" x14ac:dyDescent="0.25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s="5">
        <f t="shared" si="12"/>
        <v>4.2241666666666671</v>
      </c>
      <c r="G240" t="s">
        <v>19</v>
      </c>
      <c r="H240" s="9">
        <f t="shared" si="15"/>
        <v>104.51546391752578</v>
      </c>
      <c r="I240">
        <v>97</v>
      </c>
      <c r="J240" t="s">
        <v>32</v>
      </c>
      <c r="K240" t="s">
        <v>33</v>
      </c>
      <c r="L240">
        <v>1513231200</v>
      </c>
      <c r="M240" s="14">
        <f>(((L240/60)/60)/24)+DATE(1970,1,1)</f>
        <v>43083.25</v>
      </c>
      <c r="N240">
        <v>1515391200</v>
      </c>
      <c r="O240" s="17">
        <f t="shared" si="13"/>
        <v>43108.25</v>
      </c>
      <c r="P240" t="b">
        <v>0</v>
      </c>
      <c r="Q240" t="b">
        <v>1</v>
      </c>
      <c r="R240" t="s">
        <v>2043</v>
      </c>
      <c r="S240" t="str">
        <f t="shared" si="14"/>
        <v>theater</v>
      </c>
      <c r="T240" t="str">
        <f>RIGHT(R240,LEN(R240)-SEARCH("/",R240))</f>
        <v>plays</v>
      </c>
    </row>
    <row r="241" spans="1:20" x14ac:dyDescent="0.25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 s="9">
        <f t="shared" si="15"/>
        <v>76.268292682926827</v>
      </c>
      <c r="I241">
        <v>41</v>
      </c>
      <c r="J241" t="s">
        <v>20</v>
      </c>
      <c r="K241" t="s">
        <v>21</v>
      </c>
      <c r="L241">
        <v>1440824400</v>
      </c>
      <c r="M241" s="14">
        <f>(((L241/60)/60)/24)+DATE(1970,1,1)</f>
        <v>42245.208333333328</v>
      </c>
      <c r="N241">
        <v>1441170000</v>
      </c>
      <c r="O241" s="17">
        <f t="shared" si="13"/>
        <v>42249.208333333328</v>
      </c>
      <c r="P241" t="b">
        <v>0</v>
      </c>
      <c r="Q241" t="b">
        <v>0</v>
      </c>
      <c r="R241" t="s">
        <v>2048</v>
      </c>
      <c r="S241" t="str">
        <f t="shared" si="14"/>
        <v>technology</v>
      </c>
      <c r="T241" t="str">
        <f>RIGHT(R241,LEN(R241)-SEARCH("/",R241))</f>
        <v>wearables</v>
      </c>
    </row>
    <row r="242" spans="1:20" x14ac:dyDescent="0.25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s="5">
        <f t="shared" si="12"/>
        <v>4.1878911564625847</v>
      </c>
      <c r="G242" t="s">
        <v>19</v>
      </c>
      <c r="H242" s="9">
        <f t="shared" si="15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 s="14">
        <f>(((L242/60)/60)/24)+DATE(1970,1,1)</f>
        <v>40396.208333333336</v>
      </c>
      <c r="N242">
        <v>1281157200</v>
      </c>
      <c r="O242" s="17">
        <f t="shared" si="13"/>
        <v>40397.208333333336</v>
      </c>
      <c r="P242" t="b">
        <v>0</v>
      </c>
      <c r="Q242" t="b">
        <v>0</v>
      </c>
      <c r="R242" t="s">
        <v>2043</v>
      </c>
      <c r="S242" t="str">
        <f t="shared" si="14"/>
        <v>theater</v>
      </c>
      <c r="T242" t="str">
        <f>RIGHT(R242,LEN(R242)-SEARCH("/",R242))</f>
        <v>plays</v>
      </c>
    </row>
    <row r="243" spans="1:20" x14ac:dyDescent="0.25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s="5">
        <f t="shared" si="12"/>
        <v>1.0191632047477746</v>
      </c>
      <c r="G243" t="s">
        <v>19</v>
      </c>
      <c r="H243" s="9">
        <f t="shared" si="15"/>
        <v>101.97684085510689</v>
      </c>
      <c r="I243">
        <v>1684</v>
      </c>
      <c r="J243" t="s">
        <v>24</v>
      </c>
      <c r="K243" t="s">
        <v>25</v>
      </c>
      <c r="L243">
        <v>1397365200</v>
      </c>
      <c r="M243" s="14">
        <f>(((L243/60)/60)/24)+DATE(1970,1,1)</f>
        <v>41742.208333333336</v>
      </c>
      <c r="N243">
        <v>1398229200</v>
      </c>
      <c r="O243" s="17">
        <f t="shared" si="13"/>
        <v>41752.208333333336</v>
      </c>
      <c r="P243" t="b">
        <v>0</v>
      </c>
      <c r="Q243" t="b">
        <v>1</v>
      </c>
      <c r="R243" t="s">
        <v>2049</v>
      </c>
      <c r="S243" t="str">
        <f t="shared" si="14"/>
        <v>publishing</v>
      </c>
      <c r="T243" t="str">
        <f>RIGHT(R243,LEN(R243)-SEARCH("/",R243))</f>
        <v>nonfiction</v>
      </c>
    </row>
    <row r="244" spans="1:20" x14ac:dyDescent="0.25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s="5">
        <f t="shared" si="12"/>
        <v>1.2772619047619047</v>
      </c>
      <c r="G244" t="s">
        <v>19</v>
      </c>
      <c r="H244" s="9">
        <f t="shared" si="15"/>
        <v>42.915999999999997</v>
      </c>
      <c r="I244">
        <v>250</v>
      </c>
      <c r="J244" t="s">
        <v>20</v>
      </c>
      <c r="K244" t="s">
        <v>21</v>
      </c>
      <c r="L244">
        <v>1494392400</v>
      </c>
      <c r="M244" s="14">
        <f>(((L244/60)/60)/24)+DATE(1970,1,1)</f>
        <v>42865.208333333328</v>
      </c>
      <c r="N244">
        <v>1495256400</v>
      </c>
      <c r="O244" s="17">
        <f t="shared" si="13"/>
        <v>42875.208333333328</v>
      </c>
      <c r="P244" t="b">
        <v>0</v>
      </c>
      <c r="Q244" t="b">
        <v>1</v>
      </c>
      <c r="R244" t="s">
        <v>2041</v>
      </c>
      <c r="S244" t="str">
        <f t="shared" si="14"/>
        <v>music</v>
      </c>
      <c r="T244" t="str">
        <f>RIGHT(R244,LEN(R244)-SEARCH("/",R244))</f>
        <v>rock</v>
      </c>
    </row>
    <row r="245" spans="1:20" ht="31.5" x14ac:dyDescent="0.25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s="5">
        <f t="shared" si="12"/>
        <v>4.4521739130434783</v>
      </c>
      <c r="G245" t="s">
        <v>19</v>
      </c>
      <c r="H245" s="9">
        <f t="shared" si="15"/>
        <v>43.025210084033617</v>
      </c>
      <c r="I245">
        <v>238</v>
      </c>
      <c r="J245" t="s">
        <v>20</v>
      </c>
      <c r="K245" t="s">
        <v>21</v>
      </c>
      <c r="L245">
        <v>1520143200</v>
      </c>
      <c r="M245" s="14">
        <f>(((L245/60)/60)/24)+DATE(1970,1,1)</f>
        <v>43163.25</v>
      </c>
      <c r="N245">
        <v>1520402400</v>
      </c>
      <c r="O245" s="17">
        <f t="shared" si="13"/>
        <v>43166.25</v>
      </c>
      <c r="P245" t="b">
        <v>0</v>
      </c>
      <c r="Q245" t="b">
        <v>0</v>
      </c>
      <c r="R245" t="s">
        <v>2043</v>
      </c>
      <c r="S245" t="str">
        <f t="shared" si="14"/>
        <v>theater</v>
      </c>
      <c r="T245" t="str">
        <f>RIGHT(R245,LEN(R245)-SEARCH("/",R245))</f>
        <v>plays</v>
      </c>
    </row>
    <row r="246" spans="1:20" ht="31.5" x14ac:dyDescent="0.25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s="5">
        <f t="shared" si="12"/>
        <v>5.6971428571428575</v>
      </c>
      <c r="G246" t="s">
        <v>19</v>
      </c>
      <c r="H246" s="9">
        <f t="shared" si="15"/>
        <v>75.245283018867923</v>
      </c>
      <c r="I246">
        <v>53</v>
      </c>
      <c r="J246" t="s">
        <v>20</v>
      </c>
      <c r="K246" t="s">
        <v>21</v>
      </c>
      <c r="L246">
        <v>1405314000</v>
      </c>
      <c r="M246" s="14">
        <f>(((L246/60)/60)/24)+DATE(1970,1,1)</f>
        <v>41834.208333333336</v>
      </c>
      <c r="N246">
        <v>1409806800</v>
      </c>
      <c r="O246" s="17">
        <f t="shared" si="13"/>
        <v>41886.208333333336</v>
      </c>
      <c r="P246" t="b">
        <v>0</v>
      </c>
      <c r="Q246" t="b">
        <v>0</v>
      </c>
      <c r="R246" t="s">
        <v>2043</v>
      </c>
      <c r="S246" t="str">
        <f t="shared" si="14"/>
        <v>theater</v>
      </c>
      <c r="T246" t="str">
        <f>RIGHT(R246,LEN(R246)-SEARCH("/",R246))</f>
        <v>plays</v>
      </c>
    </row>
    <row r="247" spans="1:20" x14ac:dyDescent="0.25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s="5">
        <f t="shared" si="12"/>
        <v>5.0934482758620687</v>
      </c>
      <c r="G247" t="s">
        <v>19</v>
      </c>
      <c r="H247" s="9">
        <f t="shared" si="15"/>
        <v>69.023364485981304</v>
      </c>
      <c r="I247">
        <v>214</v>
      </c>
      <c r="J247" t="s">
        <v>20</v>
      </c>
      <c r="K247" t="s">
        <v>21</v>
      </c>
      <c r="L247">
        <v>1396846800</v>
      </c>
      <c r="M247" s="14">
        <f>(((L247/60)/60)/24)+DATE(1970,1,1)</f>
        <v>41736.208333333336</v>
      </c>
      <c r="N247">
        <v>1396933200</v>
      </c>
      <c r="O247" s="17">
        <f t="shared" si="13"/>
        <v>41737.208333333336</v>
      </c>
      <c r="P247" t="b">
        <v>0</v>
      </c>
      <c r="Q247" t="b">
        <v>0</v>
      </c>
      <c r="R247" t="s">
        <v>2043</v>
      </c>
      <c r="S247" t="str">
        <f t="shared" si="14"/>
        <v>theater</v>
      </c>
      <c r="T247" t="str">
        <f>RIGHT(R247,LEN(R247)-SEARCH("/",R247))</f>
        <v>plays</v>
      </c>
    </row>
    <row r="248" spans="1:20" x14ac:dyDescent="0.25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s="5">
        <f t="shared" si="12"/>
        <v>3.2553333333333332</v>
      </c>
      <c r="G248" t="s">
        <v>19</v>
      </c>
      <c r="H248" s="9">
        <f t="shared" si="15"/>
        <v>65.986486486486484</v>
      </c>
      <c r="I248">
        <v>222</v>
      </c>
      <c r="J248" t="s">
        <v>20</v>
      </c>
      <c r="K248" t="s">
        <v>21</v>
      </c>
      <c r="L248">
        <v>1375678800</v>
      </c>
      <c r="M248" s="14">
        <f>(((L248/60)/60)/24)+DATE(1970,1,1)</f>
        <v>41491.208333333336</v>
      </c>
      <c r="N248">
        <v>1376024400</v>
      </c>
      <c r="O248" s="17">
        <f t="shared" si="13"/>
        <v>41495.208333333336</v>
      </c>
      <c r="P248" t="b">
        <v>0</v>
      </c>
      <c r="Q248" t="b">
        <v>0</v>
      </c>
      <c r="R248" t="s">
        <v>2042</v>
      </c>
      <c r="S248" t="str">
        <f t="shared" si="14"/>
        <v>technology</v>
      </c>
      <c r="T248" t="str">
        <f>RIGHT(R248,LEN(R248)-SEARCH("/",R248))</f>
        <v>web</v>
      </c>
    </row>
    <row r="249" spans="1:20" x14ac:dyDescent="0.25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s="5">
        <f t="shared" si="12"/>
        <v>9.3261616161616168</v>
      </c>
      <c r="G249" t="s">
        <v>19</v>
      </c>
      <c r="H249" s="9">
        <f t="shared" si="15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 s="14">
        <f>(((L249/60)/60)/24)+DATE(1970,1,1)</f>
        <v>42726.25</v>
      </c>
      <c r="N249">
        <v>1483682400</v>
      </c>
      <c r="O249" s="17">
        <f t="shared" si="13"/>
        <v>42741.25</v>
      </c>
      <c r="P249" t="b">
        <v>0</v>
      </c>
      <c r="Q249" t="b">
        <v>1</v>
      </c>
      <c r="R249" t="s">
        <v>2053</v>
      </c>
      <c r="S249" t="str">
        <f t="shared" si="14"/>
        <v>publishing</v>
      </c>
      <c r="T249" t="str">
        <f>RIGHT(R249,LEN(R249)-SEARCH("/",R249))</f>
        <v>fiction</v>
      </c>
    </row>
    <row r="250" spans="1:20" x14ac:dyDescent="0.25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s="5">
        <f t="shared" si="12"/>
        <v>2.1133870967741935</v>
      </c>
      <c r="G250" t="s">
        <v>19</v>
      </c>
      <c r="H250" s="9">
        <f t="shared" si="15"/>
        <v>60.105504587155963</v>
      </c>
      <c r="I250">
        <v>218</v>
      </c>
      <c r="J250" t="s">
        <v>24</v>
      </c>
      <c r="K250" t="s">
        <v>25</v>
      </c>
      <c r="L250">
        <v>1420005600</v>
      </c>
      <c r="M250" s="14">
        <f>(((L250/60)/60)/24)+DATE(1970,1,1)</f>
        <v>42004.25</v>
      </c>
      <c r="N250">
        <v>1420437600</v>
      </c>
      <c r="O250" s="17">
        <f t="shared" si="13"/>
        <v>42009.25</v>
      </c>
      <c r="P250" t="b">
        <v>0</v>
      </c>
      <c r="Q250" t="b">
        <v>0</v>
      </c>
      <c r="R250" t="s">
        <v>2060</v>
      </c>
      <c r="S250" t="str">
        <f t="shared" si="14"/>
        <v>games</v>
      </c>
      <c r="T250" t="str">
        <f>RIGHT(R250,LEN(R250)-SEARCH("/",R250))</f>
        <v>mobile games</v>
      </c>
    </row>
    <row r="251" spans="1:20" x14ac:dyDescent="0.25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s="5">
        <f t="shared" si="12"/>
        <v>2.7332520325203253</v>
      </c>
      <c r="G251" t="s">
        <v>19</v>
      </c>
      <c r="H251" s="9">
        <f t="shared" si="15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 s="14">
        <f>(((L251/60)/60)/24)+DATE(1970,1,1)</f>
        <v>42006.25</v>
      </c>
      <c r="N251">
        <v>1420783200</v>
      </c>
      <c r="O251" s="17">
        <f t="shared" si="13"/>
        <v>42013.25</v>
      </c>
      <c r="P251" t="b">
        <v>0</v>
      </c>
      <c r="Q251" t="b">
        <v>0</v>
      </c>
      <c r="R251" t="s">
        <v>2058</v>
      </c>
      <c r="S251" t="str">
        <f t="shared" si="14"/>
        <v>publishing</v>
      </c>
      <c r="T251" t="str">
        <f>RIGHT(R251,LEN(R251)-SEARCH("/",R251))</f>
        <v>translations</v>
      </c>
    </row>
    <row r="252" spans="1:20" x14ac:dyDescent="0.25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s="5">
        <f t="shared" si="12"/>
        <v>0.03</v>
      </c>
      <c r="G252" t="s">
        <v>14</v>
      </c>
      <c r="H252" s="9">
        <f t="shared" si="15"/>
        <v>3</v>
      </c>
      <c r="I252">
        <v>1</v>
      </c>
      <c r="J252" t="s">
        <v>20</v>
      </c>
      <c r="K252" t="s">
        <v>21</v>
      </c>
      <c r="L252">
        <v>1264399200</v>
      </c>
      <c r="M252" s="14">
        <f>(((L252/60)/60)/24)+DATE(1970,1,1)</f>
        <v>40203.25</v>
      </c>
      <c r="N252">
        <v>1267423200</v>
      </c>
      <c r="O252" s="17">
        <f t="shared" si="13"/>
        <v>40238.25</v>
      </c>
      <c r="P252" t="b">
        <v>0</v>
      </c>
      <c r="Q252" t="b">
        <v>0</v>
      </c>
      <c r="R252" t="s">
        <v>2041</v>
      </c>
      <c r="S252" t="str">
        <f t="shared" si="14"/>
        <v>music</v>
      </c>
      <c r="T252" t="str">
        <f>RIGHT(R252,LEN(R252)-SEARCH("/",R252))</f>
        <v>rock</v>
      </c>
    </row>
    <row r="253" spans="1:20" x14ac:dyDescent="0.25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 s="9">
        <f t="shared" si="15"/>
        <v>38.019801980198018</v>
      </c>
      <c r="I253">
        <v>101</v>
      </c>
      <c r="J253" t="s">
        <v>20</v>
      </c>
      <c r="K253" t="s">
        <v>21</v>
      </c>
      <c r="L253">
        <v>1355032800</v>
      </c>
      <c r="M253" s="14">
        <f>(((L253/60)/60)/24)+DATE(1970,1,1)</f>
        <v>41252.25</v>
      </c>
      <c r="N253">
        <v>1355205600</v>
      </c>
      <c r="O253" s="17">
        <f t="shared" si="13"/>
        <v>41254.25</v>
      </c>
      <c r="P253" t="b">
        <v>0</v>
      </c>
      <c r="Q253" t="b">
        <v>0</v>
      </c>
      <c r="R253" t="s">
        <v>2043</v>
      </c>
      <c r="S253" t="str">
        <f t="shared" si="14"/>
        <v>theater</v>
      </c>
      <c r="T253" t="str">
        <f>RIGHT(R253,LEN(R253)-SEARCH("/",R253))</f>
        <v>plays</v>
      </c>
    </row>
    <row r="254" spans="1:20" ht="31.5" x14ac:dyDescent="0.25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s="5">
        <f t="shared" si="12"/>
        <v>6.2629999999999999</v>
      </c>
      <c r="G254" t="s">
        <v>19</v>
      </c>
      <c r="H254" s="9">
        <f t="shared" si="15"/>
        <v>106.15254237288136</v>
      </c>
      <c r="I254">
        <v>59</v>
      </c>
      <c r="J254" t="s">
        <v>20</v>
      </c>
      <c r="K254" t="s">
        <v>21</v>
      </c>
      <c r="L254">
        <v>1382677200</v>
      </c>
      <c r="M254" s="14">
        <f>(((L254/60)/60)/24)+DATE(1970,1,1)</f>
        <v>41572.208333333336</v>
      </c>
      <c r="N254">
        <v>1383109200</v>
      </c>
      <c r="O254" s="17">
        <f t="shared" si="13"/>
        <v>41577.208333333336</v>
      </c>
      <c r="P254" t="b">
        <v>0</v>
      </c>
      <c r="Q254" t="b">
        <v>0</v>
      </c>
      <c r="R254" t="s">
        <v>2043</v>
      </c>
      <c r="S254" t="str">
        <f t="shared" si="14"/>
        <v>theater</v>
      </c>
      <c r="T254" t="str">
        <f>RIGHT(R254,LEN(R254)-SEARCH("/",R254))</f>
        <v>plays</v>
      </c>
    </row>
    <row r="255" spans="1:20" x14ac:dyDescent="0.25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 s="9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4">
        <f>(((L255/60)/60)/24)+DATE(1970,1,1)</f>
        <v>40641.208333333336</v>
      </c>
      <c r="N255">
        <v>1303275600</v>
      </c>
      <c r="O255" s="17">
        <f t="shared" si="13"/>
        <v>40653.208333333336</v>
      </c>
      <c r="P255" t="b">
        <v>0</v>
      </c>
      <c r="Q255" t="b">
        <v>0</v>
      </c>
      <c r="R255" t="s">
        <v>2046</v>
      </c>
      <c r="S255" t="str">
        <f t="shared" si="14"/>
        <v>film &amp; video</v>
      </c>
      <c r="T255" t="str">
        <f>RIGHT(R255,LEN(R255)-SEARCH("/",R255))</f>
        <v>drama</v>
      </c>
    </row>
    <row r="256" spans="1:20" ht="31.5" x14ac:dyDescent="0.25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s="5">
        <f t="shared" si="12"/>
        <v>1.8489130434782608</v>
      </c>
      <c r="G256" t="s">
        <v>19</v>
      </c>
      <c r="H256" s="9">
        <f t="shared" si="15"/>
        <v>96.647727272727266</v>
      </c>
      <c r="I256">
        <v>88</v>
      </c>
      <c r="J256" t="s">
        <v>20</v>
      </c>
      <c r="K256" t="s">
        <v>21</v>
      </c>
      <c r="L256">
        <v>1487656800</v>
      </c>
      <c r="M256" s="14">
        <f>(((L256/60)/60)/24)+DATE(1970,1,1)</f>
        <v>42787.25</v>
      </c>
      <c r="N256">
        <v>1487829600</v>
      </c>
      <c r="O256" s="17">
        <f t="shared" si="13"/>
        <v>42789.25</v>
      </c>
      <c r="P256" t="b">
        <v>0</v>
      </c>
      <c r="Q256" t="b">
        <v>0</v>
      </c>
      <c r="R256" t="s">
        <v>2049</v>
      </c>
      <c r="S256" t="str">
        <f t="shared" si="14"/>
        <v>publishing</v>
      </c>
      <c r="T256" t="str">
        <f>RIGHT(R256,LEN(R256)-SEARCH("/",R256))</f>
        <v>nonfiction</v>
      </c>
    </row>
    <row r="257" spans="1:20" ht="31.5" x14ac:dyDescent="0.25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s="5">
        <f t="shared" si="12"/>
        <v>1.2016770186335404</v>
      </c>
      <c r="G257" t="s">
        <v>19</v>
      </c>
      <c r="H257" s="9">
        <f t="shared" si="15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 s="14">
        <f>(((L257/60)/60)/24)+DATE(1970,1,1)</f>
        <v>40590.25</v>
      </c>
      <c r="N257">
        <v>1298268000</v>
      </c>
      <c r="O257" s="17">
        <f t="shared" si="13"/>
        <v>40595.25</v>
      </c>
      <c r="P257" t="b">
        <v>0</v>
      </c>
      <c r="Q257" t="b">
        <v>1</v>
      </c>
      <c r="R257" t="s">
        <v>2041</v>
      </c>
      <c r="S257" t="str">
        <f t="shared" si="14"/>
        <v>music</v>
      </c>
      <c r="T257" t="str">
        <f>RIGHT(R257,LEN(R257)-SEARCH("/",R257))</f>
        <v>rock</v>
      </c>
    </row>
    <row r="258" spans="1:20" x14ac:dyDescent="0.25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 s="9">
        <f t="shared" si="15"/>
        <v>63.93333333333333</v>
      </c>
      <c r="I258">
        <v>15</v>
      </c>
      <c r="J258" t="s">
        <v>36</v>
      </c>
      <c r="K258" t="s">
        <v>37</v>
      </c>
      <c r="L258">
        <v>1453615200</v>
      </c>
      <c r="M258" s="14">
        <f>(((L258/60)/60)/24)+DATE(1970,1,1)</f>
        <v>42393.25</v>
      </c>
      <c r="N258">
        <v>1456812000</v>
      </c>
      <c r="O258" s="17">
        <f t="shared" si="13"/>
        <v>42430.25</v>
      </c>
      <c r="P258" t="b">
        <v>0</v>
      </c>
      <c r="Q258" t="b">
        <v>0</v>
      </c>
      <c r="R258" t="s">
        <v>2041</v>
      </c>
      <c r="S258" t="str">
        <f t="shared" si="14"/>
        <v>music</v>
      </c>
      <c r="T258" t="str">
        <f>RIGHT(R258,LEN(R258)-SEARCH("/",R258))</f>
        <v>rock</v>
      </c>
    </row>
    <row r="259" spans="1:20" x14ac:dyDescent="0.25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s="5">
        <f t="shared" ref="F259:F322" si="16">E:E/D:D</f>
        <v>1.46</v>
      </c>
      <c r="G259" t="s">
        <v>19</v>
      </c>
      <c r="H259" s="9">
        <f t="shared" si="15"/>
        <v>90.456521739130437</v>
      </c>
      <c r="I259">
        <v>92</v>
      </c>
      <c r="J259" t="s">
        <v>20</v>
      </c>
      <c r="K259" t="s">
        <v>21</v>
      </c>
      <c r="L259">
        <v>1362463200</v>
      </c>
      <c r="M259" s="14">
        <f>(((L259/60)/60)/24)+DATE(1970,1,1)</f>
        <v>41338.25</v>
      </c>
      <c r="N259">
        <v>1363669200</v>
      </c>
      <c r="O259" s="17">
        <f t="shared" ref="O259:O322" si="17">(((N259/60)/60)/24)+DATE(1970,1,1)</f>
        <v>41352.208333333336</v>
      </c>
      <c r="P259" t="b">
        <v>0</v>
      </c>
      <c r="Q259" t="b">
        <v>0</v>
      </c>
      <c r="R259" t="s">
        <v>2043</v>
      </c>
      <c r="S259" t="str">
        <f t="shared" ref="S259:S322" si="18">LEFT(R259,SEARCH("/",R259)-1)</f>
        <v>theater</v>
      </c>
      <c r="T259" t="str">
        <f>RIGHT(R259,LEN(R259)-SEARCH("/",R259))</f>
        <v>plays</v>
      </c>
    </row>
    <row r="260" spans="1:20" x14ac:dyDescent="0.25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s="5">
        <f t="shared" si="16"/>
        <v>2.6848000000000001</v>
      </c>
      <c r="G260" t="s">
        <v>19</v>
      </c>
      <c r="H260" s="9">
        <f t="shared" ref="H260:H323" si="19">AVERAGE(E:E/I:I)</f>
        <v>72.172043010752688</v>
      </c>
      <c r="I260">
        <v>186</v>
      </c>
      <c r="J260" t="s">
        <v>20</v>
      </c>
      <c r="K260" t="s">
        <v>21</v>
      </c>
      <c r="L260">
        <v>1481176800</v>
      </c>
      <c r="M260" s="14">
        <f>(((L260/60)/60)/24)+DATE(1970,1,1)</f>
        <v>42712.25</v>
      </c>
      <c r="N260">
        <v>1482904800</v>
      </c>
      <c r="O260" s="17">
        <f t="shared" si="17"/>
        <v>42732.25</v>
      </c>
      <c r="P260" t="b">
        <v>0</v>
      </c>
      <c r="Q260" t="b">
        <v>1</v>
      </c>
      <c r="R260" t="s">
        <v>2043</v>
      </c>
      <c r="S260" t="str">
        <f t="shared" si="18"/>
        <v>theater</v>
      </c>
      <c r="T260" t="str">
        <f>RIGHT(R260,LEN(R260)-SEARCH("/",R260))</f>
        <v>plays</v>
      </c>
    </row>
    <row r="261" spans="1:20" ht="31.5" x14ac:dyDescent="0.25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s="5">
        <f t="shared" si="16"/>
        <v>5.9749999999999996</v>
      </c>
      <c r="G261" t="s">
        <v>19</v>
      </c>
      <c r="H261" s="9">
        <f t="shared" si="19"/>
        <v>77.934782608695656</v>
      </c>
      <c r="I261">
        <v>138</v>
      </c>
      <c r="J261" t="s">
        <v>20</v>
      </c>
      <c r="K261" t="s">
        <v>21</v>
      </c>
      <c r="L261">
        <v>1354946400</v>
      </c>
      <c r="M261" s="14">
        <f>(((L261/60)/60)/24)+DATE(1970,1,1)</f>
        <v>41251.25</v>
      </c>
      <c r="N261">
        <v>1356588000</v>
      </c>
      <c r="O261" s="17">
        <f t="shared" si="17"/>
        <v>41270.25</v>
      </c>
      <c r="P261" t="b">
        <v>1</v>
      </c>
      <c r="Q261" t="b">
        <v>0</v>
      </c>
      <c r="R261" t="s">
        <v>2054</v>
      </c>
      <c r="S261" t="str">
        <f t="shared" si="18"/>
        <v>photography</v>
      </c>
      <c r="T261" t="str">
        <f>RIGHT(R261,LEN(R261)-SEARCH("/",R261))</f>
        <v>photography books</v>
      </c>
    </row>
    <row r="262" spans="1:20" x14ac:dyDescent="0.25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s="5">
        <f t="shared" si="16"/>
        <v>1.5769841269841269</v>
      </c>
      <c r="G262" t="s">
        <v>19</v>
      </c>
      <c r="H262" s="9">
        <f t="shared" si="19"/>
        <v>38.065134099616856</v>
      </c>
      <c r="I262">
        <v>261</v>
      </c>
      <c r="J262" t="s">
        <v>20</v>
      </c>
      <c r="K262" t="s">
        <v>21</v>
      </c>
      <c r="L262">
        <v>1348808400</v>
      </c>
      <c r="M262" s="14">
        <f>(((L262/60)/60)/24)+DATE(1970,1,1)</f>
        <v>41180.208333333336</v>
      </c>
      <c r="N262">
        <v>1349845200</v>
      </c>
      <c r="O262" s="17">
        <f t="shared" si="17"/>
        <v>41192.208333333336</v>
      </c>
      <c r="P262" t="b">
        <v>0</v>
      </c>
      <c r="Q262" t="b">
        <v>0</v>
      </c>
      <c r="R262" t="s">
        <v>2041</v>
      </c>
      <c r="S262" t="str">
        <f t="shared" si="18"/>
        <v>music</v>
      </c>
      <c r="T262" t="str">
        <f>RIGHT(R262,LEN(R262)-SEARCH("/",R262))</f>
        <v>rock</v>
      </c>
    </row>
    <row r="263" spans="1:20" ht="31.5" x14ac:dyDescent="0.25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 s="9">
        <f t="shared" si="19"/>
        <v>57.936123348017624</v>
      </c>
      <c r="I263">
        <v>454</v>
      </c>
      <c r="J263" t="s">
        <v>20</v>
      </c>
      <c r="K263" t="s">
        <v>21</v>
      </c>
      <c r="L263">
        <v>1282712400</v>
      </c>
      <c r="M263" s="14">
        <f>(((L263/60)/60)/24)+DATE(1970,1,1)</f>
        <v>40415.208333333336</v>
      </c>
      <c r="N263">
        <v>1283058000</v>
      </c>
      <c r="O263" s="17">
        <f t="shared" si="17"/>
        <v>40419.208333333336</v>
      </c>
      <c r="P263" t="b">
        <v>0</v>
      </c>
      <c r="Q263" t="b">
        <v>1</v>
      </c>
      <c r="R263" t="s">
        <v>2041</v>
      </c>
      <c r="S263" t="str">
        <f t="shared" si="18"/>
        <v>music</v>
      </c>
      <c r="T263" t="str">
        <f>RIGHT(R263,LEN(R263)-SEARCH("/",R263))</f>
        <v>rock</v>
      </c>
    </row>
    <row r="264" spans="1:20" x14ac:dyDescent="0.25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s="5">
        <f t="shared" si="16"/>
        <v>3.1341176470588237</v>
      </c>
      <c r="G264" t="s">
        <v>19</v>
      </c>
      <c r="H264" s="9">
        <f t="shared" si="19"/>
        <v>49.794392523364486</v>
      </c>
      <c r="I264">
        <v>107</v>
      </c>
      <c r="J264" t="s">
        <v>20</v>
      </c>
      <c r="K264" t="s">
        <v>21</v>
      </c>
      <c r="L264">
        <v>1301979600</v>
      </c>
      <c r="M264" s="14">
        <f>(((L264/60)/60)/24)+DATE(1970,1,1)</f>
        <v>40638.208333333336</v>
      </c>
      <c r="N264">
        <v>1304226000</v>
      </c>
      <c r="O264" s="17">
        <f t="shared" si="17"/>
        <v>40664.208333333336</v>
      </c>
      <c r="P264" t="b">
        <v>0</v>
      </c>
      <c r="Q264" t="b">
        <v>1</v>
      </c>
      <c r="R264" t="s">
        <v>2047</v>
      </c>
      <c r="S264" t="str">
        <f t="shared" si="18"/>
        <v>music</v>
      </c>
      <c r="T264" t="str">
        <f>RIGHT(R264,LEN(R264)-SEARCH("/",R264))</f>
        <v>indie rock</v>
      </c>
    </row>
    <row r="265" spans="1:20" x14ac:dyDescent="0.25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s="5">
        <f t="shared" si="16"/>
        <v>3.7089655172413791</v>
      </c>
      <c r="G265" t="s">
        <v>19</v>
      </c>
      <c r="H265" s="9">
        <f t="shared" si="19"/>
        <v>54.050251256281406</v>
      </c>
      <c r="I265">
        <v>199</v>
      </c>
      <c r="J265" t="s">
        <v>20</v>
      </c>
      <c r="K265" t="s">
        <v>21</v>
      </c>
      <c r="L265">
        <v>1263016800</v>
      </c>
      <c r="M265" s="14">
        <f>(((L265/60)/60)/24)+DATE(1970,1,1)</f>
        <v>40187.25</v>
      </c>
      <c r="N265">
        <v>1263016800</v>
      </c>
      <c r="O265" s="17">
        <f t="shared" si="17"/>
        <v>40187.25</v>
      </c>
      <c r="P265" t="b">
        <v>0</v>
      </c>
      <c r="Q265" t="b">
        <v>0</v>
      </c>
      <c r="R265" t="s">
        <v>2054</v>
      </c>
      <c r="S265" t="str">
        <f t="shared" si="18"/>
        <v>photography</v>
      </c>
      <c r="T265" t="str">
        <f>RIGHT(R265,LEN(R265)-SEARCH("/",R265))</f>
        <v>photography books</v>
      </c>
    </row>
    <row r="266" spans="1:20" x14ac:dyDescent="0.25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s="5">
        <f t="shared" si="16"/>
        <v>3.6266447368421053</v>
      </c>
      <c r="G266" t="s">
        <v>19</v>
      </c>
      <c r="H266" s="9">
        <f t="shared" si="19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 s="14">
        <f>(((L266/60)/60)/24)+DATE(1970,1,1)</f>
        <v>41317.25</v>
      </c>
      <c r="N266">
        <v>1362031200</v>
      </c>
      <c r="O266" s="17">
        <f t="shared" si="17"/>
        <v>41333.25</v>
      </c>
      <c r="P266" t="b">
        <v>0</v>
      </c>
      <c r="Q266" t="b">
        <v>0</v>
      </c>
      <c r="R266" t="s">
        <v>2043</v>
      </c>
      <c r="S266" t="str">
        <f t="shared" si="18"/>
        <v>theater</v>
      </c>
      <c r="T266" t="str">
        <f>RIGHT(R266,LEN(R266)-SEARCH("/",R266))</f>
        <v>plays</v>
      </c>
    </row>
    <row r="267" spans="1:20" x14ac:dyDescent="0.25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s="5">
        <f t="shared" si="16"/>
        <v>1.2308163265306122</v>
      </c>
      <c r="G267" t="s">
        <v>19</v>
      </c>
      <c r="H267" s="9">
        <f t="shared" si="19"/>
        <v>70.127906976744185</v>
      </c>
      <c r="I267">
        <v>86</v>
      </c>
      <c r="J267" t="s">
        <v>20</v>
      </c>
      <c r="K267" t="s">
        <v>21</v>
      </c>
      <c r="L267">
        <v>1451800800</v>
      </c>
      <c r="M267" s="14">
        <f>(((L267/60)/60)/24)+DATE(1970,1,1)</f>
        <v>42372.25</v>
      </c>
      <c r="N267">
        <v>1455602400</v>
      </c>
      <c r="O267" s="17">
        <f t="shared" si="17"/>
        <v>42416.25</v>
      </c>
      <c r="P267" t="b">
        <v>0</v>
      </c>
      <c r="Q267" t="b">
        <v>0</v>
      </c>
      <c r="R267" t="s">
        <v>2043</v>
      </c>
      <c r="S267" t="str">
        <f t="shared" si="18"/>
        <v>theater</v>
      </c>
      <c r="T267" t="str">
        <f>RIGHT(R267,LEN(R267)-SEARCH("/",R267))</f>
        <v>plays</v>
      </c>
    </row>
    <row r="268" spans="1:20" x14ac:dyDescent="0.25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 s="9">
        <f t="shared" si="19"/>
        <v>26.996228786926462</v>
      </c>
      <c r="I268">
        <v>3182</v>
      </c>
      <c r="J268" t="s">
        <v>94</v>
      </c>
      <c r="K268" t="s">
        <v>95</v>
      </c>
      <c r="L268">
        <v>1415340000</v>
      </c>
      <c r="M268" s="14">
        <f>(((L268/60)/60)/24)+DATE(1970,1,1)</f>
        <v>41950.25</v>
      </c>
      <c r="N268">
        <v>1418191200</v>
      </c>
      <c r="O268" s="17">
        <f t="shared" si="17"/>
        <v>41983.25</v>
      </c>
      <c r="P268" t="b">
        <v>0</v>
      </c>
      <c r="Q268" t="b">
        <v>1</v>
      </c>
      <c r="R268" t="s">
        <v>2057</v>
      </c>
      <c r="S268" t="str">
        <f t="shared" si="18"/>
        <v>music</v>
      </c>
      <c r="T268" t="str">
        <f>RIGHT(R268,LEN(R268)-SEARCH("/",R268))</f>
        <v>jazz</v>
      </c>
    </row>
    <row r="269" spans="1:20" x14ac:dyDescent="0.25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s="5">
        <f t="shared" si="16"/>
        <v>2.3362012987012988</v>
      </c>
      <c r="G269" t="s">
        <v>19</v>
      </c>
      <c r="H269" s="9">
        <f t="shared" si="19"/>
        <v>51.990606936416185</v>
      </c>
      <c r="I269">
        <v>2768</v>
      </c>
      <c r="J269" t="s">
        <v>24</v>
      </c>
      <c r="K269" t="s">
        <v>25</v>
      </c>
      <c r="L269">
        <v>1351054800</v>
      </c>
      <c r="M269" s="14">
        <f>(((L269/60)/60)/24)+DATE(1970,1,1)</f>
        <v>41206.208333333336</v>
      </c>
      <c r="N269">
        <v>1352440800</v>
      </c>
      <c r="O269" s="17">
        <f t="shared" si="17"/>
        <v>41222.25</v>
      </c>
      <c r="P269" t="b">
        <v>0</v>
      </c>
      <c r="Q269" t="b">
        <v>0</v>
      </c>
      <c r="R269" t="s">
        <v>2043</v>
      </c>
      <c r="S269" t="str">
        <f t="shared" si="18"/>
        <v>theater</v>
      </c>
      <c r="T269" t="str">
        <f>RIGHT(R269,LEN(R269)-SEARCH("/",R269))</f>
        <v>plays</v>
      </c>
    </row>
    <row r="270" spans="1:20" x14ac:dyDescent="0.25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s="5">
        <f t="shared" si="16"/>
        <v>1.8053333333333332</v>
      </c>
      <c r="G270" t="s">
        <v>19</v>
      </c>
      <c r="H270" s="9">
        <f t="shared" si="19"/>
        <v>56.416666666666664</v>
      </c>
      <c r="I270">
        <v>48</v>
      </c>
      <c r="J270" t="s">
        <v>20</v>
      </c>
      <c r="K270" t="s">
        <v>21</v>
      </c>
      <c r="L270">
        <v>1349326800</v>
      </c>
      <c r="M270" s="14">
        <f>(((L270/60)/60)/24)+DATE(1970,1,1)</f>
        <v>41186.208333333336</v>
      </c>
      <c r="N270">
        <v>1353304800</v>
      </c>
      <c r="O270" s="17">
        <f t="shared" si="17"/>
        <v>41232.25</v>
      </c>
      <c r="P270" t="b">
        <v>0</v>
      </c>
      <c r="Q270" t="b">
        <v>0</v>
      </c>
      <c r="R270" t="s">
        <v>2044</v>
      </c>
      <c r="S270" t="str">
        <f t="shared" si="18"/>
        <v>film &amp; video</v>
      </c>
      <c r="T270" t="str">
        <f>RIGHT(R270,LEN(R270)-SEARCH("/",R270))</f>
        <v>documentary</v>
      </c>
    </row>
    <row r="271" spans="1:20" x14ac:dyDescent="0.25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s="5">
        <f t="shared" si="16"/>
        <v>2.5262857142857142</v>
      </c>
      <c r="G271" t="s">
        <v>19</v>
      </c>
      <c r="H271" s="9">
        <f t="shared" si="19"/>
        <v>101.63218390804597</v>
      </c>
      <c r="I271">
        <v>87</v>
      </c>
      <c r="J271" t="s">
        <v>20</v>
      </c>
      <c r="K271" t="s">
        <v>21</v>
      </c>
      <c r="L271">
        <v>1548914400</v>
      </c>
      <c r="M271" s="14">
        <f>(((L271/60)/60)/24)+DATE(1970,1,1)</f>
        <v>43496.25</v>
      </c>
      <c r="N271">
        <v>1550728800</v>
      </c>
      <c r="O271" s="17">
        <f t="shared" si="17"/>
        <v>43517.25</v>
      </c>
      <c r="P271" t="b">
        <v>0</v>
      </c>
      <c r="Q271" t="b">
        <v>0</v>
      </c>
      <c r="R271" t="s">
        <v>2059</v>
      </c>
      <c r="S271" t="str">
        <f t="shared" si="18"/>
        <v>film &amp; video</v>
      </c>
      <c r="T271" t="str">
        <f>RIGHT(R271,LEN(R271)-SEARCH("/",R271))</f>
        <v>television</v>
      </c>
    </row>
    <row r="272" spans="1:20" x14ac:dyDescent="0.25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s="5">
        <f t="shared" si="16"/>
        <v>0.27176538240368026</v>
      </c>
      <c r="G272" t="s">
        <v>63</v>
      </c>
      <c r="H272" s="9">
        <f t="shared" si="19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 s="14">
        <f>(((L272/60)/60)/24)+DATE(1970,1,1)</f>
        <v>40514.25</v>
      </c>
      <c r="N272">
        <v>1291442400</v>
      </c>
      <c r="O272" s="17">
        <f t="shared" si="17"/>
        <v>40516.25</v>
      </c>
      <c r="P272" t="b">
        <v>0</v>
      </c>
      <c r="Q272" t="b">
        <v>0</v>
      </c>
      <c r="R272" t="s">
        <v>2051</v>
      </c>
      <c r="S272" t="str">
        <f t="shared" si="18"/>
        <v>games</v>
      </c>
      <c r="T272" t="str">
        <f>RIGHT(R272,LEN(R272)-SEARCH("/",R272))</f>
        <v>video games</v>
      </c>
    </row>
    <row r="273" spans="1:20" ht="31.5" x14ac:dyDescent="0.25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s="5">
        <f t="shared" si="16"/>
        <v>1.2706571242680547E-2</v>
      </c>
      <c r="G273" t="s">
        <v>42</v>
      </c>
      <c r="H273" s="9">
        <f t="shared" si="19"/>
        <v>32.016393442622949</v>
      </c>
      <c r="I273">
        <v>61</v>
      </c>
      <c r="J273" t="s">
        <v>20</v>
      </c>
      <c r="K273" t="s">
        <v>21</v>
      </c>
      <c r="L273">
        <v>1449468000</v>
      </c>
      <c r="M273" s="14">
        <f>(((L273/60)/60)/24)+DATE(1970,1,1)</f>
        <v>42345.25</v>
      </c>
      <c r="N273">
        <v>1452146400</v>
      </c>
      <c r="O273" s="17">
        <f t="shared" si="17"/>
        <v>42376.25</v>
      </c>
      <c r="P273" t="b">
        <v>0</v>
      </c>
      <c r="Q273" t="b">
        <v>0</v>
      </c>
      <c r="R273" t="s">
        <v>2054</v>
      </c>
      <c r="S273" t="str">
        <f t="shared" si="18"/>
        <v>photography</v>
      </c>
      <c r="T273" t="str">
        <f>RIGHT(R273,LEN(R273)-SEARCH("/",R273))</f>
        <v>photography books</v>
      </c>
    </row>
    <row r="274" spans="1:20" x14ac:dyDescent="0.25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s="5">
        <f t="shared" si="16"/>
        <v>3.0400978473581213</v>
      </c>
      <c r="G274" t="s">
        <v>19</v>
      </c>
      <c r="H274" s="9">
        <f t="shared" si="19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 s="14">
        <f>(((L274/60)/60)/24)+DATE(1970,1,1)</f>
        <v>43656.208333333328</v>
      </c>
      <c r="N274">
        <v>1564894800</v>
      </c>
      <c r="O274" s="17">
        <f t="shared" si="17"/>
        <v>43681.208333333328</v>
      </c>
      <c r="P274" t="b">
        <v>0</v>
      </c>
      <c r="Q274" t="b">
        <v>1</v>
      </c>
      <c r="R274" t="s">
        <v>2043</v>
      </c>
      <c r="S274" t="str">
        <f t="shared" si="18"/>
        <v>theater</v>
      </c>
      <c r="T274" t="str">
        <f>RIGHT(R274,LEN(R274)-SEARCH("/",R274))</f>
        <v>plays</v>
      </c>
    </row>
    <row r="275" spans="1:20" x14ac:dyDescent="0.25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s="5">
        <f t="shared" si="16"/>
        <v>1.3723076923076922</v>
      </c>
      <c r="G275" t="s">
        <v>19</v>
      </c>
      <c r="H275" s="9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4">
        <f>(((L275/60)/60)/24)+DATE(1970,1,1)</f>
        <v>42995.208333333328</v>
      </c>
      <c r="N275">
        <v>1505883600</v>
      </c>
      <c r="O275" s="17">
        <f t="shared" si="17"/>
        <v>42998.208333333328</v>
      </c>
      <c r="P275" t="b">
        <v>0</v>
      </c>
      <c r="Q275" t="b">
        <v>0</v>
      </c>
      <c r="R275" t="s">
        <v>2043</v>
      </c>
      <c r="S275" t="str">
        <f t="shared" si="18"/>
        <v>theater</v>
      </c>
      <c r="T275" t="str">
        <f>RIGHT(R275,LEN(R275)-SEARCH("/",R275))</f>
        <v>plays</v>
      </c>
    </row>
    <row r="276" spans="1:20" ht="31.5" x14ac:dyDescent="0.25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 s="9">
        <f t="shared" si="19"/>
        <v>51.533333333333331</v>
      </c>
      <c r="I276">
        <v>15</v>
      </c>
      <c r="J276" t="s">
        <v>20</v>
      </c>
      <c r="K276" t="s">
        <v>21</v>
      </c>
      <c r="L276">
        <v>1509948000</v>
      </c>
      <c r="M276" s="14">
        <f>(((L276/60)/60)/24)+DATE(1970,1,1)</f>
        <v>43045.25</v>
      </c>
      <c r="N276">
        <v>1510380000</v>
      </c>
      <c r="O276" s="17">
        <f t="shared" si="17"/>
        <v>43050.25</v>
      </c>
      <c r="P276" t="b">
        <v>0</v>
      </c>
      <c r="Q276" t="b">
        <v>0</v>
      </c>
      <c r="R276" t="s">
        <v>2043</v>
      </c>
      <c r="S276" t="str">
        <f t="shared" si="18"/>
        <v>theater</v>
      </c>
      <c r="T276" t="str">
        <f>RIGHT(R276,LEN(R276)-SEARCH("/",R276))</f>
        <v>plays</v>
      </c>
    </row>
    <row r="277" spans="1:20" ht="31.5" x14ac:dyDescent="0.25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s="5">
        <f t="shared" si="16"/>
        <v>2.4151282051282053</v>
      </c>
      <c r="G277" t="s">
        <v>19</v>
      </c>
      <c r="H277" s="9">
        <f t="shared" si="19"/>
        <v>81.198275862068968</v>
      </c>
      <c r="I277">
        <v>116</v>
      </c>
      <c r="J277" t="s">
        <v>20</v>
      </c>
      <c r="K277" t="s">
        <v>21</v>
      </c>
      <c r="L277">
        <v>1554526800</v>
      </c>
      <c r="M277" s="14">
        <f>(((L277/60)/60)/24)+DATE(1970,1,1)</f>
        <v>43561.208333333328</v>
      </c>
      <c r="N277">
        <v>1555218000</v>
      </c>
      <c r="O277" s="17">
        <f t="shared" si="17"/>
        <v>43569.208333333328</v>
      </c>
      <c r="P277" t="b">
        <v>0</v>
      </c>
      <c r="Q277" t="b">
        <v>0</v>
      </c>
      <c r="R277" t="s">
        <v>2058</v>
      </c>
      <c r="S277" t="str">
        <f t="shared" si="18"/>
        <v>publishing</v>
      </c>
      <c r="T277" t="str">
        <f>RIGHT(R277,LEN(R277)-SEARCH("/",R277))</f>
        <v>translations</v>
      </c>
    </row>
    <row r="278" spans="1:20" x14ac:dyDescent="0.25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 s="9">
        <f t="shared" si="19"/>
        <v>40.030075187969928</v>
      </c>
      <c r="I278">
        <v>133</v>
      </c>
      <c r="J278" t="s">
        <v>20</v>
      </c>
      <c r="K278" t="s">
        <v>21</v>
      </c>
      <c r="L278">
        <v>1334811600</v>
      </c>
      <c r="M278" s="14">
        <f>(((L278/60)/60)/24)+DATE(1970,1,1)</f>
        <v>41018.208333333336</v>
      </c>
      <c r="N278">
        <v>1335243600</v>
      </c>
      <c r="O278" s="17">
        <f t="shared" si="17"/>
        <v>41023.208333333336</v>
      </c>
      <c r="P278" t="b">
        <v>0</v>
      </c>
      <c r="Q278" t="b">
        <v>1</v>
      </c>
      <c r="R278" t="s">
        <v>2051</v>
      </c>
      <c r="S278" t="str">
        <f t="shared" si="18"/>
        <v>games</v>
      </c>
      <c r="T278" t="str">
        <f>RIGHT(R278,LEN(R278)-SEARCH("/",R278))</f>
        <v>video games</v>
      </c>
    </row>
    <row r="279" spans="1:20" ht="31.5" x14ac:dyDescent="0.25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s="5">
        <f t="shared" si="16"/>
        <v>10.664285714285715</v>
      </c>
      <c r="G279" t="s">
        <v>19</v>
      </c>
      <c r="H279" s="9">
        <f t="shared" si="19"/>
        <v>89.939759036144579</v>
      </c>
      <c r="I279">
        <v>83</v>
      </c>
      <c r="J279" t="s">
        <v>20</v>
      </c>
      <c r="K279" t="s">
        <v>21</v>
      </c>
      <c r="L279">
        <v>1279515600</v>
      </c>
      <c r="M279" s="14">
        <f>(((L279/60)/60)/24)+DATE(1970,1,1)</f>
        <v>40378.208333333336</v>
      </c>
      <c r="N279">
        <v>1279688400</v>
      </c>
      <c r="O279" s="17">
        <f t="shared" si="17"/>
        <v>40380.208333333336</v>
      </c>
      <c r="P279" t="b">
        <v>0</v>
      </c>
      <c r="Q279" t="b">
        <v>0</v>
      </c>
      <c r="R279" t="s">
        <v>2043</v>
      </c>
      <c r="S279" t="str">
        <f t="shared" si="18"/>
        <v>theater</v>
      </c>
      <c r="T279" t="str">
        <f>RIGHT(R279,LEN(R279)-SEARCH("/",R279))</f>
        <v>plays</v>
      </c>
    </row>
    <row r="280" spans="1:20" x14ac:dyDescent="0.25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s="5">
        <f t="shared" si="16"/>
        <v>3.2588888888888889</v>
      </c>
      <c r="G280" t="s">
        <v>19</v>
      </c>
      <c r="H280" s="9">
        <f t="shared" si="19"/>
        <v>96.692307692307693</v>
      </c>
      <c r="I280">
        <v>91</v>
      </c>
      <c r="J280" t="s">
        <v>20</v>
      </c>
      <c r="K280" t="s">
        <v>21</v>
      </c>
      <c r="L280">
        <v>1353909600</v>
      </c>
      <c r="M280" s="14">
        <f>(((L280/60)/60)/24)+DATE(1970,1,1)</f>
        <v>41239.25</v>
      </c>
      <c r="N280">
        <v>1356069600</v>
      </c>
      <c r="O280" s="17">
        <f t="shared" si="17"/>
        <v>41264.25</v>
      </c>
      <c r="P280" t="b">
        <v>0</v>
      </c>
      <c r="Q280" t="b">
        <v>0</v>
      </c>
      <c r="R280" t="s">
        <v>2042</v>
      </c>
      <c r="S280" t="str">
        <f t="shared" si="18"/>
        <v>technology</v>
      </c>
      <c r="T280" t="str">
        <f>RIGHT(R280,LEN(R280)-SEARCH("/",R280))</f>
        <v>web</v>
      </c>
    </row>
    <row r="281" spans="1:20" x14ac:dyDescent="0.25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s="5">
        <f t="shared" si="16"/>
        <v>1.7070000000000001</v>
      </c>
      <c r="G281" t="s">
        <v>19</v>
      </c>
      <c r="H281" s="9">
        <f t="shared" si="19"/>
        <v>25.010989010989011</v>
      </c>
      <c r="I281">
        <v>546</v>
      </c>
      <c r="J281" t="s">
        <v>20</v>
      </c>
      <c r="K281" t="s">
        <v>21</v>
      </c>
      <c r="L281">
        <v>1535950800</v>
      </c>
      <c r="M281" s="14">
        <f>(((L281/60)/60)/24)+DATE(1970,1,1)</f>
        <v>43346.208333333328</v>
      </c>
      <c r="N281">
        <v>1536210000</v>
      </c>
      <c r="O281" s="17">
        <f t="shared" si="17"/>
        <v>43349.208333333328</v>
      </c>
      <c r="P281" t="b">
        <v>0</v>
      </c>
      <c r="Q281" t="b">
        <v>0</v>
      </c>
      <c r="R281" t="s">
        <v>2043</v>
      </c>
      <c r="S281" t="str">
        <f t="shared" si="18"/>
        <v>theater</v>
      </c>
      <c r="T281" t="str">
        <f>RIGHT(R281,LEN(R281)-SEARCH("/",R281))</f>
        <v>plays</v>
      </c>
    </row>
    <row r="282" spans="1:20" ht="31.5" x14ac:dyDescent="0.25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s="5">
        <f t="shared" si="16"/>
        <v>5.8144</v>
      </c>
      <c r="G282" t="s">
        <v>19</v>
      </c>
      <c r="H282" s="9">
        <f t="shared" si="19"/>
        <v>36.987277353689571</v>
      </c>
      <c r="I282">
        <v>393</v>
      </c>
      <c r="J282" t="s">
        <v>20</v>
      </c>
      <c r="K282" t="s">
        <v>21</v>
      </c>
      <c r="L282">
        <v>1511244000</v>
      </c>
      <c r="M282" s="14">
        <f>(((L282/60)/60)/24)+DATE(1970,1,1)</f>
        <v>43060.25</v>
      </c>
      <c r="N282">
        <v>1511762400</v>
      </c>
      <c r="O282" s="17">
        <f t="shared" si="17"/>
        <v>43066.25</v>
      </c>
      <c r="P282" t="b">
        <v>0</v>
      </c>
      <c r="Q282" t="b">
        <v>0</v>
      </c>
      <c r="R282" t="s">
        <v>2050</v>
      </c>
      <c r="S282" t="str">
        <f t="shared" si="18"/>
        <v>film &amp; video</v>
      </c>
      <c r="T282" t="str">
        <f>RIGHT(R282,LEN(R282)-SEARCH("/",R282))</f>
        <v>animation</v>
      </c>
    </row>
    <row r="283" spans="1:20" x14ac:dyDescent="0.25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 s="9">
        <f t="shared" si="19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 s="14">
        <f>(((L283/60)/60)/24)+DATE(1970,1,1)</f>
        <v>40979.25</v>
      </c>
      <c r="N283">
        <v>1333256400</v>
      </c>
      <c r="O283" s="17">
        <f t="shared" si="17"/>
        <v>41000.208333333336</v>
      </c>
      <c r="P283" t="b">
        <v>0</v>
      </c>
      <c r="Q283" t="b">
        <v>1</v>
      </c>
      <c r="R283" t="s">
        <v>2043</v>
      </c>
      <c r="S283" t="str">
        <f t="shared" si="18"/>
        <v>theater</v>
      </c>
      <c r="T283" t="str">
        <f>RIGHT(R283,LEN(R283)-SEARCH("/",R283))</f>
        <v>plays</v>
      </c>
    </row>
    <row r="284" spans="1:20" x14ac:dyDescent="0.25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s="5">
        <f t="shared" si="16"/>
        <v>1.0804761904761904</v>
      </c>
      <c r="G284" t="s">
        <v>19</v>
      </c>
      <c r="H284" s="9">
        <f t="shared" si="19"/>
        <v>68.240601503759393</v>
      </c>
      <c r="I284">
        <v>133</v>
      </c>
      <c r="J284" t="s">
        <v>20</v>
      </c>
      <c r="K284" t="s">
        <v>21</v>
      </c>
      <c r="L284">
        <v>1480226400</v>
      </c>
      <c r="M284" s="14">
        <f>(((L284/60)/60)/24)+DATE(1970,1,1)</f>
        <v>42701.25</v>
      </c>
      <c r="N284">
        <v>1480744800</v>
      </c>
      <c r="O284" s="17">
        <f t="shared" si="17"/>
        <v>42707.25</v>
      </c>
      <c r="P284" t="b">
        <v>0</v>
      </c>
      <c r="Q284" t="b">
        <v>1</v>
      </c>
      <c r="R284" t="s">
        <v>2059</v>
      </c>
      <c r="S284" t="str">
        <f t="shared" si="18"/>
        <v>film &amp; video</v>
      </c>
      <c r="T284" t="str">
        <f>RIGHT(R284,LEN(R284)-SEARCH("/",R284))</f>
        <v>television</v>
      </c>
    </row>
    <row r="285" spans="1:20" ht="31.5" x14ac:dyDescent="0.25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 s="9">
        <f t="shared" si="19"/>
        <v>52.310344827586206</v>
      </c>
      <c r="I285">
        <v>29</v>
      </c>
      <c r="J285" t="s">
        <v>32</v>
      </c>
      <c r="K285" t="s">
        <v>33</v>
      </c>
      <c r="L285">
        <v>1464584400</v>
      </c>
      <c r="M285" s="14">
        <f>(((L285/60)/60)/24)+DATE(1970,1,1)</f>
        <v>42520.208333333328</v>
      </c>
      <c r="N285">
        <v>1465016400</v>
      </c>
      <c r="O285" s="17">
        <f t="shared" si="17"/>
        <v>42525.208333333328</v>
      </c>
      <c r="P285" t="b">
        <v>0</v>
      </c>
      <c r="Q285" t="b">
        <v>0</v>
      </c>
      <c r="R285" t="s">
        <v>2041</v>
      </c>
      <c r="S285" t="str">
        <f t="shared" si="18"/>
        <v>music</v>
      </c>
      <c r="T285" t="str">
        <f>RIGHT(R285,LEN(R285)-SEARCH("/",R285))</f>
        <v>rock</v>
      </c>
    </row>
    <row r="286" spans="1:20" x14ac:dyDescent="0.25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 s="9">
        <f t="shared" si="19"/>
        <v>61.765151515151516</v>
      </c>
      <c r="I286">
        <v>132</v>
      </c>
      <c r="J286" t="s">
        <v>20</v>
      </c>
      <c r="K286" t="s">
        <v>21</v>
      </c>
      <c r="L286">
        <v>1335848400</v>
      </c>
      <c r="M286" s="14">
        <f>(((L286/60)/60)/24)+DATE(1970,1,1)</f>
        <v>41030.208333333336</v>
      </c>
      <c r="N286">
        <v>1336280400</v>
      </c>
      <c r="O286" s="17">
        <f t="shared" si="17"/>
        <v>41035.208333333336</v>
      </c>
      <c r="P286" t="b">
        <v>0</v>
      </c>
      <c r="Q286" t="b">
        <v>0</v>
      </c>
      <c r="R286" t="s">
        <v>2042</v>
      </c>
      <c r="S286" t="str">
        <f t="shared" si="18"/>
        <v>technology</v>
      </c>
      <c r="T286" t="str">
        <f>RIGHT(R286,LEN(R286)-SEARCH("/",R286))</f>
        <v>web</v>
      </c>
    </row>
    <row r="287" spans="1:20" x14ac:dyDescent="0.25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s="5">
        <f t="shared" si="16"/>
        <v>7.0633333333333335</v>
      </c>
      <c r="G287" t="s">
        <v>19</v>
      </c>
      <c r="H287" s="9">
        <f t="shared" si="19"/>
        <v>25.027559055118111</v>
      </c>
      <c r="I287">
        <v>254</v>
      </c>
      <c r="J287" t="s">
        <v>20</v>
      </c>
      <c r="K287" t="s">
        <v>21</v>
      </c>
      <c r="L287">
        <v>1473483600</v>
      </c>
      <c r="M287" s="14">
        <f>(((L287/60)/60)/24)+DATE(1970,1,1)</f>
        <v>42623.208333333328</v>
      </c>
      <c r="N287">
        <v>1476766800</v>
      </c>
      <c r="O287" s="17">
        <f t="shared" si="17"/>
        <v>42661.208333333328</v>
      </c>
      <c r="P287" t="b">
        <v>0</v>
      </c>
      <c r="Q287" t="b">
        <v>0</v>
      </c>
      <c r="R287" t="s">
        <v>2043</v>
      </c>
      <c r="S287" t="str">
        <f t="shared" si="18"/>
        <v>theater</v>
      </c>
      <c r="T287" t="str">
        <f>RIGHT(R287,LEN(R287)-SEARCH("/",R287))</f>
        <v>plays</v>
      </c>
    </row>
    <row r="288" spans="1:20" x14ac:dyDescent="0.25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s="5">
        <f t="shared" si="16"/>
        <v>0.17446030330062445</v>
      </c>
      <c r="G288" t="s">
        <v>63</v>
      </c>
      <c r="H288" s="9">
        <f t="shared" si="19"/>
        <v>106.28804347826087</v>
      </c>
      <c r="I288">
        <v>184</v>
      </c>
      <c r="J288" t="s">
        <v>20</v>
      </c>
      <c r="K288" t="s">
        <v>21</v>
      </c>
      <c r="L288">
        <v>1479880800</v>
      </c>
      <c r="M288" s="14">
        <f>(((L288/60)/60)/24)+DATE(1970,1,1)</f>
        <v>42697.25</v>
      </c>
      <c r="N288">
        <v>1480485600</v>
      </c>
      <c r="O288" s="17">
        <f t="shared" si="17"/>
        <v>42704.25</v>
      </c>
      <c r="P288" t="b">
        <v>0</v>
      </c>
      <c r="Q288" t="b">
        <v>0</v>
      </c>
      <c r="R288" t="s">
        <v>2043</v>
      </c>
      <c r="S288" t="str">
        <f t="shared" si="18"/>
        <v>theater</v>
      </c>
      <c r="T288" t="str">
        <f>RIGHT(R288,LEN(R288)-SEARCH("/",R288))</f>
        <v>plays</v>
      </c>
    </row>
    <row r="289" spans="1:20" x14ac:dyDescent="0.25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s="5">
        <f t="shared" si="16"/>
        <v>2.0973015873015872</v>
      </c>
      <c r="G289" t="s">
        <v>19</v>
      </c>
      <c r="H289" s="9">
        <f t="shared" si="19"/>
        <v>75.07386363636364</v>
      </c>
      <c r="I289">
        <v>176</v>
      </c>
      <c r="J289" t="s">
        <v>20</v>
      </c>
      <c r="K289" t="s">
        <v>21</v>
      </c>
      <c r="L289">
        <v>1430197200</v>
      </c>
      <c r="M289" s="14">
        <f>(((L289/60)/60)/24)+DATE(1970,1,1)</f>
        <v>42122.208333333328</v>
      </c>
      <c r="N289">
        <v>1430197200</v>
      </c>
      <c r="O289" s="17">
        <f t="shared" si="17"/>
        <v>42122.208333333328</v>
      </c>
      <c r="P289" t="b">
        <v>0</v>
      </c>
      <c r="Q289" t="b">
        <v>0</v>
      </c>
      <c r="R289" t="s">
        <v>2045</v>
      </c>
      <c r="S289" t="str">
        <f t="shared" si="18"/>
        <v>music</v>
      </c>
      <c r="T289" t="str">
        <f>RIGHT(R289,LEN(R289)-SEARCH("/",R289))</f>
        <v>electric music</v>
      </c>
    </row>
    <row r="290" spans="1:20" x14ac:dyDescent="0.25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 s="9">
        <f t="shared" si="19"/>
        <v>39.970802919708028</v>
      </c>
      <c r="I290">
        <v>137</v>
      </c>
      <c r="J290" t="s">
        <v>32</v>
      </c>
      <c r="K290" t="s">
        <v>33</v>
      </c>
      <c r="L290">
        <v>1331701200</v>
      </c>
      <c r="M290" s="14">
        <f>(((L290/60)/60)/24)+DATE(1970,1,1)</f>
        <v>40982.208333333336</v>
      </c>
      <c r="N290">
        <v>1331787600</v>
      </c>
      <c r="O290" s="17">
        <f t="shared" si="17"/>
        <v>40983.208333333336</v>
      </c>
      <c r="P290" t="b">
        <v>0</v>
      </c>
      <c r="Q290" t="b">
        <v>1</v>
      </c>
      <c r="R290" t="s">
        <v>2056</v>
      </c>
      <c r="S290" t="str">
        <f t="shared" si="18"/>
        <v>music</v>
      </c>
      <c r="T290" t="str">
        <f>RIGHT(R290,LEN(R290)-SEARCH("/",R290))</f>
        <v>metal</v>
      </c>
    </row>
    <row r="291" spans="1:20" x14ac:dyDescent="0.25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s="5">
        <f t="shared" si="16"/>
        <v>16.842500000000001</v>
      </c>
      <c r="G291" t="s">
        <v>19</v>
      </c>
      <c r="H291" s="9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4">
        <f>(((L291/60)/60)/24)+DATE(1970,1,1)</f>
        <v>42219.208333333328</v>
      </c>
      <c r="N291">
        <v>1438837200</v>
      </c>
      <c r="O291" s="17">
        <f t="shared" si="17"/>
        <v>42222.208333333328</v>
      </c>
      <c r="P291" t="b">
        <v>0</v>
      </c>
      <c r="Q291" t="b">
        <v>0</v>
      </c>
      <c r="R291" t="s">
        <v>2043</v>
      </c>
      <c r="S291" t="str">
        <f t="shared" si="18"/>
        <v>theater</v>
      </c>
      <c r="T291" t="str">
        <f>RIGHT(R291,LEN(R291)-SEARCH("/",R291))</f>
        <v>plays</v>
      </c>
    </row>
    <row r="292" spans="1:20" x14ac:dyDescent="0.25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 s="9">
        <f t="shared" si="19"/>
        <v>101.01541850220265</v>
      </c>
      <c r="I292">
        <v>908</v>
      </c>
      <c r="J292" t="s">
        <v>20</v>
      </c>
      <c r="K292" t="s">
        <v>21</v>
      </c>
      <c r="L292">
        <v>1368162000</v>
      </c>
      <c r="M292" s="14">
        <f>(((L292/60)/60)/24)+DATE(1970,1,1)</f>
        <v>41404.208333333336</v>
      </c>
      <c r="N292">
        <v>1370926800</v>
      </c>
      <c r="O292" s="17">
        <f t="shared" si="17"/>
        <v>41436.208333333336</v>
      </c>
      <c r="P292" t="b">
        <v>0</v>
      </c>
      <c r="Q292" t="b">
        <v>1</v>
      </c>
      <c r="R292" t="s">
        <v>2044</v>
      </c>
      <c r="S292" t="str">
        <f t="shared" si="18"/>
        <v>film &amp; video</v>
      </c>
      <c r="T292" t="str">
        <f>RIGHT(R292,LEN(R292)-SEARCH("/",R292))</f>
        <v>documentary</v>
      </c>
    </row>
    <row r="293" spans="1:20" x14ac:dyDescent="0.25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s="5">
        <f t="shared" si="16"/>
        <v>4.5661111111111108</v>
      </c>
      <c r="G293" t="s">
        <v>19</v>
      </c>
      <c r="H293" s="9">
        <f t="shared" si="19"/>
        <v>76.813084112149539</v>
      </c>
      <c r="I293">
        <v>107</v>
      </c>
      <c r="J293" t="s">
        <v>20</v>
      </c>
      <c r="K293" t="s">
        <v>21</v>
      </c>
      <c r="L293">
        <v>1318654800</v>
      </c>
      <c r="M293" s="14">
        <f>(((L293/60)/60)/24)+DATE(1970,1,1)</f>
        <v>40831.208333333336</v>
      </c>
      <c r="N293">
        <v>1319000400</v>
      </c>
      <c r="O293" s="17">
        <f t="shared" si="17"/>
        <v>40835.208333333336</v>
      </c>
      <c r="P293" t="b">
        <v>1</v>
      </c>
      <c r="Q293" t="b">
        <v>0</v>
      </c>
      <c r="R293" t="s">
        <v>2042</v>
      </c>
      <c r="S293" t="str">
        <f t="shared" si="18"/>
        <v>technology</v>
      </c>
      <c r="T293" t="str">
        <f>RIGHT(R293,LEN(R293)-SEARCH("/",R293))</f>
        <v>web</v>
      </c>
    </row>
    <row r="294" spans="1:20" x14ac:dyDescent="0.25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 s="9">
        <f t="shared" si="19"/>
        <v>71.7</v>
      </c>
      <c r="I294">
        <v>10</v>
      </c>
      <c r="J294" t="s">
        <v>20</v>
      </c>
      <c r="K294" t="s">
        <v>21</v>
      </c>
      <c r="L294">
        <v>1331874000</v>
      </c>
      <c r="M294" s="14">
        <f>(((L294/60)/60)/24)+DATE(1970,1,1)</f>
        <v>40984.208333333336</v>
      </c>
      <c r="N294">
        <v>1333429200</v>
      </c>
      <c r="O294" s="17">
        <f t="shared" si="17"/>
        <v>41002.208333333336</v>
      </c>
      <c r="P294" t="b">
        <v>0</v>
      </c>
      <c r="Q294" t="b">
        <v>0</v>
      </c>
      <c r="R294" t="s">
        <v>2040</v>
      </c>
      <c r="S294" t="str">
        <f t="shared" si="18"/>
        <v>food</v>
      </c>
      <c r="T294" t="str">
        <f>RIGHT(R294,LEN(R294)-SEARCH("/",R294))</f>
        <v>food trucks</v>
      </c>
    </row>
    <row r="295" spans="1:20" x14ac:dyDescent="0.25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s="5">
        <f t="shared" si="16"/>
        <v>0.16384615384615384</v>
      </c>
      <c r="G295" t="s">
        <v>63</v>
      </c>
      <c r="H295" s="9">
        <f t="shared" si="19"/>
        <v>33.28125</v>
      </c>
      <c r="I295">
        <v>32</v>
      </c>
      <c r="J295" t="s">
        <v>94</v>
      </c>
      <c r="K295" t="s">
        <v>95</v>
      </c>
      <c r="L295">
        <v>1286254800</v>
      </c>
      <c r="M295" s="14">
        <f>(((L295/60)/60)/24)+DATE(1970,1,1)</f>
        <v>40456.208333333336</v>
      </c>
      <c r="N295">
        <v>1287032400</v>
      </c>
      <c r="O295" s="17">
        <f t="shared" si="17"/>
        <v>40465.208333333336</v>
      </c>
      <c r="P295" t="b">
        <v>0</v>
      </c>
      <c r="Q295" t="b">
        <v>0</v>
      </c>
      <c r="R295" t="s">
        <v>2043</v>
      </c>
      <c r="S295" t="str">
        <f t="shared" si="18"/>
        <v>theater</v>
      </c>
      <c r="T295" t="str">
        <f>RIGHT(R295,LEN(R295)-SEARCH("/",R295))</f>
        <v>plays</v>
      </c>
    </row>
    <row r="296" spans="1:20" x14ac:dyDescent="0.25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s="5">
        <f t="shared" si="16"/>
        <v>13.396666666666667</v>
      </c>
      <c r="G296" t="s">
        <v>19</v>
      </c>
      <c r="H296" s="9">
        <f t="shared" si="19"/>
        <v>43.923497267759565</v>
      </c>
      <c r="I296">
        <v>183</v>
      </c>
      <c r="J296" t="s">
        <v>20</v>
      </c>
      <c r="K296" t="s">
        <v>21</v>
      </c>
      <c r="L296">
        <v>1540530000</v>
      </c>
      <c r="M296" s="14">
        <f>(((L296/60)/60)/24)+DATE(1970,1,1)</f>
        <v>43399.208333333328</v>
      </c>
      <c r="N296">
        <v>1541570400</v>
      </c>
      <c r="O296" s="17">
        <f t="shared" si="17"/>
        <v>43411.25</v>
      </c>
      <c r="P296" t="b">
        <v>0</v>
      </c>
      <c r="Q296" t="b">
        <v>0</v>
      </c>
      <c r="R296" t="s">
        <v>2043</v>
      </c>
      <c r="S296" t="str">
        <f t="shared" si="18"/>
        <v>theater</v>
      </c>
      <c r="T296" t="str">
        <f>RIGHT(R296,LEN(R296)-SEARCH("/",R296))</f>
        <v>plays</v>
      </c>
    </row>
    <row r="297" spans="1:20" ht="31.5" x14ac:dyDescent="0.25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 s="9">
        <f t="shared" si="19"/>
        <v>36.004712041884815</v>
      </c>
      <c r="I297">
        <v>1910</v>
      </c>
      <c r="J297" t="s">
        <v>86</v>
      </c>
      <c r="K297" t="s">
        <v>87</v>
      </c>
      <c r="L297">
        <v>1381813200</v>
      </c>
      <c r="M297" s="14">
        <f>(((L297/60)/60)/24)+DATE(1970,1,1)</f>
        <v>41562.208333333336</v>
      </c>
      <c r="N297">
        <v>1383976800</v>
      </c>
      <c r="O297" s="17">
        <f t="shared" si="17"/>
        <v>41587.25</v>
      </c>
      <c r="P297" t="b">
        <v>0</v>
      </c>
      <c r="Q297" t="b">
        <v>0</v>
      </c>
      <c r="R297" t="s">
        <v>2043</v>
      </c>
      <c r="S297" t="str">
        <f t="shared" si="18"/>
        <v>theater</v>
      </c>
      <c r="T297" t="str">
        <f>RIGHT(R297,LEN(R297)-SEARCH("/",R297))</f>
        <v>plays</v>
      </c>
    </row>
    <row r="298" spans="1:20" ht="31.5" x14ac:dyDescent="0.25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 s="9">
        <f t="shared" si="19"/>
        <v>88.21052631578948</v>
      </c>
      <c r="I298">
        <v>38</v>
      </c>
      <c r="J298" t="s">
        <v>24</v>
      </c>
      <c r="K298" t="s">
        <v>25</v>
      </c>
      <c r="L298">
        <v>1548655200</v>
      </c>
      <c r="M298" s="14">
        <f>(((L298/60)/60)/24)+DATE(1970,1,1)</f>
        <v>43493.25</v>
      </c>
      <c r="N298">
        <v>1550556000</v>
      </c>
      <c r="O298" s="17">
        <f t="shared" si="17"/>
        <v>43515.25</v>
      </c>
      <c r="P298" t="b">
        <v>0</v>
      </c>
      <c r="Q298" t="b">
        <v>0</v>
      </c>
      <c r="R298" t="s">
        <v>2043</v>
      </c>
      <c r="S298" t="str">
        <f t="shared" si="18"/>
        <v>theater</v>
      </c>
      <c r="T298" t="str">
        <f>RIGHT(R298,LEN(R298)-SEARCH("/",R298))</f>
        <v>plays</v>
      </c>
    </row>
    <row r="299" spans="1:20" x14ac:dyDescent="0.25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 s="9">
        <f t="shared" si="19"/>
        <v>65.240384615384613</v>
      </c>
      <c r="I299">
        <v>104</v>
      </c>
      <c r="J299" t="s">
        <v>24</v>
      </c>
      <c r="K299" t="s">
        <v>25</v>
      </c>
      <c r="L299">
        <v>1389679200</v>
      </c>
      <c r="M299" s="14">
        <f>(((L299/60)/60)/24)+DATE(1970,1,1)</f>
        <v>41653.25</v>
      </c>
      <c r="N299">
        <v>1390456800</v>
      </c>
      <c r="O299" s="17">
        <f t="shared" si="17"/>
        <v>41662.25</v>
      </c>
      <c r="P299" t="b">
        <v>0</v>
      </c>
      <c r="Q299" t="b">
        <v>1</v>
      </c>
      <c r="R299" t="s">
        <v>2043</v>
      </c>
      <c r="S299" t="str">
        <f t="shared" si="18"/>
        <v>theater</v>
      </c>
      <c r="T299" t="str">
        <f>RIGHT(R299,LEN(R299)-SEARCH("/",R299))</f>
        <v>plays</v>
      </c>
    </row>
    <row r="300" spans="1:20" x14ac:dyDescent="0.25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s="5">
        <f t="shared" si="16"/>
        <v>1.4391428571428571</v>
      </c>
      <c r="G300" t="s">
        <v>19</v>
      </c>
      <c r="H300" s="9">
        <f t="shared" si="19"/>
        <v>69.958333333333329</v>
      </c>
      <c r="I300">
        <v>72</v>
      </c>
      <c r="J300" t="s">
        <v>20</v>
      </c>
      <c r="K300" t="s">
        <v>21</v>
      </c>
      <c r="L300">
        <v>1456466400</v>
      </c>
      <c r="M300" s="14">
        <f>(((L300/60)/60)/24)+DATE(1970,1,1)</f>
        <v>42426.25</v>
      </c>
      <c r="N300">
        <v>1458018000</v>
      </c>
      <c r="O300" s="17">
        <f t="shared" si="17"/>
        <v>42444.208333333328</v>
      </c>
      <c r="P300" t="b">
        <v>0</v>
      </c>
      <c r="Q300" t="b">
        <v>1</v>
      </c>
      <c r="R300" t="s">
        <v>2041</v>
      </c>
      <c r="S300" t="str">
        <f t="shared" si="18"/>
        <v>music</v>
      </c>
      <c r="T300" t="str">
        <f>RIGHT(R300,LEN(R300)-SEARCH("/",R300))</f>
        <v>rock</v>
      </c>
    </row>
    <row r="301" spans="1:20" ht="31.5" x14ac:dyDescent="0.25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 s="9">
        <f t="shared" si="19"/>
        <v>39.877551020408163</v>
      </c>
      <c r="I301">
        <v>49</v>
      </c>
      <c r="J301" t="s">
        <v>20</v>
      </c>
      <c r="K301" t="s">
        <v>21</v>
      </c>
      <c r="L301">
        <v>1456984800</v>
      </c>
      <c r="M301" s="14">
        <f>(((L301/60)/60)/24)+DATE(1970,1,1)</f>
        <v>42432.25</v>
      </c>
      <c r="N301">
        <v>1461819600</v>
      </c>
      <c r="O301" s="17">
        <f t="shared" si="17"/>
        <v>42488.208333333328</v>
      </c>
      <c r="P301" t="b">
        <v>0</v>
      </c>
      <c r="Q301" t="b">
        <v>0</v>
      </c>
      <c r="R301" t="s">
        <v>2040</v>
      </c>
      <c r="S301" t="str">
        <f t="shared" si="18"/>
        <v>food</v>
      </c>
      <c r="T301" t="str">
        <f>RIGHT(R301,LEN(R301)-SEARCH("/",R301))</f>
        <v>food trucks</v>
      </c>
    </row>
    <row r="302" spans="1:20" x14ac:dyDescent="0.25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s="5">
        <f t="shared" si="16"/>
        <v>0.05</v>
      </c>
      <c r="G302" t="s">
        <v>14</v>
      </c>
      <c r="H302" s="9">
        <f t="shared" si="19"/>
        <v>5</v>
      </c>
      <c r="I302">
        <v>1</v>
      </c>
      <c r="J302" t="s">
        <v>32</v>
      </c>
      <c r="K302" t="s">
        <v>33</v>
      </c>
      <c r="L302">
        <v>1504069200</v>
      </c>
      <c r="M302" s="14">
        <f>(((L302/60)/60)/24)+DATE(1970,1,1)</f>
        <v>42977.208333333328</v>
      </c>
      <c r="N302">
        <v>1504155600</v>
      </c>
      <c r="O302" s="17">
        <f t="shared" si="17"/>
        <v>42978.208333333328</v>
      </c>
      <c r="P302" t="b">
        <v>0</v>
      </c>
      <c r="Q302" t="b">
        <v>1</v>
      </c>
      <c r="R302" t="s">
        <v>2049</v>
      </c>
      <c r="S302" t="str">
        <f t="shared" si="18"/>
        <v>publishing</v>
      </c>
      <c r="T302" t="str">
        <f>RIGHT(R302,LEN(R302)-SEARCH("/",R302))</f>
        <v>nonfiction</v>
      </c>
    </row>
    <row r="303" spans="1:20" x14ac:dyDescent="0.25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s="5">
        <f t="shared" si="16"/>
        <v>13.446666666666667</v>
      </c>
      <c r="G303" t="s">
        <v>19</v>
      </c>
      <c r="H303" s="9">
        <f t="shared" si="19"/>
        <v>41.023728813559323</v>
      </c>
      <c r="I303">
        <v>295</v>
      </c>
      <c r="J303" t="s">
        <v>20</v>
      </c>
      <c r="K303" t="s">
        <v>21</v>
      </c>
      <c r="L303">
        <v>1424930400</v>
      </c>
      <c r="M303" s="14">
        <f>(((L303/60)/60)/24)+DATE(1970,1,1)</f>
        <v>42061.25</v>
      </c>
      <c r="N303">
        <v>1426395600</v>
      </c>
      <c r="O303" s="17">
        <f t="shared" si="17"/>
        <v>42078.208333333328</v>
      </c>
      <c r="P303" t="b">
        <v>0</v>
      </c>
      <c r="Q303" t="b">
        <v>0</v>
      </c>
      <c r="R303" t="s">
        <v>2044</v>
      </c>
      <c r="S303" t="str">
        <f t="shared" si="18"/>
        <v>film &amp; video</v>
      </c>
      <c r="T303" t="str">
        <f>RIGHT(R303,LEN(R303)-SEARCH("/",R303))</f>
        <v>documentary</v>
      </c>
    </row>
    <row r="304" spans="1:20" x14ac:dyDescent="0.25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 s="9">
        <f t="shared" si="19"/>
        <v>98.914285714285711</v>
      </c>
      <c r="I304">
        <v>245</v>
      </c>
      <c r="J304" t="s">
        <v>20</v>
      </c>
      <c r="K304" t="s">
        <v>21</v>
      </c>
      <c r="L304">
        <v>1535864400</v>
      </c>
      <c r="M304" s="14">
        <f>(((L304/60)/60)/24)+DATE(1970,1,1)</f>
        <v>43345.208333333328</v>
      </c>
      <c r="N304">
        <v>1537074000</v>
      </c>
      <c r="O304" s="17">
        <f t="shared" si="17"/>
        <v>43359.208333333328</v>
      </c>
      <c r="P304" t="b">
        <v>0</v>
      </c>
      <c r="Q304" t="b">
        <v>0</v>
      </c>
      <c r="R304" t="s">
        <v>2043</v>
      </c>
      <c r="S304" t="str">
        <f t="shared" si="18"/>
        <v>theater</v>
      </c>
      <c r="T304" t="str">
        <f>RIGHT(R304,LEN(R304)-SEARCH("/",R304))</f>
        <v>plays</v>
      </c>
    </row>
    <row r="305" spans="1:20" x14ac:dyDescent="0.25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 s="9">
        <f t="shared" si="19"/>
        <v>87.78125</v>
      </c>
      <c r="I305">
        <v>32</v>
      </c>
      <c r="J305" t="s">
        <v>20</v>
      </c>
      <c r="K305" t="s">
        <v>21</v>
      </c>
      <c r="L305">
        <v>1452146400</v>
      </c>
      <c r="M305" s="14">
        <f>(((L305/60)/60)/24)+DATE(1970,1,1)</f>
        <v>42376.25</v>
      </c>
      <c r="N305">
        <v>1452578400</v>
      </c>
      <c r="O305" s="17">
        <f t="shared" si="17"/>
        <v>42381.25</v>
      </c>
      <c r="P305" t="b">
        <v>0</v>
      </c>
      <c r="Q305" t="b">
        <v>0</v>
      </c>
      <c r="R305" t="s">
        <v>2047</v>
      </c>
      <c r="S305" t="str">
        <f t="shared" si="18"/>
        <v>music</v>
      </c>
      <c r="T305" t="str">
        <f>RIGHT(R305,LEN(R305)-SEARCH("/",R305))</f>
        <v>indie rock</v>
      </c>
    </row>
    <row r="306" spans="1:20" x14ac:dyDescent="0.25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s="5">
        <f t="shared" si="16"/>
        <v>5.4614285714285717</v>
      </c>
      <c r="G306" t="s">
        <v>19</v>
      </c>
      <c r="H306" s="9">
        <f t="shared" si="19"/>
        <v>80.767605633802816</v>
      </c>
      <c r="I306">
        <v>142</v>
      </c>
      <c r="J306" t="s">
        <v>20</v>
      </c>
      <c r="K306" t="s">
        <v>21</v>
      </c>
      <c r="L306">
        <v>1470546000</v>
      </c>
      <c r="M306" s="14">
        <f>(((L306/60)/60)/24)+DATE(1970,1,1)</f>
        <v>42589.208333333328</v>
      </c>
      <c r="N306">
        <v>1474088400</v>
      </c>
      <c r="O306" s="17">
        <f t="shared" si="17"/>
        <v>42630.208333333328</v>
      </c>
      <c r="P306" t="b">
        <v>0</v>
      </c>
      <c r="Q306" t="b">
        <v>0</v>
      </c>
      <c r="R306" t="s">
        <v>2044</v>
      </c>
      <c r="S306" t="str">
        <f t="shared" si="18"/>
        <v>film &amp; video</v>
      </c>
      <c r="T306" t="str">
        <f>RIGHT(R306,LEN(R306)-SEARCH("/",R306))</f>
        <v>documentary</v>
      </c>
    </row>
    <row r="307" spans="1:20" x14ac:dyDescent="0.25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s="5">
        <f t="shared" si="16"/>
        <v>2.8621428571428571</v>
      </c>
      <c r="G307" t="s">
        <v>19</v>
      </c>
      <c r="H307" s="9">
        <f t="shared" si="19"/>
        <v>94.28235294117647</v>
      </c>
      <c r="I307">
        <v>85</v>
      </c>
      <c r="J307" t="s">
        <v>20</v>
      </c>
      <c r="K307" t="s">
        <v>21</v>
      </c>
      <c r="L307">
        <v>1458363600</v>
      </c>
      <c r="M307" s="14">
        <f>(((L307/60)/60)/24)+DATE(1970,1,1)</f>
        <v>42448.208333333328</v>
      </c>
      <c r="N307">
        <v>1461906000</v>
      </c>
      <c r="O307" s="17">
        <f t="shared" si="17"/>
        <v>42489.208333333328</v>
      </c>
      <c r="P307" t="b">
        <v>0</v>
      </c>
      <c r="Q307" t="b">
        <v>0</v>
      </c>
      <c r="R307" t="s">
        <v>2043</v>
      </c>
      <c r="S307" t="str">
        <f t="shared" si="18"/>
        <v>theater</v>
      </c>
      <c r="T307" t="str">
        <f>RIGHT(R307,LEN(R307)-SEARCH("/",R307))</f>
        <v>plays</v>
      </c>
    </row>
    <row r="308" spans="1:20" ht="31.5" x14ac:dyDescent="0.25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 s="9">
        <f t="shared" si="19"/>
        <v>73.428571428571431</v>
      </c>
      <c r="I308">
        <v>7</v>
      </c>
      <c r="J308" t="s">
        <v>20</v>
      </c>
      <c r="K308" t="s">
        <v>21</v>
      </c>
      <c r="L308">
        <v>1500008400</v>
      </c>
      <c r="M308" s="14">
        <f>(((L308/60)/60)/24)+DATE(1970,1,1)</f>
        <v>42930.208333333328</v>
      </c>
      <c r="N308">
        <v>1500267600</v>
      </c>
      <c r="O308" s="17">
        <f t="shared" si="17"/>
        <v>42933.208333333328</v>
      </c>
      <c r="P308" t="b">
        <v>0</v>
      </c>
      <c r="Q308" t="b">
        <v>1</v>
      </c>
      <c r="R308" t="s">
        <v>2043</v>
      </c>
      <c r="S308" t="str">
        <f t="shared" si="18"/>
        <v>theater</v>
      </c>
      <c r="T308" t="str">
        <f>RIGHT(R308,LEN(R308)-SEARCH("/",R308))</f>
        <v>plays</v>
      </c>
    </row>
    <row r="309" spans="1:20" x14ac:dyDescent="0.25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s="5">
        <f t="shared" si="16"/>
        <v>1.3213677811550153</v>
      </c>
      <c r="G309" t="s">
        <v>19</v>
      </c>
      <c r="H309" s="9">
        <f t="shared" si="19"/>
        <v>65.968133535660087</v>
      </c>
      <c r="I309">
        <v>659</v>
      </c>
      <c r="J309" t="s">
        <v>32</v>
      </c>
      <c r="K309" t="s">
        <v>33</v>
      </c>
      <c r="L309">
        <v>1338958800</v>
      </c>
      <c r="M309" s="14">
        <f>(((L309/60)/60)/24)+DATE(1970,1,1)</f>
        <v>41066.208333333336</v>
      </c>
      <c r="N309">
        <v>1340686800</v>
      </c>
      <c r="O309" s="17">
        <f t="shared" si="17"/>
        <v>41086.208333333336</v>
      </c>
      <c r="P309" t="b">
        <v>0</v>
      </c>
      <c r="Q309" t="b">
        <v>1</v>
      </c>
      <c r="R309" t="s">
        <v>2053</v>
      </c>
      <c r="S309" t="str">
        <f t="shared" si="18"/>
        <v>publishing</v>
      </c>
      <c r="T309" t="str">
        <f>RIGHT(R309,LEN(R309)-SEARCH("/",R309))</f>
        <v>fiction</v>
      </c>
    </row>
    <row r="310" spans="1:20" x14ac:dyDescent="0.25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 s="9">
        <f t="shared" si="19"/>
        <v>109.04109589041096</v>
      </c>
      <c r="I310">
        <v>803</v>
      </c>
      <c r="J310" t="s">
        <v>20</v>
      </c>
      <c r="K310" t="s">
        <v>21</v>
      </c>
      <c r="L310">
        <v>1303102800</v>
      </c>
      <c r="M310" s="14">
        <f>(((L310/60)/60)/24)+DATE(1970,1,1)</f>
        <v>40651.208333333336</v>
      </c>
      <c r="N310">
        <v>1303189200</v>
      </c>
      <c r="O310" s="17">
        <f t="shared" si="17"/>
        <v>40652.208333333336</v>
      </c>
      <c r="P310" t="b">
        <v>0</v>
      </c>
      <c r="Q310" t="b">
        <v>0</v>
      </c>
      <c r="R310" t="s">
        <v>2043</v>
      </c>
      <c r="S310" t="str">
        <f t="shared" si="18"/>
        <v>theater</v>
      </c>
      <c r="T310" t="str">
        <f>RIGHT(R310,LEN(R310)-SEARCH("/",R310))</f>
        <v>plays</v>
      </c>
    </row>
    <row r="311" spans="1:20" x14ac:dyDescent="0.25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s="5">
        <f t="shared" si="16"/>
        <v>0.75292682926829269</v>
      </c>
      <c r="G311" t="s">
        <v>63</v>
      </c>
      <c r="H311" s="9">
        <f t="shared" si="19"/>
        <v>41.16</v>
      </c>
      <c r="I311">
        <v>75</v>
      </c>
      <c r="J311" t="s">
        <v>20</v>
      </c>
      <c r="K311" t="s">
        <v>21</v>
      </c>
      <c r="L311">
        <v>1316581200</v>
      </c>
      <c r="M311" s="14">
        <f>(((L311/60)/60)/24)+DATE(1970,1,1)</f>
        <v>40807.208333333336</v>
      </c>
      <c r="N311">
        <v>1318309200</v>
      </c>
      <c r="O311" s="17">
        <f t="shared" si="17"/>
        <v>40827.208333333336</v>
      </c>
      <c r="P311" t="b">
        <v>0</v>
      </c>
      <c r="Q311" t="b">
        <v>1</v>
      </c>
      <c r="R311" t="s">
        <v>2047</v>
      </c>
      <c r="S311" t="str">
        <f t="shared" si="18"/>
        <v>music</v>
      </c>
      <c r="T311" t="str">
        <f>RIGHT(R311,LEN(R311)-SEARCH("/",R311))</f>
        <v>indie rock</v>
      </c>
    </row>
    <row r="312" spans="1:20" x14ac:dyDescent="0.25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 s="9">
        <f t="shared" si="19"/>
        <v>99.125</v>
      </c>
      <c r="I312">
        <v>16</v>
      </c>
      <c r="J312" t="s">
        <v>20</v>
      </c>
      <c r="K312" t="s">
        <v>21</v>
      </c>
      <c r="L312">
        <v>1270789200</v>
      </c>
      <c r="M312" s="14">
        <f>(((L312/60)/60)/24)+DATE(1970,1,1)</f>
        <v>40277.208333333336</v>
      </c>
      <c r="N312">
        <v>1272171600</v>
      </c>
      <c r="O312" s="17">
        <f t="shared" si="17"/>
        <v>40293.208333333336</v>
      </c>
      <c r="P312" t="b">
        <v>0</v>
      </c>
      <c r="Q312" t="b">
        <v>0</v>
      </c>
      <c r="R312" t="s">
        <v>2051</v>
      </c>
      <c r="S312" t="str">
        <f t="shared" si="18"/>
        <v>games</v>
      </c>
      <c r="T312" t="str">
        <f>RIGHT(R312,LEN(R312)-SEARCH("/",R312))</f>
        <v>video games</v>
      </c>
    </row>
    <row r="313" spans="1:20" x14ac:dyDescent="0.25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s="5">
        <f t="shared" si="16"/>
        <v>2.0336507936507937</v>
      </c>
      <c r="G313" t="s">
        <v>19</v>
      </c>
      <c r="H313" s="9">
        <f t="shared" si="19"/>
        <v>105.88429752066116</v>
      </c>
      <c r="I313">
        <v>121</v>
      </c>
      <c r="J313" t="s">
        <v>20</v>
      </c>
      <c r="K313" t="s">
        <v>21</v>
      </c>
      <c r="L313">
        <v>1297836000</v>
      </c>
      <c r="M313" s="14">
        <f>(((L313/60)/60)/24)+DATE(1970,1,1)</f>
        <v>40590.25</v>
      </c>
      <c r="N313">
        <v>1298872800</v>
      </c>
      <c r="O313" s="17">
        <f t="shared" si="17"/>
        <v>40602.25</v>
      </c>
      <c r="P313" t="b">
        <v>0</v>
      </c>
      <c r="Q313" t="b">
        <v>0</v>
      </c>
      <c r="R313" t="s">
        <v>2043</v>
      </c>
      <c r="S313" t="str">
        <f t="shared" si="18"/>
        <v>theater</v>
      </c>
      <c r="T313" t="str">
        <f>RIGHT(R313,LEN(R313)-SEARCH("/",R313))</f>
        <v>plays</v>
      </c>
    </row>
    <row r="314" spans="1:20" x14ac:dyDescent="0.25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s="5">
        <f t="shared" si="16"/>
        <v>3.1022842639593908</v>
      </c>
      <c r="G314" t="s">
        <v>19</v>
      </c>
      <c r="H314" s="9">
        <f t="shared" si="19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 s="14">
        <f>(((L314/60)/60)/24)+DATE(1970,1,1)</f>
        <v>41572.208333333336</v>
      </c>
      <c r="N314">
        <v>1383282000</v>
      </c>
      <c r="O314" s="17">
        <f t="shared" si="17"/>
        <v>41579.208333333336</v>
      </c>
      <c r="P314" t="b">
        <v>0</v>
      </c>
      <c r="Q314" t="b">
        <v>0</v>
      </c>
      <c r="R314" t="s">
        <v>2043</v>
      </c>
      <c r="S314" t="str">
        <f t="shared" si="18"/>
        <v>theater</v>
      </c>
      <c r="T314" t="str">
        <f>RIGHT(R314,LEN(R314)-SEARCH("/",R314))</f>
        <v>plays</v>
      </c>
    </row>
    <row r="315" spans="1:20" x14ac:dyDescent="0.25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s="5">
        <f t="shared" si="16"/>
        <v>3.9531818181818181</v>
      </c>
      <c r="G315" t="s">
        <v>19</v>
      </c>
      <c r="H315" s="9">
        <f t="shared" si="19"/>
        <v>39</v>
      </c>
      <c r="I315">
        <v>223</v>
      </c>
      <c r="J315" t="s">
        <v>20</v>
      </c>
      <c r="K315" t="s">
        <v>21</v>
      </c>
      <c r="L315">
        <v>1330322400</v>
      </c>
      <c r="M315" s="14">
        <f>(((L315/60)/60)/24)+DATE(1970,1,1)</f>
        <v>40966.25</v>
      </c>
      <c r="N315">
        <v>1330495200</v>
      </c>
      <c r="O315" s="17">
        <f t="shared" si="17"/>
        <v>40968.25</v>
      </c>
      <c r="P315" t="b">
        <v>0</v>
      </c>
      <c r="Q315" t="b">
        <v>0</v>
      </c>
      <c r="R315" t="s">
        <v>2041</v>
      </c>
      <c r="S315" t="str">
        <f t="shared" si="18"/>
        <v>music</v>
      </c>
      <c r="T315" t="str">
        <f>RIGHT(R315,LEN(R315)-SEARCH("/",R315))</f>
        <v>rock</v>
      </c>
    </row>
    <row r="316" spans="1:20" x14ac:dyDescent="0.25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s="5">
        <f t="shared" si="16"/>
        <v>2.9471428571428571</v>
      </c>
      <c r="G316" t="s">
        <v>19</v>
      </c>
      <c r="H316" s="9">
        <f t="shared" si="19"/>
        <v>31.022556390977442</v>
      </c>
      <c r="I316">
        <v>133</v>
      </c>
      <c r="J316" t="s">
        <v>20</v>
      </c>
      <c r="K316" t="s">
        <v>21</v>
      </c>
      <c r="L316">
        <v>1552366800</v>
      </c>
      <c r="M316" s="14">
        <f>(((L316/60)/60)/24)+DATE(1970,1,1)</f>
        <v>43536.208333333328</v>
      </c>
      <c r="N316">
        <v>1552798800</v>
      </c>
      <c r="O316" s="17">
        <f t="shared" si="17"/>
        <v>43541.208333333328</v>
      </c>
      <c r="P316" t="b">
        <v>0</v>
      </c>
      <c r="Q316" t="b">
        <v>1</v>
      </c>
      <c r="R316" t="s">
        <v>2044</v>
      </c>
      <c r="S316" t="str">
        <f t="shared" si="18"/>
        <v>film &amp; video</v>
      </c>
      <c r="T316" t="str">
        <f>RIGHT(R316,LEN(R316)-SEARCH("/",R316))</f>
        <v>documentary</v>
      </c>
    </row>
    <row r="317" spans="1:20" ht="31.5" x14ac:dyDescent="0.25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 s="9">
        <f t="shared" si="19"/>
        <v>103.87096774193549</v>
      </c>
      <c r="I317">
        <v>31</v>
      </c>
      <c r="J317" t="s">
        <v>20</v>
      </c>
      <c r="K317" t="s">
        <v>21</v>
      </c>
      <c r="L317">
        <v>1400907600</v>
      </c>
      <c r="M317" s="14">
        <f>(((L317/60)/60)/24)+DATE(1970,1,1)</f>
        <v>41783.208333333336</v>
      </c>
      <c r="N317">
        <v>1403413200</v>
      </c>
      <c r="O317" s="17">
        <f t="shared" si="17"/>
        <v>41812.208333333336</v>
      </c>
      <c r="P317" t="b">
        <v>0</v>
      </c>
      <c r="Q317" t="b">
        <v>0</v>
      </c>
      <c r="R317" t="s">
        <v>2043</v>
      </c>
      <c r="S317" t="str">
        <f t="shared" si="18"/>
        <v>theater</v>
      </c>
      <c r="T317" t="str">
        <f>RIGHT(R317,LEN(R317)-SEARCH("/",R317))</f>
        <v>plays</v>
      </c>
    </row>
    <row r="318" spans="1:20" x14ac:dyDescent="0.25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 s="9">
        <f t="shared" si="19"/>
        <v>59.268518518518519</v>
      </c>
      <c r="I318">
        <v>108</v>
      </c>
      <c r="J318" t="s">
        <v>94</v>
      </c>
      <c r="K318" t="s">
        <v>95</v>
      </c>
      <c r="L318">
        <v>1574143200</v>
      </c>
      <c r="M318" s="14">
        <f>(((L318/60)/60)/24)+DATE(1970,1,1)</f>
        <v>43788.25</v>
      </c>
      <c r="N318">
        <v>1574229600</v>
      </c>
      <c r="O318" s="17">
        <f t="shared" si="17"/>
        <v>43789.25</v>
      </c>
      <c r="P318" t="b">
        <v>0</v>
      </c>
      <c r="Q318" t="b">
        <v>1</v>
      </c>
      <c r="R318" t="s">
        <v>2040</v>
      </c>
      <c r="S318" t="str">
        <f t="shared" si="18"/>
        <v>food</v>
      </c>
      <c r="T318" t="str">
        <f>RIGHT(R318,LEN(R318)-SEARCH("/",R318))</f>
        <v>food trucks</v>
      </c>
    </row>
    <row r="319" spans="1:20" x14ac:dyDescent="0.25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 s="9">
        <f t="shared" si="19"/>
        <v>42.3</v>
      </c>
      <c r="I319">
        <v>30</v>
      </c>
      <c r="J319" t="s">
        <v>20</v>
      </c>
      <c r="K319" t="s">
        <v>21</v>
      </c>
      <c r="L319">
        <v>1494738000</v>
      </c>
      <c r="M319" s="14">
        <f>(((L319/60)/60)/24)+DATE(1970,1,1)</f>
        <v>42869.208333333328</v>
      </c>
      <c r="N319">
        <v>1495861200</v>
      </c>
      <c r="O319" s="17">
        <f t="shared" si="17"/>
        <v>42882.208333333328</v>
      </c>
      <c r="P319" t="b">
        <v>0</v>
      </c>
      <c r="Q319" t="b">
        <v>0</v>
      </c>
      <c r="R319" t="s">
        <v>2043</v>
      </c>
      <c r="S319" t="str">
        <f t="shared" si="18"/>
        <v>theater</v>
      </c>
      <c r="T319" t="str">
        <f>RIGHT(R319,LEN(R319)-SEARCH("/",R319))</f>
        <v>plays</v>
      </c>
    </row>
    <row r="320" spans="1:20" ht="31.5" x14ac:dyDescent="0.25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 s="9">
        <f t="shared" si="19"/>
        <v>53.117647058823529</v>
      </c>
      <c r="I320">
        <v>17</v>
      </c>
      <c r="J320" t="s">
        <v>20</v>
      </c>
      <c r="K320" t="s">
        <v>21</v>
      </c>
      <c r="L320">
        <v>1392357600</v>
      </c>
      <c r="M320" s="14">
        <f>(((L320/60)/60)/24)+DATE(1970,1,1)</f>
        <v>41684.25</v>
      </c>
      <c r="N320">
        <v>1392530400</v>
      </c>
      <c r="O320" s="17">
        <f t="shared" si="17"/>
        <v>41686.25</v>
      </c>
      <c r="P320" t="b">
        <v>0</v>
      </c>
      <c r="Q320" t="b">
        <v>0</v>
      </c>
      <c r="R320" t="s">
        <v>2041</v>
      </c>
      <c r="S320" t="str">
        <f t="shared" si="18"/>
        <v>music</v>
      </c>
      <c r="T320" t="str">
        <f>RIGHT(R320,LEN(R320)-SEARCH("/",R320))</f>
        <v>rock</v>
      </c>
    </row>
    <row r="321" spans="1:20" x14ac:dyDescent="0.25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s="5">
        <f t="shared" si="16"/>
        <v>0.38702380952380955</v>
      </c>
      <c r="G321" t="s">
        <v>63</v>
      </c>
      <c r="H321" s="9">
        <f t="shared" si="19"/>
        <v>50.796875</v>
      </c>
      <c r="I321">
        <v>64</v>
      </c>
      <c r="J321" t="s">
        <v>20</v>
      </c>
      <c r="K321" t="s">
        <v>21</v>
      </c>
      <c r="L321">
        <v>1281589200</v>
      </c>
      <c r="M321" s="14">
        <f>(((L321/60)/60)/24)+DATE(1970,1,1)</f>
        <v>40402.208333333336</v>
      </c>
      <c r="N321">
        <v>1283662800</v>
      </c>
      <c r="O321" s="17">
        <f t="shared" si="17"/>
        <v>40426.208333333336</v>
      </c>
      <c r="P321" t="b">
        <v>0</v>
      </c>
      <c r="Q321" t="b">
        <v>0</v>
      </c>
      <c r="R321" t="s">
        <v>2042</v>
      </c>
      <c r="S321" t="str">
        <f t="shared" si="18"/>
        <v>technology</v>
      </c>
      <c r="T321" t="str">
        <f>RIGHT(R321,LEN(R321)-SEARCH("/",R321))</f>
        <v>web</v>
      </c>
    </row>
    <row r="322" spans="1:20" x14ac:dyDescent="0.25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 s="9">
        <f t="shared" si="19"/>
        <v>101.15</v>
      </c>
      <c r="I322">
        <v>80</v>
      </c>
      <c r="J322" t="s">
        <v>20</v>
      </c>
      <c r="K322" t="s">
        <v>21</v>
      </c>
      <c r="L322">
        <v>1305003600</v>
      </c>
      <c r="M322" s="14">
        <f>(((L322/60)/60)/24)+DATE(1970,1,1)</f>
        <v>40673.208333333336</v>
      </c>
      <c r="N322">
        <v>1305781200</v>
      </c>
      <c r="O322" s="17">
        <f t="shared" si="17"/>
        <v>40682.208333333336</v>
      </c>
      <c r="P322" t="b">
        <v>0</v>
      </c>
      <c r="Q322" t="b">
        <v>0</v>
      </c>
      <c r="R322" t="s">
        <v>2053</v>
      </c>
      <c r="S322" t="str">
        <f t="shared" si="18"/>
        <v>publishing</v>
      </c>
      <c r="T322" t="str">
        <f>RIGHT(R322,LEN(R322)-SEARCH("/",R322))</f>
        <v>fiction</v>
      </c>
    </row>
    <row r="323" spans="1:20" ht="31.5" x14ac:dyDescent="0.25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s="5">
        <f t="shared" ref="F323:F386" si="20">E:E/D:D</f>
        <v>0.94144366197183094</v>
      </c>
      <c r="G323" t="s">
        <v>14</v>
      </c>
      <c r="H323" s="9">
        <f t="shared" si="19"/>
        <v>65.000810372771468</v>
      </c>
      <c r="I323">
        <v>2468</v>
      </c>
      <c r="J323" t="s">
        <v>20</v>
      </c>
      <c r="K323" t="s">
        <v>21</v>
      </c>
      <c r="L323">
        <v>1301634000</v>
      </c>
      <c r="M323" s="14">
        <f>(((L323/60)/60)/24)+DATE(1970,1,1)</f>
        <v>40634.208333333336</v>
      </c>
      <c r="N323">
        <v>1302325200</v>
      </c>
      <c r="O323" s="17">
        <f t="shared" ref="O323:O386" si="21">(((N323/60)/60)/24)+DATE(1970,1,1)</f>
        <v>40642.208333333336</v>
      </c>
      <c r="P323" t="b">
        <v>0</v>
      </c>
      <c r="Q323" t="b">
        <v>0</v>
      </c>
      <c r="R323" t="s">
        <v>2052</v>
      </c>
      <c r="S323" t="str">
        <f t="shared" ref="S323:S386" si="22">LEFT(R323,SEARCH("/",R323)-1)</f>
        <v>film &amp; video</v>
      </c>
      <c r="T323" t="str">
        <f>RIGHT(R323,LEN(R323)-SEARCH("/",R323))</f>
        <v>shorts</v>
      </c>
    </row>
    <row r="324" spans="1:20" ht="31.5" x14ac:dyDescent="0.25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s="5">
        <f t="shared" si="20"/>
        <v>1.6656234096692113</v>
      </c>
      <c r="G324" t="s">
        <v>19</v>
      </c>
      <c r="H324" s="9">
        <f t="shared" ref="H324:H387" si="23">AVERAGE(E:E/I:I)</f>
        <v>37.998645510835914</v>
      </c>
      <c r="I324">
        <v>5168</v>
      </c>
      <c r="J324" t="s">
        <v>20</v>
      </c>
      <c r="K324" t="s">
        <v>21</v>
      </c>
      <c r="L324">
        <v>1290664800</v>
      </c>
      <c r="M324" s="14">
        <f>(((L324/60)/60)/24)+DATE(1970,1,1)</f>
        <v>40507.25</v>
      </c>
      <c r="N324">
        <v>1291788000</v>
      </c>
      <c r="O324" s="17">
        <f t="shared" si="21"/>
        <v>40520.25</v>
      </c>
      <c r="P324" t="b">
        <v>0</v>
      </c>
      <c r="Q324" t="b">
        <v>0</v>
      </c>
      <c r="R324" t="s">
        <v>2043</v>
      </c>
      <c r="S324" t="str">
        <f t="shared" si="22"/>
        <v>theater</v>
      </c>
      <c r="T324" t="str">
        <f>RIGHT(R324,LEN(R324)-SEARCH("/",R324))</f>
        <v>plays</v>
      </c>
    </row>
    <row r="325" spans="1:20" x14ac:dyDescent="0.25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 s="9">
        <f t="shared" si="23"/>
        <v>82.615384615384613</v>
      </c>
      <c r="I325">
        <v>26</v>
      </c>
      <c r="J325" t="s">
        <v>36</v>
      </c>
      <c r="K325" t="s">
        <v>37</v>
      </c>
      <c r="L325">
        <v>1395896400</v>
      </c>
      <c r="M325" s="14">
        <f>(((L325/60)/60)/24)+DATE(1970,1,1)</f>
        <v>41725.208333333336</v>
      </c>
      <c r="N325">
        <v>1396069200</v>
      </c>
      <c r="O325" s="17">
        <f t="shared" si="21"/>
        <v>41727.208333333336</v>
      </c>
      <c r="P325" t="b">
        <v>0</v>
      </c>
      <c r="Q325" t="b">
        <v>0</v>
      </c>
      <c r="R325" t="s">
        <v>2044</v>
      </c>
      <c r="S325" t="str">
        <f t="shared" si="22"/>
        <v>film &amp; video</v>
      </c>
      <c r="T325" t="str">
        <f>RIGHT(R325,LEN(R325)-SEARCH("/",R325))</f>
        <v>documentary</v>
      </c>
    </row>
    <row r="326" spans="1:20" x14ac:dyDescent="0.25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s="5">
        <f t="shared" si="20"/>
        <v>1.6405633802816901</v>
      </c>
      <c r="G326" t="s">
        <v>19</v>
      </c>
      <c r="H326" s="9">
        <f t="shared" si="23"/>
        <v>37.941368078175898</v>
      </c>
      <c r="I326">
        <v>307</v>
      </c>
      <c r="J326" t="s">
        <v>20</v>
      </c>
      <c r="K326" t="s">
        <v>21</v>
      </c>
      <c r="L326">
        <v>1434862800</v>
      </c>
      <c r="M326" s="14">
        <f>(((L326/60)/60)/24)+DATE(1970,1,1)</f>
        <v>42176.208333333328</v>
      </c>
      <c r="N326">
        <v>1435899600</v>
      </c>
      <c r="O326" s="17">
        <f t="shared" si="21"/>
        <v>42188.208333333328</v>
      </c>
      <c r="P326" t="b">
        <v>0</v>
      </c>
      <c r="Q326" t="b">
        <v>1</v>
      </c>
      <c r="R326" t="s">
        <v>2043</v>
      </c>
      <c r="S326" t="str">
        <f t="shared" si="22"/>
        <v>theater</v>
      </c>
      <c r="T326" t="str">
        <f>RIGHT(R326,LEN(R326)-SEARCH("/",R326))</f>
        <v>plays</v>
      </c>
    </row>
    <row r="327" spans="1:20" ht="31.5" x14ac:dyDescent="0.25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 s="9">
        <f t="shared" si="23"/>
        <v>80.780821917808225</v>
      </c>
      <c r="I327">
        <v>73</v>
      </c>
      <c r="J327" t="s">
        <v>20</v>
      </c>
      <c r="K327" t="s">
        <v>21</v>
      </c>
      <c r="L327">
        <v>1529125200</v>
      </c>
      <c r="M327" s="14">
        <f>(((L327/60)/60)/24)+DATE(1970,1,1)</f>
        <v>43267.208333333328</v>
      </c>
      <c r="N327">
        <v>1531112400</v>
      </c>
      <c r="O327" s="17">
        <f t="shared" si="21"/>
        <v>43290.208333333328</v>
      </c>
      <c r="P327" t="b">
        <v>0</v>
      </c>
      <c r="Q327" t="b">
        <v>1</v>
      </c>
      <c r="R327" t="s">
        <v>2043</v>
      </c>
      <c r="S327" t="str">
        <f t="shared" si="22"/>
        <v>theater</v>
      </c>
      <c r="T327" t="str">
        <f>RIGHT(R327,LEN(R327)-SEARCH("/",R327))</f>
        <v>plays</v>
      </c>
    </row>
    <row r="328" spans="1:20" ht="31.5" x14ac:dyDescent="0.25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 s="9">
        <f t="shared" si="23"/>
        <v>25.984375</v>
      </c>
      <c r="I328">
        <v>128</v>
      </c>
      <c r="J328" t="s">
        <v>20</v>
      </c>
      <c r="K328" t="s">
        <v>21</v>
      </c>
      <c r="L328">
        <v>1451109600</v>
      </c>
      <c r="M328" s="14">
        <f>(((L328/60)/60)/24)+DATE(1970,1,1)</f>
        <v>42364.25</v>
      </c>
      <c r="N328">
        <v>1451628000</v>
      </c>
      <c r="O328" s="17">
        <f t="shared" si="21"/>
        <v>42370.25</v>
      </c>
      <c r="P328" t="b">
        <v>0</v>
      </c>
      <c r="Q328" t="b">
        <v>0</v>
      </c>
      <c r="R328" t="s">
        <v>2050</v>
      </c>
      <c r="S328" t="str">
        <f t="shared" si="22"/>
        <v>film &amp; video</v>
      </c>
      <c r="T328" t="str">
        <f>RIGHT(R328,LEN(R328)-SEARCH("/",R328))</f>
        <v>animation</v>
      </c>
    </row>
    <row r="329" spans="1:20" x14ac:dyDescent="0.25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 s="9">
        <f t="shared" si="23"/>
        <v>30.363636363636363</v>
      </c>
      <c r="I329">
        <v>33</v>
      </c>
      <c r="J329" t="s">
        <v>20</v>
      </c>
      <c r="K329" t="s">
        <v>21</v>
      </c>
      <c r="L329">
        <v>1566968400</v>
      </c>
      <c r="M329" s="14">
        <f>(((L329/60)/60)/24)+DATE(1970,1,1)</f>
        <v>43705.208333333328</v>
      </c>
      <c r="N329">
        <v>1567314000</v>
      </c>
      <c r="O329" s="17">
        <f t="shared" si="21"/>
        <v>43709.208333333328</v>
      </c>
      <c r="P329" t="b">
        <v>0</v>
      </c>
      <c r="Q329" t="b">
        <v>1</v>
      </c>
      <c r="R329" t="s">
        <v>2043</v>
      </c>
      <c r="S329" t="str">
        <f t="shared" si="22"/>
        <v>theater</v>
      </c>
      <c r="T329" t="str">
        <f>RIGHT(R329,LEN(R329)-SEARCH("/",R329))</f>
        <v>plays</v>
      </c>
    </row>
    <row r="330" spans="1:20" ht="31.5" x14ac:dyDescent="0.25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s="5">
        <f t="shared" si="20"/>
        <v>1.3356231003039514</v>
      </c>
      <c r="G330" t="s">
        <v>19</v>
      </c>
      <c r="H330" s="9">
        <f t="shared" si="23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 s="14">
        <f>(((L330/60)/60)/24)+DATE(1970,1,1)</f>
        <v>43434.25</v>
      </c>
      <c r="N330">
        <v>1544508000</v>
      </c>
      <c r="O330" s="17">
        <f t="shared" si="21"/>
        <v>43445.25</v>
      </c>
      <c r="P330" t="b">
        <v>0</v>
      </c>
      <c r="Q330" t="b">
        <v>0</v>
      </c>
      <c r="R330" t="s">
        <v>2041</v>
      </c>
      <c r="S330" t="str">
        <f t="shared" si="22"/>
        <v>music</v>
      </c>
      <c r="T330" t="str">
        <f>RIGHT(R330,LEN(R330)-SEARCH("/",R330))</f>
        <v>rock</v>
      </c>
    </row>
    <row r="331" spans="1:20" x14ac:dyDescent="0.25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s="5">
        <f t="shared" si="20"/>
        <v>0.22896588486140726</v>
      </c>
      <c r="G331" t="s">
        <v>42</v>
      </c>
      <c r="H331" s="9">
        <f t="shared" si="23"/>
        <v>101.78672985781991</v>
      </c>
      <c r="I331">
        <v>211</v>
      </c>
      <c r="J331" t="s">
        <v>20</v>
      </c>
      <c r="K331" t="s">
        <v>21</v>
      </c>
      <c r="L331">
        <v>1481522400</v>
      </c>
      <c r="M331" s="14">
        <f>(((L331/60)/60)/24)+DATE(1970,1,1)</f>
        <v>42716.25</v>
      </c>
      <c r="N331">
        <v>1482472800</v>
      </c>
      <c r="O331" s="17">
        <f t="shared" si="21"/>
        <v>42727.25</v>
      </c>
      <c r="P331" t="b">
        <v>0</v>
      </c>
      <c r="Q331" t="b">
        <v>0</v>
      </c>
      <c r="R331" t="s">
        <v>2051</v>
      </c>
      <c r="S331" t="str">
        <f t="shared" si="22"/>
        <v>games</v>
      </c>
      <c r="T331" t="str">
        <f>RIGHT(R331,LEN(R331)-SEARCH("/",R331))</f>
        <v>video games</v>
      </c>
    </row>
    <row r="332" spans="1:20" ht="31.5" x14ac:dyDescent="0.25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s="5">
        <f t="shared" si="20"/>
        <v>1.8495548961424333</v>
      </c>
      <c r="G332" t="s">
        <v>19</v>
      </c>
      <c r="H332" s="9">
        <f t="shared" si="23"/>
        <v>45.003610108303249</v>
      </c>
      <c r="I332">
        <v>1385</v>
      </c>
      <c r="J332" t="s">
        <v>36</v>
      </c>
      <c r="K332" t="s">
        <v>37</v>
      </c>
      <c r="L332">
        <v>1512712800</v>
      </c>
      <c r="M332" s="14">
        <f>(((L332/60)/60)/24)+DATE(1970,1,1)</f>
        <v>43077.25</v>
      </c>
      <c r="N332">
        <v>1512799200</v>
      </c>
      <c r="O332" s="17">
        <f t="shared" si="21"/>
        <v>43078.25</v>
      </c>
      <c r="P332" t="b">
        <v>0</v>
      </c>
      <c r="Q332" t="b">
        <v>0</v>
      </c>
      <c r="R332" t="s">
        <v>2044</v>
      </c>
      <c r="S332" t="str">
        <f t="shared" si="22"/>
        <v>film &amp; video</v>
      </c>
      <c r="T332" t="str">
        <f>RIGHT(R332,LEN(R332)-SEARCH("/",R332))</f>
        <v>documentary</v>
      </c>
    </row>
    <row r="333" spans="1:20" x14ac:dyDescent="0.25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s="5">
        <f t="shared" si="20"/>
        <v>4.4372727272727275</v>
      </c>
      <c r="G333" t="s">
        <v>19</v>
      </c>
      <c r="H333" s="9">
        <f t="shared" si="23"/>
        <v>77.068421052631578</v>
      </c>
      <c r="I333">
        <v>190</v>
      </c>
      <c r="J333" t="s">
        <v>20</v>
      </c>
      <c r="K333" t="s">
        <v>21</v>
      </c>
      <c r="L333">
        <v>1324274400</v>
      </c>
      <c r="M333" s="14">
        <f>(((L333/60)/60)/24)+DATE(1970,1,1)</f>
        <v>40896.25</v>
      </c>
      <c r="N333">
        <v>1324360800</v>
      </c>
      <c r="O333" s="17">
        <f t="shared" si="21"/>
        <v>40897.25</v>
      </c>
      <c r="P333" t="b">
        <v>0</v>
      </c>
      <c r="Q333" t="b">
        <v>0</v>
      </c>
      <c r="R333" t="s">
        <v>2040</v>
      </c>
      <c r="S333" t="str">
        <f t="shared" si="22"/>
        <v>food</v>
      </c>
      <c r="T333" t="str">
        <f>RIGHT(R333,LEN(R333)-SEARCH("/",R333))</f>
        <v>food trucks</v>
      </c>
    </row>
    <row r="334" spans="1:20" ht="31.5" x14ac:dyDescent="0.25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s="5">
        <f t="shared" si="20"/>
        <v>1.999806763285024</v>
      </c>
      <c r="G334" t="s">
        <v>19</v>
      </c>
      <c r="H334" s="9">
        <f t="shared" si="23"/>
        <v>88.076595744680844</v>
      </c>
      <c r="I334">
        <v>470</v>
      </c>
      <c r="J334" t="s">
        <v>20</v>
      </c>
      <c r="K334" t="s">
        <v>21</v>
      </c>
      <c r="L334">
        <v>1364446800</v>
      </c>
      <c r="M334" s="14">
        <f>(((L334/60)/60)/24)+DATE(1970,1,1)</f>
        <v>41361.208333333336</v>
      </c>
      <c r="N334">
        <v>1364533200</v>
      </c>
      <c r="O334" s="17">
        <f t="shared" si="21"/>
        <v>41362.208333333336</v>
      </c>
      <c r="P334" t="b">
        <v>0</v>
      </c>
      <c r="Q334" t="b">
        <v>0</v>
      </c>
      <c r="R334" t="s">
        <v>2048</v>
      </c>
      <c r="S334" t="str">
        <f t="shared" si="22"/>
        <v>technology</v>
      </c>
      <c r="T334" t="str">
        <f>RIGHT(R334,LEN(R334)-SEARCH("/",R334))</f>
        <v>wearables</v>
      </c>
    </row>
    <row r="335" spans="1:20" x14ac:dyDescent="0.25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s="5">
        <f t="shared" si="20"/>
        <v>1.2395833333333333</v>
      </c>
      <c r="G335" t="s">
        <v>19</v>
      </c>
      <c r="H335" s="9">
        <f t="shared" si="23"/>
        <v>47.035573122529641</v>
      </c>
      <c r="I335">
        <v>253</v>
      </c>
      <c r="J335" t="s">
        <v>20</v>
      </c>
      <c r="K335" t="s">
        <v>21</v>
      </c>
      <c r="L335">
        <v>1542693600</v>
      </c>
      <c r="M335" s="14">
        <f>(((L335/60)/60)/24)+DATE(1970,1,1)</f>
        <v>43424.25</v>
      </c>
      <c r="N335">
        <v>1545112800</v>
      </c>
      <c r="O335" s="17">
        <f t="shared" si="21"/>
        <v>43452.25</v>
      </c>
      <c r="P335" t="b">
        <v>0</v>
      </c>
      <c r="Q335" t="b">
        <v>0</v>
      </c>
      <c r="R335" t="s">
        <v>2043</v>
      </c>
      <c r="S335" t="str">
        <f t="shared" si="22"/>
        <v>theater</v>
      </c>
      <c r="T335" t="str">
        <f>RIGHT(R335,LEN(R335)-SEARCH("/",R335))</f>
        <v>plays</v>
      </c>
    </row>
    <row r="336" spans="1:20" x14ac:dyDescent="0.25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s="5">
        <f t="shared" si="20"/>
        <v>1.8661329305135952</v>
      </c>
      <c r="G336" t="s">
        <v>19</v>
      </c>
      <c r="H336" s="9">
        <f t="shared" si="23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 s="14">
        <f>(((L336/60)/60)/24)+DATE(1970,1,1)</f>
        <v>43110.25</v>
      </c>
      <c r="N336">
        <v>1516168800</v>
      </c>
      <c r="O336" s="17">
        <f t="shared" si="21"/>
        <v>43117.25</v>
      </c>
      <c r="P336" t="b">
        <v>0</v>
      </c>
      <c r="Q336" t="b">
        <v>0</v>
      </c>
      <c r="R336" t="s">
        <v>2041</v>
      </c>
      <c r="S336" t="str">
        <f t="shared" si="22"/>
        <v>music</v>
      </c>
      <c r="T336" t="str">
        <f>RIGHT(R336,LEN(R336)-SEARCH("/",R336))</f>
        <v>rock</v>
      </c>
    </row>
    <row r="337" spans="1:20" x14ac:dyDescent="0.25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s="5">
        <f t="shared" si="20"/>
        <v>1.1428538550057536</v>
      </c>
      <c r="G337" t="s">
        <v>19</v>
      </c>
      <c r="H337" s="9">
        <f t="shared" si="23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 s="14">
        <f>(((L337/60)/60)/24)+DATE(1970,1,1)</f>
        <v>43784.25</v>
      </c>
      <c r="N337">
        <v>1574920800</v>
      </c>
      <c r="O337" s="17">
        <f t="shared" si="21"/>
        <v>43797.25</v>
      </c>
      <c r="P337" t="b">
        <v>0</v>
      </c>
      <c r="Q337" t="b">
        <v>0</v>
      </c>
      <c r="R337" t="s">
        <v>2041</v>
      </c>
      <c r="S337" t="str">
        <f t="shared" si="22"/>
        <v>music</v>
      </c>
      <c r="T337" t="str">
        <f>RIGHT(R337,LEN(R337)-SEARCH("/",R337))</f>
        <v>rock</v>
      </c>
    </row>
    <row r="338" spans="1:20" x14ac:dyDescent="0.25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 s="9">
        <f t="shared" si="23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 s="14">
        <f>(((L338/60)/60)/24)+DATE(1970,1,1)</f>
        <v>40527.25</v>
      </c>
      <c r="N338">
        <v>1292479200</v>
      </c>
      <c r="O338" s="17">
        <f t="shared" si="21"/>
        <v>40528.25</v>
      </c>
      <c r="P338" t="b">
        <v>0</v>
      </c>
      <c r="Q338" t="b">
        <v>1</v>
      </c>
      <c r="R338" t="s">
        <v>2041</v>
      </c>
      <c r="S338" t="str">
        <f t="shared" si="22"/>
        <v>music</v>
      </c>
      <c r="T338" t="str">
        <f>RIGHT(R338,LEN(R338)-SEARCH("/",R338))</f>
        <v>rock</v>
      </c>
    </row>
    <row r="339" spans="1:20" x14ac:dyDescent="0.25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s="5">
        <f t="shared" si="20"/>
        <v>1.2281904761904763</v>
      </c>
      <c r="G339" t="s">
        <v>19</v>
      </c>
      <c r="H339" s="9">
        <f t="shared" si="23"/>
        <v>105.9945205479452</v>
      </c>
      <c r="I339">
        <v>1095</v>
      </c>
      <c r="J339" t="s">
        <v>20</v>
      </c>
      <c r="K339" t="s">
        <v>21</v>
      </c>
      <c r="L339">
        <v>1573452000</v>
      </c>
      <c r="M339" s="14">
        <f>(((L339/60)/60)/24)+DATE(1970,1,1)</f>
        <v>43780.25</v>
      </c>
      <c r="N339">
        <v>1573538400</v>
      </c>
      <c r="O339" s="17">
        <f t="shared" si="21"/>
        <v>43781.25</v>
      </c>
      <c r="P339" t="b">
        <v>0</v>
      </c>
      <c r="Q339" t="b">
        <v>0</v>
      </c>
      <c r="R339" t="s">
        <v>2043</v>
      </c>
      <c r="S339" t="str">
        <f t="shared" si="22"/>
        <v>theater</v>
      </c>
      <c r="T339" t="str">
        <f>RIGHT(R339,LEN(R339)-SEARCH("/",R339))</f>
        <v>plays</v>
      </c>
    </row>
    <row r="340" spans="1:20" x14ac:dyDescent="0.25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s="5">
        <f t="shared" si="20"/>
        <v>1.7914326647564469</v>
      </c>
      <c r="G340" t="s">
        <v>19</v>
      </c>
      <c r="H340" s="9">
        <f t="shared" si="23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 s="14">
        <f>(((L340/60)/60)/24)+DATE(1970,1,1)</f>
        <v>40821.208333333336</v>
      </c>
      <c r="N340">
        <v>1320382800</v>
      </c>
      <c r="O340" s="17">
        <f t="shared" si="21"/>
        <v>40851.208333333336</v>
      </c>
      <c r="P340" t="b">
        <v>0</v>
      </c>
      <c r="Q340" t="b">
        <v>0</v>
      </c>
      <c r="R340" t="s">
        <v>2043</v>
      </c>
      <c r="S340" t="str">
        <f t="shared" si="22"/>
        <v>theater</v>
      </c>
      <c r="T340" t="str">
        <f>RIGHT(R340,LEN(R340)-SEARCH("/",R340))</f>
        <v>plays</v>
      </c>
    </row>
    <row r="341" spans="1:20" x14ac:dyDescent="0.25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s="5">
        <f t="shared" si="20"/>
        <v>0.79951577402787966</v>
      </c>
      <c r="G341" t="s">
        <v>63</v>
      </c>
      <c r="H341" s="9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4">
        <f>(((L341/60)/60)/24)+DATE(1970,1,1)</f>
        <v>42949.208333333328</v>
      </c>
      <c r="N341">
        <v>1502859600</v>
      </c>
      <c r="O341" s="17">
        <f t="shared" si="21"/>
        <v>42963.208333333328</v>
      </c>
      <c r="P341" t="b">
        <v>0</v>
      </c>
      <c r="Q341" t="b">
        <v>0</v>
      </c>
      <c r="R341" t="s">
        <v>2043</v>
      </c>
      <c r="S341" t="str">
        <f t="shared" si="22"/>
        <v>theater</v>
      </c>
      <c r="T341" t="str">
        <f>RIGHT(R341,LEN(R341)-SEARCH("/",R341))</f>
        <v>plays</v>
      </c>
    </row>
    <row r="342" spans="1:20" x14ac:dyDescent="0.25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 s="9">
        <f t="shared" si="23"/>
        <v>88.966921119592882</v>
      </c>
      <c r="I342">
        <v>393</v>
      </c>
      <c r="J342" t="s">
        <v>20</v>
      </c>
      <c r="K342" t="s">
        <v>21</v>
      </c>
      <c r="L342">
        <v>1323669600</v>
      </c>
      <c r="M342" s="14">
        <f>(((L342/60)/60)/24)+DATE(1970,1,1)</f>
        <v>40889.25</v>
      </c>
      <c r="N342">
        <v>1323756000</v>
      </c>
      <c r="O342" s="17">
        <f t="shared" si="21"/>
        <v>40890.25</v>
      </c>
      <c r="P342" t="b">
        <v>0</v>
      </c>
      <c r="Q342" t="b">
        <v>0</v>
      </c>
      <c r="R342" t="s">
        <v>2054</v>
      </c>
      <c r="S342" t="str">
        <f t="shared" si="22"/>
        <v>photography</v>
      </c>
      <c r="T342" t="str">
        <f>RIGHT(R342,LEN(R342)-SEARCH("/",R342))</f>
        <v>photography books</v>
      </c>
    </row>
    <row r="343" spans="1:20" x14ac:dyDescent="0.25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 s="9">
        <f t="shared" si="23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 s="14">
        <f>(((L343/60)/60)/24)+DATE(1970,1,1)</f>
        <v>42244.208333333328</v>
      </c>
      <c r="N343">
        <v>1441342800</v>
      </c>
      <c r="O343" s="17">
        <f t="shared" si="21"/>
        <v>42251.208333333328</v>
      </c>
      <c r="P343" t="b">
        <v>0</v>
      </c>
      <c r="Q343" t="b">
        <v>0</v>
      </c>
      <c r="R343" t="s">
        <v>2047</v>
      </c>
      <c r="S343" t="str">
        <f t="shared" si="22"/>
        <v>music</v>
      </c>
      <c r="T343" t="str">
        <f>RIGHT(R343,LEN(R343)-SEARCH("/",R343))</f>
        <v>indie rock</v>
      </c>
    </row>
    <row r="344" spans="1:20" x14ac:dyDescent="0.25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 s="9">
        <f t="shared" si="23"/>
        <v>97.146341463414629</v>
      </c>
      <c r="I344">
        <v>328</v>
      </c>
      <c r="J344" t="s">
        <v>20</v>
      </c>
      <c r="K344" t="s">
        <v>21</v>
      </c>
      <c r="L344">
        <v>1374296400</v>
      </c>
      <c r="M344" s="14">
        <f>(((L344/60)/60)/24)+DATE(1970,1,1)</f>
        <v>41475.208333333336</v>
      </c>
      <c r="N344">
        <v>1375333200</v>
      </c>
      <c r="O344" s="17">
        <f t="shared" si="21"/>
        <v>41487.208333333336</v>
      </c>
      <c r="P344" t="b">
        <v>0</v>
      </c>
      <c r="Q344" t="b">
        <v>0</v>
      </c>
      <c r="R344" t="s">
        <v>2043</v>
      </c>
      <c r="S344" t="str">
        <f t="shared" si="22"/>
        <v>theater</v>
      </c>
      <c r="T344" t="str">
        <f>RIGHT(R344,LEN(R344)-SEARCH("/",R344))</f>
        <v>plays</v>
      </c>
    </row>
    <row r="345" spans="1:20" x14ac:dyDescent="0.25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 s="9">
        <f t="shared" si="23"/>
        <v>33.013605442176868</v>
      </c>
      <c r="I345">
        <v>147</v>
      </c>
      <c r="J345" t="s">
        <v>20</v>
      </c>
      <c r="K345" t="s">
        <v>21</v>
      </c>
      <c r="L345">
        <v>1384840800</v>
      </c>
      <c r="M345" s="14">
        <f>(((L345/60)/60)/24)+DATE(1970,1,1)</f>
        <v>41597.25</v>
      </c>
      <c r="N345">
        <v>1389420000</v>
      </c>
      <c r="O345" s="17">
        <f t="shared" si="21"/>
        <v>41650.25</v>
      </c>
      <c r="P345" t="b">
        <v>0</v>
      </c>
      <c r="Q345" t="b">
        <v>0</v>
      </c>
      <c r="R345" t="s">
        <v>2043</v>
      </c>
      <c r="S345" t="str">
        <f t="shared" si="22"/>
        <v>theater</v>
      </c>
      <c r="T345" t="str">
        <f>RIGHT(R345,LEN(R345)-SEARCH("/",R345))</f>
        <v>plays</v>
      </c>
    </row>
    <row r="346" spans="1:20" x14ac:dyDescent="0.25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 s="9">
        <f t="shared" si="23"/>
        <v>99.950602409638549</v>
      </c>
      <c r="I346">
        <v>830</v>
      </c>
      <c r="J346" t="s">
        <v>20</v>
      </c>
      <c r="K346" t="s">
        <v>21</v>
      </c>
      <c r="L346">
        <v>1516600800</v>
      </c>
      <c r="M346" s="14">
        <f>(((L346/60)/60)/24)+DATE(1970,1,1)</f>
        <v>43122.25</v>
      </c>
      <c r="N346">
        <v>1520056800</v>
      </c>
      <c r="O346" s="17">
        <f t="shared" si="21"/>
        <v>43162.25</v>
      </c>
      <c r="P346" t="b">
        <v>0</v>
      </c>
      <c r="Q346" t="b">
        <v>0</v>
      </c>
      <c r="R346" t="s">
        <v>2051</v>
      </c>
      <c r="S346" t="str">
        <f t="shared" si="22"/>
        <v>games</v>
      </c>
      <c r="T346" t="str">
        <f>RIGHT(R346,LEN(R346)-SEARCH("/",R346))</f>
        <v>video games</v>
      </c>
    </row>
    <row r="347" spans="1:20" x14ac:dyDescent="0.25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 s="9">
        <f t="shared" si="23"/>
        <v>69.966767371601208</v>
      </c>
      <c r="I347">
        <v>331</v>
      </c>
      <c r="J347" t="s">
        <v>36</v>
      </c>
      <c r="K347" t="s">
        <v>37</v>
      </c>
      <c r="L347">
        <v>1436418000</v>
      </c>
      <c r="M347" s="14">
        <f>(((L347/60)/60)/24)+DATE(1970,1,1)</f>
        <v>42194.208333333328</v>
      </c>
      <c r="N347">
        <v>1436504400</v>
      </c>
      <c r="O347" s="17">
        <f t="shared" si="21"/>
        <v>42195.208333333328</v>
      </c>
      <c r="P347" t="b">
        <v>0</v>
      </c>
      <c r="Q347" t="b">
        <v>0</v>
      </c>
      <c r="R347" t="s">
        <v>2046</v>
      </c>
      <c r="S347" t="str">
        <f t="shared" si="22"/>
        <v>film &amp; video</v>
      </c>
      <c r="T347" t="str">
        <f>RIGHT(R347,LEN(R347)-SEARCH("/",R347))</f>
        <v>drama</v>
      </c>
    </row>
    <row r="348" spans="1:20" x14ac:dyDescent="0.25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s="5">
        <f t="shared" si="20"/>
        <v>0.34475</v>
      </c>
      <c r="G348" t="s">
        <v>14</v>
      </c>
      <c r="H348" s="9">
        <f t="shared" si="23"/>
        <v>110.32</v>
      </c>
      <c r="I348">
        <v>25</v>
      </c>
      <c r="J348" t="s">
        <v>20</v>
      </c>
      <c r="K348" t="s">
        <v>21</v>
      </c>
      <c r="L348">
        <v>1503550800</v>
      </c>
      <c r="M348" s="14">
        <f>(((L348/60)/60)/24)+DATE(1970,1,1)</f>
        <v>42971.208333333328</v>
      </c>
      <c r="N348">
        <v>1508302800</v>
      </c>
      <c r="O348" s="17">
        <f t="shared" si="21"/>
        <v>43026.208333333328</v>
      </c>
      <c r="P348" t="b">
        <v>0</v>
      </c>
      <c r="Q348" t="b">
        <v>1</v>
      </c>
      <c r="R348" t="s">
        <v>2047</v>
      </c>
      <c r="S348" t="str">
        <f t="shared" si="22"/>
        <v>music</v>
      </c>
      <c r="T348" t="str">
        <f>RIGHT(R348,LEN(R348)-SEARCH("/",R348))</f>
        <v>indie rock</v>
      </c>
    </row>
    <row r="349" spans="1:20" x14ac:dyDescent="0.25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s="5">
        <f t="shared" si="20"/>
        <v>14.007777777777777</v>
      </c>
      <c r="G349" t="s">
        <v>19</v>
      </c>
      <c r="H349" s="9">
        <f t="shared" si="23"/>
        <v>66.005235602094245</v>
      </c>
      <c r="I349">
        <v>191</v>
      </c>
      <c r="J349" t="s">
        <v>20</v>
      </c>
      <c r="K349" t="s">
        <v>21</v>
      </c>
      <c r="L349">
        <v>1423634400</v>
      </c>
      <c r="M349" s="14">
        <f>(((L349/60)/60)/24)+DATE(1970,1,1)</f>
        <v>42046.25</v>
      </c>
      <c r="N349">
        <v>1425708000</v>
      </c>
      <c r="O349" s="17">
        <f t="shared" si="21"/>
        <v>42070.25</v>
      </c>
      <c r="P349" t="b">
        <v>0</v>
      </c>
      <c r="Q349" t="b">
        <v>0</v>
      </c>
      <c r="R349" t="s">
        <v>2042</v>
      </c>
      <c r="S349" t="str">
        <f t="shared" si="22"/>
        <v>technology</v>
      </c>
      <c r="T349" t="str">
        <f>RIGHT(R349,LEN(R349)-SEARCH("/",R349))</f>
        <v>web</v>
      </c>
    </row>
    <row r="350" spans="1:20" x14ac:dyDescent="0.25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 s="9">
        <f t="shared" si="23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 s="14">
        <f>(((L350/60)/60)/24)+DATE(1970,1,1)</f>
        <v>42782.25</v>
      </c>
      <c r="N350">
        <v>1488348000</v>
      </c>
      <c r="O350" s="17">
        <f t="shared" si="21"/>
        <v>42795.25</v>
      </c>
      <c r="P350" t="b">
        <v>0</v>
      </c>
      <c r="Q350" t="b">
        <v>0</v>
      </c>
      <c r="R350" t="s">
        <v>2040</v>
      </c>
      <c r="S350" t="str">
        <f t="shared" si="22"/>
        <v>food</v>
      </c>
      <c r="T350" t="str">
        <f>RIGHT(R350,LEN(R350)-SEARCH("/",R350))</f>
        <v>food trucks</v>
      </c>
    </row>
    <row r="351" spans="1:20" x14ac:dyDescent="0.25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 s="9">
        <f t="shared" si="23"/>
        <v>103.96316359696641</v>
      </c>
      <c r="I351">
        <v>923</v>
      </c>
      <c r="J351" t="s">
        <v>20</v>
      </c>
      <c r="K351" t="s">
        <v>21</v>
      </c>
      <c r="L351">
        <v>1500008400</v>
      </c>
      <c r="M351" s="14">
        <f>(((L351/60)/60)/24)+DATE(1970,1,1)</f>
        <v>42930.208333333328</v>
      </c>
      <c r="N351">
        <v>1502600400</v>
      </c>
      <c r="O351" s="17">
        <f t="shared" si="21"/>
        <v>42960.208333333328</v>
      </c>
      <c r="P351" t="b">
        <v>0</v>
      </c>
      <c r="Q351" t="b">
        <v>0</v>
      </c>
      <c r="R351" t="s">
        <v>2043</v>
      </c>
      <c r="S351" t="str">
        <f t="shared" si="22"/>
        <v>theater</v>
      </c>
      <c r="T351" t="str">
        <f>RIGHT(R351,LEN(R351)-SEARCH("/",R351))</f>
        <v>plays</v>
      </c>
    </row>
    <row r="352" spans="1:20" x14ac:dyDescent="0.25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s="5">
        <f t="shared" si="20"/>
        <v>0.05</v>
      </c>
      <c r="G352" t="s">
        <v>14</v>
      </c>
      <c r="H352" s="9">
        <f t="shared" si="23"/>
        <v>5</v>
      </c>
      <c r="I352">
        <v>1</v>
      </c>
      <c r="J352" t="s">
        <v>20</v>
      </c>
      <c r="K352" t="s">
        <v>21</v>
      </c>
      <c r="L352">
        <v>1432098000</v>
      </c>
      <c r="M352" s="14">
        <f>(((L352/60)/60)/24)+DATE(1970,1,1)</f>
        <v>42144.208333333328</v>
      </c>
      <c r="N352">
        <v>1433653200</v>
      </c>
      <c r="O352" s="17">
        <f t="shared" si="21"/>
        <v>42162.208333333328</v>
      </c>
      <c r="P352" t="b">
        <v>0</v>
      </c>
      <c r="Q352" t="b">
        <v>1</v>
      </c>
      <c r="R352" t="s">
        <v>2057</v>
      </c>
      <c r="S352" t="str">
        <f t="shared" si="22"/>
        <v>music</v>
      </c>
      <c r="T352" t="str">
        <f>RIGHT(R352,LEN(R352)-SEARCH("/",R352))</f>
        <v>jazz</v>
      </c>
    </row>
    <row r="353" spans="1:20" x14ac:dyDescent="0.25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s="5">
        <f t="shared" si="20"/>
        <v>1.2770715249662619</v>
      </c>
      <c r="G353" t="s">
        <v>19</v>
      </c>
      <c r="H353" s="9">
        <f t="shared" si="23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 s="14">
        <f>(((L353/60)/60)/24)+DATE(1970,1,1)</f>
        <v>42240.208333333328</v>
      </c>
      <c r="N353">
        <v>1441602000</v>
      </c>
      <c r="O353" s="17">
        <f t="shared" si="21"/>
        <v>42254.208333333328</v>
      </c>
      <c r="P353" t="b">
        <v>0</v>
      </c>
      <c r="Q353" t="b">
        <v>0</v>
      </c>
      <c r="R353" t="s">
        <v>2041</v>
      </c>
      <c r="S353" t="str">
        <f t="shared" si="22"/>
        <v>music</v>
      </c>
      <c r="T353" t="str">
        <f>RIGHT(R353,LEN(R353)-SEARCH("/",R353))</f>
        <v>rock</v>
      </c>
    </row>
    <row r="354" spans="1:20" x14ac:dyDescent="0.25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 s="9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4">
        <f>(((L354/60)/60)/24)+DATE(1970,1,1)</f>
        <v>42315.25</v>
      </c>
      <c r="N354">
        <v>1447567200</v>
      </c>
      <c r="O354" s="17">
        <f t="shared" si="21"/>
        <v>42323.25</v>
      </c>
      <c r="P354" t="b">
        <v>0</v>
      </c>
      <c r="Q354" t="b">
        <v>0</v>
      </c>
      <c r="R354" t="s">
        <v>2043</v>
      </c>
      <c r="S354" t="str">
        <f t="shared" si="22"/>
        <v>theater</v>
      </c>
      <c r="T354" t="str">
        <f>RIGHT(R354,LEN(R354)-SEARCH("/",R354))</f>
        <v>plays</v>
      </c>
    </row>
    <row r="355" spans="1:20" x14ac:dyDescent="0.25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s="5">
        <f t="shared" si="20"/>
        <v>4.105982142857143</v>
      </c>
      <c r="G355" t="s">
        <v>19</v>
      </c>
      <c r="H355" s="9">
        <f t="shared" si="23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 s="14">
        <f>(((L355/60)/60)/24)+DATE(1970,1,1)</f>
        <v>43651.208333333328</v>
      </c>
      <c r="N355">
        <v>1562389200</v>
      </c>
      <c r="O355" s="17">
        <f t="shared" si="21"/>
        <v>43652.208333333328</v>
      </c>
      <c r="P355" t="b">
        <v>0</v>
      </c>
      <c r="Q355" t="b">
        <v>0</v>
      </c>
      <c r="R355" t="s">
        <v>2043</v>
      </c>
      <c r="S355" t="str">
        <f t="shared" si="22"/>
        <v>theater</v>
      </c>
      <c r="T355" t="str">
        <f>RIGHT(R355,LEN(R355)-SEARCH("/",R355))</f>
        <v>plays</v>
      </c>
    </row>
    <row r="356" spans="1:20" x14ac:dyDescent="0.25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s="5">
        <f t="shared" si="20"/>
        <v>1.2373770491803278</v>
      </c>
      <c r="G356" t="s">
        <v>19</v>
      </c>
      <c r="H356" s="9">
        <f t="shared" si="23"/>
        <v>94.35</v>
      </c>
      <c r="I356">
        <v>80</v>
      </c>
      <c r="J356" t="s">
        <v>32</v>
      </c>
      <c r="K356" t="s">
        <v>33</v>
      </c>
      <c r="L356">
        <v>1378184400</v>
      </c>
      <c r="M356" s="14">
        <f>(((L356/60)/60)/24)+DATE(1970,1,1)</f>
        <v>41520.208333333336</v>
      </c>
      <c r="N356">
        <v>1378789200</v>
      </c>
      <c r="O356" s="17">
        <f t="shared" si="21"/>
        <v>41527.208333333336</v>
      </c>
      <c r="P356" t="b">
        <v>0</v>
      </c>
      <c r="Q356" t="b">
        <v>0</v>
      </c>
      <c r="R356" t="s">
        <v>2044</v>
      </c>
      <c r="S356" t="str">
        <f t="shared" si="22"/>
        <v>film &amp; video</v>
      </c>
      <c r="T356" t="str">
        <f>RIGHT(R356,LEN(R356)-SEARCH("/",R356))</f>
        <v>documentary</v>
      </c>
    </row>
    <row r="357" spans="1:20" x14ac:dyDescent="0.25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s="5">
        <f t="shared" si="20"/>
        <v>0.58973684210526311</v>
      </c>
      <c r="G357" t="s">
        <v>42</v>
      </c>
      <c r="H357" s="9">
        <f t="shared" si="23"/>
        <v>26.058139534883722</v>
      </c>
      <c r="I357">
        <v>86</v>
      </c>
      <c r="J357" t="s">
        <v>20</v>
      </c>
      <c r="K357" t="s">
        <v>21</v>
      </c>
      <c r="L357">
        <v>1485064800</v>
      </c>
      <c r="M357" s="14">
        <f>(((L357/60)/60)/24)+DATE(1970,1,1)</f>
        <v>42757.25</v>
      </c>
      <c r="N357">
        <v>1488520800</v>
      </c>
      <c r="O357" s="17">
        <f t="shared" si="21"/>
        <v>42797.25</v>
      </c>
      <c r="P357" t="b">
        <v>0</v>
      </c>
      <c r="Q357" t="b">
        <v>0</v>
      </c>
      <c r="R357" t="s">
        <v>2048</v>
      </c>
      <c r="S357" t="str">
        <f t="shared" si="22"/>
        <v>technology</v>
      </c>
      <c r="T357" t="str">
        <f>RIGHT(R357,LEN(R357)-SEARCH("/",R357))</f>
        <v>wearables</v>
      </c>
    </row>
    <row r="358" spans="1:20" x14ac:dyDescent="0.25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 s="9">
        <f t="shared" si="23"/>
        <v>85.775000000000006</v>
      </c>
      <c r="I358">
        <v>40</v>
      </c>
      <c r="J358" t="s">
        <v>94</v>
      </c>
      <c r="K358" t="s">
        <v>95</v>
      </c>
      <c r="L358">
        <v>1326520800</v>
      </c>
      <c r="M358" s="14">
        <f>(((L358/60)/60)/24)+DATE(1970,1,1)</f>
        <v>40922.25</v>
      </c>
      <c r="N358">
        <v>1327298400</v>
      </c>
      <c r="O358" s="17">
        <f t="shared" si="21"/>
        <v>40931.25</v>
      </c>
      <c r="P358" t="b">
        <v>0</v>
      </c>
      <c r="Q358" t="b">
        <v>0</v>
      </c>
      <c r="R358" t="s">
        <v>2043</v>
      </c>
      <c r="S358" t="str">
        <f t="shared" si="22"/>
        <v>theater</v>
      </c>
      <c r="T358" t="str">
        <f>RIGHT(R358,LEN(R358)-SEARCH("/",R358))</f>
        <v>plays</v>
      </c>
    </row>
    <row r="359" spans="1:20" x14ac:dyDescent="0.25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s="5">
        <f t="shared" si="20"/>
        <v>1.8491304347826087</v>
      </c>
      <c r="G359" t="s">
        <v>19</v>
      </c>
      <c r="H359" s="9">
        <f t="shared" si="23"/>
        <v>103.73170731707317</v>
      </c>
      <c r="I359">
        <v>41</v>
      </c>
      <c r="J359" t="s">
        <v>20</v>
      </c>
      <c r="K359" t="s">
        <v>21</v>
      </c>
      <c r="L359">
        <v>1441256400</v>
      </c>
      <c r="M359" s="14">
        <f>(((L359/60)/60)/24)+DATE(1970,1,1)</f>
        <v>42250.208333333328</v>
      </c>
      <c r="N359">
        <v>1443416400</v>
      </c>
      <c r="O359" s="17">
        <f t="shared" si="21"/>
        <v>42275.208333333328</v>
      </c>
      <c r="P359" t="b">
        <v>0</v>
      </c>
      <c r="Q359" t="b">
        <v>0</v>
      </c>
      <c r="R359" t="s">
        <v>2051</v>
      </c>
      <c r="S359" t="str">
        <f t="shared" si="22"/>
        <v>games</v>
      </c>
      <c r="T359" t="str">
        <f>RIGHT(R359,LEN(R359)-SEARCH("/",R359))</f>
        <v>video games</v>
      </c>
    </row>
    <row r="360" spans="1:20" x14ac:dyDescent="0.25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 s="9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4">
        <f>(((L360/60)/60)/24)+DATE(1970,1,1)</f>
        <v>43322.208333333328</v>
      </c>
      <c r="N360">
        <v>1534136400</v>
      </c>
      <c r="O360" s="17">
        <f t="shared" si="21"/>
        <v>43325.208333333328</v>
      </c>
      <c r="P360" t="b">
        <v>1</v>
      </c>
      <c r="Q360" t="b">
        <v>0</v>
      </c>
      <c r="R360" t="s">
        <v>2054</v>
      </c>
      <c r="S360" t="str">
        <f t="shared" si="22"/>
        <v>photography</v>
      </c>
      <c r="T360" t="str">
        <f>RIGHT(R360,LEN(R360)-SEARCH("/",R360))</f>
        <v>photography books</v>
      </c>
    </row>
    <row r="361" spans="1:20" x14ac:dyDescent="0.25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s="5">
        <f t="shared" si="20"/>
        <v>2.9870000000000001</v>
      </c>
      <c r="G361" t="s">
        <v>19</v>
      </c>
      <c r="H361" s="9">
        <f t="shared" si="23"/>
        <v>63.893048128342244</v>
      </c>
      <c r="I361">
        <v>187</v>
      </c>
      <c r="J361" t="s">
        <v>20</v>
      </c>
      <c r="K361" t="s">
        <v>21</v>
      </c>
      <c r="L361">
        <v>1314421200</v>
      </c>
      <c r="M361" s="14">
        <f>(((L361/60)/60)/24)+DATE(1970,1,1)</f>
        <v>40782.208333333336</v>
      </c>
      <c r="N361">
        <v>1315026000</v>
      </c>
      <c r="O361" s="17">
        <f t="shared" si="21"/>
        <v>40789.208333333336</v>
      </c>
      <c r="P361" t="b">
        <v>0</v>
      </c>
      <c r="Q361" t="b">
        <v>0</v>
      </c>
      <c r="R361" t="s">
        <v>2050</v>
      </c>
      <c r="S361" t="str">
        <f t="shared" si="22"/>
        <v>film &amp; video</v>
      </c>
      <c r="T361" t="str">
        <f>RIGHT(R361,LEN(R361)-SEARCH("/",R361))</f>
        <v>animation</v>
      </c>
    </row>
    <row r="362" spans="1:20" x14ac:dyDescent="0.25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s="5">
        <f t="shared" si="20"/>
        <v>2.2635175879396985</v>
      </c>
      <c r="G362" t="s">
        <v>19</v>
      </c>
      <c r="H362" s="9">
        <f t="shared" si="23"/>
        <v>47.002434782608695</v>
      </c>
      <c r="I362">
        <v>2875</v>
      </c>
      <c r="J362" t="s">
        <v>36</v>
      </c>
      <c r="K362" t="s">
        <v>37</v>
      </c>
      <c r="L362">
        <v>1293861600</v>
      </c>
      <c r="M362" s="14">
        <f>(((L362/60)/60)/24)+DATE(1970,1,1)</f>
        <v>40544.25</v>
      </c>
      <c r="N362">
        <v>1295071200</v>
      </c>
      <c r="O362" s="17">
        <f t="shared" si="21"/>
        <v>40558.25</v>
      </c>
      <c r="P362" t="b">
        <v>0</v>
      </c>
      <c r="Q362" t="b">
        <v>1</v>
      </c>
      <c r="R362" t="s">
        <v>2043</v>
      </c>
      <c r="S362" t="str">
        <f t="shared" si="22"/>
        <v>theater</v>
      </c>
      <c r="T362" t="str">
        <f>RIGHT(R362,LEN(R362)-SEARCH("/",R362))</f>
        <v>plays</v>
      </c>
    </row>
    <row r="363" spans="1:20" x14ac:dyDescent="0.25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s="5">
        <f t="shared" si="20"/>
        <v>1.7356363636363636</v>
      </c>
      <c r="G363" t="s">
        <v>19</v>
      </c>
      <c r="H363" s="9">
        <f t="shared" si="23"/>
        <v>108.47727272727273</v>
      </c>
      <c r="I363">
        <v>88</v>
      </c>
      <c r="J363" t="s">
        <v>20</v>
      </c>
      <c r="K363" t="s">
        <v>21</v>
      </c>
      <c r="L363">
        <v>1507352400</v>
      </c>
      <c r="M363" s="14">
        <f>(((L363/60)/60)/24)+DATE(1970,1,1)</f>
        <v>43015.208333333328</v>
      </c>
      <c r="N363">
        <v>1509426000</v>
      </c>
      <c r="O363" s="17">
        <f t="shared" si="21"/>
        <v>43039.208333333328</v>
      </c>
      <c r="P363" t="b">
        <v>0</v>
      </c>
      <c r="Q363" t="b">
        <v>0</v>
      </c>
      <c r="R363" t="s">
        <v>2043</v>
      </c>
      <c r="S363" t="str">
        <f t="shared" si="22"/>
        <v>theater</v>
      </c>
      <c r="T363" t="str">
        <f>RIGHT(R363,LEN(R363)-SEARCH("/",R363))</f>
        <v>plays</v>
      </c>
    </row>
    <row r="364" spans="1:20" x14ac:dyDescent="0.25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s="5">
        <f t="shared" si="20"/>
        <v>3.7175675675675675</v>
      </c>
      <c r="G364" t="s">
        <v>19</v>
      </c>
      <c r="H364" s="9">
        <f t="shared" si="23"/>
        <v>72.015706806282722</v>
      </c>
      <c r="I364">
        <v>191</v>
      </c>
      <c r="J364" t="s">
        <v>20</v>
      </c>
      <c r="K364" t="s">
        <v>21</v>
      </c>
      <c r="L364">
        <v>1296108000</v>
      </c>
      <c r="M364" s="14">
        <f>(((L364/60)/60)/24)+DATE(1970,1,1)</f>
        <v>40570.25</v>
      </c>
      <c r="N364">
        <v>1299391200</v>
      </c>
      <c r="O364" s="17">
        <f t="shared" si="21"/>
        <v>40608.25</v>
      </c>
      <c r="P364" t="b">
        <v>0</v>
      </c>
      <c r="Q364" t="b">
        <v>0</v>
      </c>
      <c r="R364" t="s">
        <v>2041</v>
      </c>
      <c r="S364" t="str">
        <f t="shared" si="22"/>
        <v>music</v>
      </c>
      <c r="T364" t="str">
        <f>RIGHT(R364,LEN(R364)-SEARCH("/",R364))</f>
        <v>rock</v>
      </c>
    </row>
    <row r="365" spans="1:20" x14ac:dyDescent="0.25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s="5">
        <f t="shared" si="20"/>
        <v>1.601923076923077</v>
      </c>
      <c r="G365" t="s">
        <v>19</v>
      </c>
      <c r="H365" s="9">
        <f t="shared" si="23"/>
        <v>59.928057553956833</v>
      </c>
      <c r="I365">
        <v>139</v>
      </c>
      <c r="J365" t="s">
        <v>20</v>
      </c>
      <c r="K365" t="s">
        <v>21</v>
      </c>
      <c r="L365">
        <v>1324965600</v>
      </c>
      <c r="M365" s="14">
        <f>(((L365/60)/60)/24)+DATE(1970,1,1)</f>
        <v>40904.25</v>
      </c>
      <c r="N365">
        <v>1325052000</v>
      </c>
      <c r="O365" s="17">
        <f t="shared" si="21"/>
        <v>40905.25</v>
      </c>
      <c r="P365" t="b">
        <v>0</v>
      </c>
      <c r="Q365" t="b">
        <v>0</v>
      </c>
      <c r="R365" t="s">
        <v>2041</v>
      </c>
      <c r="S365" t="str">
        <f t="shared" si="22"/>
        <v>music</v>
      </c>
      <c r="T365" t="str">
        <f>RIGHT(R365,LEN(R365)-SEARCH("/",R365))</f>
        <v>rock</v>
      </c>
    </row>
    <row r="366" spans="1:20" x14ac:dyDescent="0.25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s="5">
        <f t="shared" si="20"/>
        <v>16.163333333333334</v>
      </c>
      <c r="G366" t="s">
        <v>19</v>
      </c>
      <c r="H366" s="9">
        <f t="shared" si="23"/>
        <v>78.209677419354833</v>
      </c>
      <c r="I366">
        <v>186</v>
      </c>
      <c r="J366" t="s">
        <v>20</v>
      </c>
      <c r="K366" t="s">
        <v>21</v>
      </c>
      <c r="L366">
        <v>1520229600</v>
      </c>
      <c r="M366" s="14">
        <f>(((L366/60)/60)/24)+DATE(1970,1,1)</f>
        <v>43164.25</v>
      </c>
      <c r="N366">
        <v>1522818000</v>
      </c>
      <c r="O366" s="17">
        <f t="shared" si="21"/>
        <v>43194.208333333328</v>
      </c>
      <c r="P366" t="b">
        <v>0</v>
      </c>
      <c r="Q366" t="b">
        <v>0</v>
      </c>
      <c r="R366" t="s">
        <v>2047</v>
      </c>
      <c r="S366" t="str">
        <f t="shared" si="22"/>
        <v>music</v>
      </c>
      <c r="T366" t="str">
        <f>RIGHT(R366,LEN(R366)-SEARCH("/",R366))</f>
        <v>indie rock</v>
      </c>
    </row>
    <row r="367" spans="1:20" x14ac:dyDescent="0.25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s="5">
        <f t="shared" si="20"/>
        <v>7.3343749999999996</v>
      </c>
      <c r="G367" t="s">
        <v>19</v>
      </c>
      <c r="H367" s="9">
        <f t="shared" si="23"/>
        <v>104.77678571428571</v>
      </c>
      <c r="I367">
        <v>112</v>
      </c>
      <c r="J367" t="s">
        <v>24</v>
      </c>
      <c r="K367" t="s">
        <v>25</v>
      </c>
      <c r="L367">
        <v>1482991200</v>
      </c>
      <c r="M367" s="14">
        <f>(((L367/60)/60)/24)+DATE(1970,1,1)</f>
        <v>42733.25</v>
      </c>
      <c r="N367">
        <v>1485324000</v>
      </c>
      <c r="O367" s="17">
        <f t="shared" si="21"/>
        <v>42760.25</v>
      </c>
      <c r="P367" t="b">
        <v>0</v>
      </c>
      <c r="Q367" t="b">
        <v>0</v>
      </c>
      <c r="R367" t="s">
        <v>2043</v>
      </c>
      <c r="S367" t="str">
        <f t="shared" si="22"/>
        <v>theater</v>
      </c>
      <c r="T367" t="str">
        <f>RIGHT(R367,LEN(R367)-SEARCH("/",R367))</f>
        <v>plays</v>
      </c>
    </row>
    <row r="368" spans="1:20" x14ac:dyDescent="0.25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s="5">
        <f t="shared" si="20"/>
        <v>5.9211111111111112</v>
      </c>
      <c r="G368" t="s">
        <v>19</v>
      </c>
      <c r="H368" s="9">
        <f t="shared" si="23"/>
        <v>105.52475247524752</v>
      </c>
      <c r="I368">
        <v>101</v>
      </c>
      <c r="J368" t="s">
        <v>20</v>
      </c>
      <c r="K368" t="s">
        <v>21</v>
      </c>
      <c r="L368">
        <v>1294034400</v>
      </c>
      <c r="M368" s="14">
        <f>(((L368/60)/60)/24)+DATE(1970,1,1)</f>
        <v>40546.25</v>
      </c>
      <c r="N368">
        <v>1294120800</v>
      </c>
      <c r="O368" s="17">
        <f t="shared" si="21"/>
        <v>40547.25</v>
      </c>
      <c r="P368" t="b">
        <v>0</v>
      </c>
      <c r="Q368" t="b">
        <v>1</v>
      </c>
      <c r="R368" t="s">
        <v>2043</v>
      </c>
      <c r="S368" t="str">
        <f t="shared" si="22"/>
        <v>theater</v>
      </c>
      <c r="T368" t="str">
        <f>RIGHT(R368,LEN(R368)-SEARCH("/",R368))</f>
        <v>plays</v>
      </c>
    </row>
    <row r="369" spans="1:20" x14ac:dyDescent="0.25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 s="9">
        <f t="shared" si="23"/>
        <v>24.933333333333334</v>
      </c>
      <c r="I369">
        <v>75</v>
      </c>
      <c r="J369" t="s">
        <v>20</v>
      </c>
      <c r="K369" t="s">
        <v>21</v>
      </c>
      <c r="L369">
        <v>1413608400</v>
      </c>
      <c r="M369" s="14">
        <f>(((L369/60)/60)/24)+DATE(1970,1,1)</f>
        <v>41930.208333333336</v>
      </c>
      <c r="N369">
        <v>1415685600</v>
      </c>
      <c r="O369" s="17">
        <f t="shared" si="21"/>
        <v>41954.25</v>
      </c>
      <c r="P369" t="b">
        <v>0</v>
      </c>
      <c r="Q369" t="b">
        <v>1</v>
      </c>
      <c r="R369" t="s">
        <v>2043</v>
      </c>
      <c r="S369" t="str">
        <f t="shared" si="22"/>
        <v>theater</v>
      </c>
      <c r="T369" t="str">
        <f>RIGHT(R369,LEN(R369)-SEARCH("/",R369))</f>
        <v>plays</v>
      </c>
    </row>
    <row r="370" spans="1:20" x14ac:dyDescent="0.25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s="5">
        <f t="shared" si="20"/>
        <v>2.7680769230769231</v>
      </c>
      <c r="G370" t="s">
        <v>19</v>
      </c>
      <c r="H370" s="9">
        <f t="shared" si="23"/>
        <v>69.873786407766985</v>
      </c>
      <c r="I370">
        <v>206</v>
      </c>
      <c r="J370" t="s">
        <v>36</v>
      </c>
      <c r="K370" t="s">
        <v>37</v>
      </c>
      <c r="L370">
        <v>1286946000</v>
      </c>
      <c r="M370" s="14">
        <f>(((L370/60)/60)/24)+DATE(1970,1,1)</f>
        <v>40464.208333333336</v>
      </c>
      <c r="N370">
        <v>1288933200</v>
      </c>
      <c r="O370" s="17">
        <f t="shared" si="21"/>
        <v>40487.208333333336</v>
      </c>
      <c r="P370" t="b">
        <v>0</v>
      </c>
      <c r="Q370" t="b">
        <v>1</v>
      </c>
      <c r="R370" t="s">
        <v>2044</v>
      </c>
      <c r="S370" t="str">
        <f t="shared" si="22"/>
        <v>film &amp; video</v>
      </c>
      <c r="T370" t="str">
        <f>RIGHT(R370,LEN(R370)-SEARCH("/",R370))</f>
        <v>documentary</v>
      </c>
    </row>
    <row r="371" spans="1:20" x14ac:dyDescent="0.25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s="5">
        <f t="shared" si="20"/>
        <v>2.730185185185185</v>
      </c>
      <c r="G371" t="s">
        <v>19</v>
      </c>
      <c r="H371" s="9">
        <f t="shared" si="23"/>
        <v>95.733766233766232</v>
      </c>
      <c r="I371">
        <v>154</v>
      </c>
      <c r="J371" t="s">
        <v>20</v>
      </c>
      <c r="K371" t="s">
        <v>21</v>
      </c>
      <c r="L371">
        <v>1359871200</v>
      </c>
      <c r="M371" s="14">
        <f>(((L371/60)/60)/24)+DATE(1970,1,1)</f>
        <v>41308.25</v>
      </c>
      <c r="N371">
        <v>1363237200</v>
      </c>
      <c r="O371" s="17">
        <f t="shared" si="21"/>
        <v>41347.208333333336</v>
      </c>
      <c r="P371" t="b">
        <v>0</v>
      </c>
      <c r="Q371" t="b">
        <v>1</v>
      </c>
      <c r="R371" t="s">
        <v>2059</v>
      </c>
      <c r="S371" t="str">
        <f t="shared" si="22"/>
        <v>film &amp; video</v>
      </c>
      <c r="T371" t="str">
        <f>RIGHT(R371,LEN(R371)-SEARCH("/",R371))</f>
        <v>television</v>
      </c>
    </row>
    <row r="372" spans="1:20" x14ac:dyDescent="0.25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s="5">
        <f t="shared" si="20"/>
        <v>1.593633125556545</v>
      </c>
      <c r="G372" t="s">
        <v>19</v>
      </c>
      <c r="H372" s="9">
        <f t="shared" si="23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 s="14">
        <f>(((L372/60)/60)/24)+DATE(1970,1,1)</f>
        <v>43570.208333333328</v>
      </c>
      <c r="N372">
        <v>1555822800</v>
      </c>
      <c r="O372" s="17">
        <f t="shared" si="21"/>
        <v>43576.208333333328</v>
      </c>
      <c r="P372" t="b">
        <v>0</v>
      </c>
      <c r="Q372" t="b">
        <v>0</v>
      </c>
      <c r="R372" t="s">
        <v>2043</v>
      </c>
      <c r="S372" t="str">
        <f t="shared" si="22"/>
        <v>theater</v>
      </c>
      <c r="T372" t="str">
        <f>RIGHT(R372,LEN(R372)-SEARCH("/",R372))</f>
        <v>plays</v>
      </c>
    </row>
    <row r="373" spans="1:20" x14ac:dyDescent="0.25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 s="9">
        <f t="shared" si="23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 s="14">
        <f>(((L373/60)/60)/24)+DATE(1970,1,1)</f>
        <v>42043.25</v>
      </c>
      <c r="N373">
        <v>1427778000</v>
      </c>
      <c r="O373" s="17">
        <f t="shared" si="21"/>
        <v>42094.208333333328</v>
      </c>
      <c r="P373" t="b">
        <v>0</v>
      </c>
      <c r="Q373" t="b">
        <v>0</v>
      </c>
      <c r="R373" t="s">
        <v>2043</v>
      </c>
      <c r="S373" t="str">
        <f t="shared" si="22"/>
        <v>theater</v>
      </c>
      <c r="T373" t="str">
        <f>RIGHT(R373,LEN(R373)-SEARCH("/",R373))</f>
        <v>plays</v>
      </c>
    </row>
    <row r="374" spans="1:20" ht="31.5" x14ac:dyDescent="0.25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s="5">
        <f t="shared" si="20"/>
        <v>15.915555555555555</v>
      </c>
      <c r="G374" t="s">
        <v>19</v>
      </c>
      <c r="H374" s="9">
        <f t="shared" si="23"/>
        <v>84.757396449704146</v>
      </c>
      <c r="I374">
        <v>169</v>
      </c>
      <c r="J374" t="s">
        <v>20</v>
      </c>
      <c r="K374" t="s">
        <v>21</v>
      </c>
      <c r="L374">
        <v>1420696800</v>
      </c>
      <c r="M374" s="14">
        <f>(((L374/60)/60)/24)+DATE(1970,1,1)</f>
        <v>42012.25</v>
      </c>
      <c r="N374">
        <v>1422424800</v>
      </c>
      <c r="O374" s="17">
        <f t="shared" si="21"/>
        <v>42032.25</v>
      </c>
      <c r="P374" t="b">
        <v>0</v>
      </c>
      <c r="Q374" t="b">
        <v>1</v>
      </c>
      <c r="R374" t="s">
        <v>2044</v>
      </c>
      <c r="S374" t="str">
        <f t="shared" si="22"/>
        <v>film &amp; video</v>
      </c>
      <c r="T374" t="str">
        <f>RIGHT(R374,LEN(R374)-SEARCH("/",R374))</f>
        <v>documentary</v>
      </c>
    </row>
    <row r="375" spans="1:20" x14ac:dyDescent="0.25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s="5">
        <f t="shared" si="20"/>
        <v>7.3018222222222224</v>
      </c>
      <c r="G375" t="s">
        <v>19</v>
      </c>
      <c r="H375" s="9">
        <f t="shared" si="23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 s="14">
        <f>(((L375/60)/60)/24)+DATE(1970,1,1)</f>
        <v>42964.208333333328</v>
      </c>
      <c r="N375">
        <v>1503637200</v>
      </c>
      <c r="O375" s="17">
        <f t="shared" si="21"/>
        <v>42972.208333333328</v>
      </c>
      <c r="P375" t="b">
        <v>0</v>
      </c>
      <c r="Q375" t="b">
        <v>0</v>
      </c>
      <c r="R375" t="s">
        <v>2043</v>
      </c>
      <c r="S375" t="str">
        <f t="shared" si="22"/>
        <v>theater</v>
      </c>
      <c r="T375" t="str">
        <f>RIGHT(R375,LEN(R375)-SEARCH("/",R375))</f>
        <v>plays</v>
      </c>
    </row>
    <row r="376" spans="1:20" ht="31.5" x14ac:dyDescent="0.25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 s="9">
        <f t="shared" si="23"/>
        <v>50.05215419501134</v>
      </c>
      <c r="I376">
        <v>441</v>
      </c>
      <c r="J376" t="s">
        <v>20</v>
      </c>
      <c r="K376" t="s">
        <v>21</v>
      </c>
      <c r="L376">
        <v>1547186400</v>
      </c>
      <c r="M376" s="14">
        <f>(((L376/60)/60)/24)+DATE(1970,1,1)</f>
        <v>43476.25</v>
      </c>
      <c r="N376">
        <v>1547618400</v>
      </c>
      <c r="O376" s="17">
        <f t="shared" si="21"/>
        <v>43481.25</v>
      </c>
      <c r="P376" t="b">
        <v>0</v>
      </c>
      <c r="Q376" t="b">
        <v>1</v>
      </c>
      <c r="R376" t="s">
        <v>2044</v>
      </c>
      <c r="S376" t="str">
        <f t="shared" si="22"/>
        <v>film &amp; video</v>
      </c>
      <c r="T376" t="str">
        <f>RIGHT(R376,LEN(R376)-SEARCH("/",R376))</f>
        <v>documentary</v>
      </c>
    </row>
    <row r="377" spans="1:20" ht="31.5" x14ac:dyDescent="0.25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 s="9">
        <f t="shared" si="23"/>
        <v>59.16</v>
      </c>
      <c r="I377">
        <v>25</v>
      </c>
      <c r="J377" t="s">
        <v>20</v>
      </c>
      <c r="K377" t="s">
        <v>21</v>
      </c>
      <c r="L377">
        <v>1444971600</v>
      </c>
      <c r="M377" s="14">
        <f>(((L377/60)/60)/24)+DATE(1970,1,1)</f>
        <v>42293.208333333328</v>
      </c>
      <c r="N377">
        <v>1449900000</v>
      </c>
      <c r="O377" s="17">
        <f t="shared" si="21"/>
        <v>42350.25</v>
      </c>
      <c r="P377" t="b">
        <v>0</v>
      </c>
      <c r="Q377" t="b">
        <v>0</v>
      </c>
      <c r="R377" t="s">
        <v>2047</v>
      </c>
      <c r="S377" t="str">
        <f t="shared" si="22"/>
        <v>music</v>
      </c>
      <c r="T377" t="str">
        <f>RIGHT(R377,LEN(R377)-SEARCH("/",R377))</f>
        <v>indie rock</v>
      </c>
    </row>
    <row r="378" spans="1:20" x14ac:dyDescent="0.25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s="5">
        <f t="shared" si="20"/>
        <v>3.6102941176470589</v>
      </c>
      <c r="G378" t="s">
        <v>19</v>
      </c>
      <c r="H378" s="9">
        <f t="shared" si="23"/>
        <v>93.702290076335885</v>
      </c>
      <c r="I378">
        <v>131</v>
      </c>
      <c r="J378" t="s">
        <v>20</v>
      </c>
      <c r="K378" t="s">
        <v>21</v>
      </c>
      <c r="L378">
        <v>1404622800</v>
      </c>
      <c r="M378" s="14">
        <f>(((L378/60)/60)/24)+DATE(1970,1,1)</f>
        <v>41826.208333333336</v>
      </c>
      <c r="N378">
        <v>1405141200</v>
      </c>
      <c r="O378" s="17">
        <f t="shared" si="21"/>
        <v>41832.208333333336</v>
      </c>
      <c r="P378" t="b">
        <v>0</v>
      </c>
      <c r="Q378" t="b">
        <v>0</v>
      </c>
      <c r="R378" t="s">
        <v>2041</v>
      </c>
      <c r="S378" t="str">
        <f t="shared" si="22"/>
        <v>music</v>
      </c>
      <c r="T378" t="str">
        <f>RIGHT(R378,LEN(R378)-SEARCH("/",R378))</f>
        <v>rock</v>
      </c>
    </row>
    <row r="379" spans="1:20" x14ac:dyDescent="0.25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 s="9">
        <f t="shared" si="23"/>
        <v>40.14173228346457</v>
      </c>
      <c r="I379">
        <v>127</v>
      </c>
      <c r="J379" t="s">
        <v>20</v>
      </c>
      <c r="K379" t="s">
        <v>21</v>
      </c>
      <c r="L379">
        <v>1571720400</v>
      </c>
      <c r="M379" s="14">
        <f>(((L379/60)/60)/24)+DATE(1970,1,1)</f>
        <v>43760.208333333328</v>
      </c>
      <c r="N379">
        <v>1572933600</v>
      </c>
      <c r="O379" s="17">
        <f t="shared" si="21"/>
        <v>43774.25</v>
      </c>
      <c r="P379" t="b">
        <v>0</v>
      </c>
      <c r="Q379" t="b">
        <v>0</v>
      </c>
      <c r="R379" t="s">
        <v>2043</v>
      </c>
      <c r="S379" t="str">
        <f t="shared" si="22"/>
        <v>theater</v>
      </c>
      <c r="T379" t="str">
        <f>RIGHT(R379,LEN(R379)-SEARCH("/",R379))</f>
        <v>plays</v>
      </c>
    </row>
    <row r="380" spans="1:20" x14ac:dyDescent="0.25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 s="9">
        <f t="shared" si="23"/>
        <v>70.090140845070422</v>
      </c>
      <c r="I380">
        <v>355</v>
      </c>
      <c r="J380" t="s">
        <v>20</v>
      </c>
      <c r="K380" t="s">
        <v>21</v>
      </c>
      <c r="L380">
        <v>1526878800</v>
      </c>
      <c r="M380" s="14">
        <f>(((L380/60)/60)/24)+DATE(1970,1,1)</f>
        <v>43241.208333333328</v>
      </c>
      <c r="N380">
        <v>1530162000</v>
      </c>
      <c r="O380" s="17">
        <f t="shared" si="21"/>
        <v>43279.208333333328</v>
      </c>
      <c r="P380" t="b">
        <v>0</v>
      </c>
      <c r="Q380" t="b">
        <v>0</v>
      </c>
      <c r="R380" t="s">
        <v>2044</v>
      </c>
      <c r="S380" t="str">
        <f t="shared" si="22"/>
        <v>film &amp; video</v>
      </c>
      <c r="T380" t="str">
        <f>RIGHT(R380,LEN(R380)-SEARCH("/",R380))</f>
        <v>documentary</v>
      </c>
    </row>
    <row r="381" spans="1:20" x14ac:dyDescent="0.25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 s="9">
        <f t="shared" si="23"/>
        <v>66.181818181818187</v>
      </c>
      <c r="I381">
        <v>44</v>
      </c>
      <c r="J381" t="s">
        <v>36</v>
      </c>
      <c r="K381" t="s">
        <v>37</v>
      </c>
      <c r="L381">
        <v>1319691600</v>
      </c>
      <c r="M381" s="14">
        <f>(((L381/60)/60)/24)+DATE(1970,1,1)</f>
        <v>40843.208333333336</v>
      </c>
      <c r="N381">
        <v>1320904800</v>
      </c>
      <c r="O381" s="17">
        <f t="shared" si="21"/>
        <v>40857.25</v>
      </c>
      <c r="P381" t="b">
        <v>0</v>
      </c>
      <c r="Q381" t="b">
        <v>0</v>
      </c>
      <c r="R381" t="s">
        <v>2043</v>
      </c>
      <c r="S381" t="str">
        <f t="shared" si="22"/>
        <v>theater</v>
      </c>
      <c r="T381" t="str">
        <f>RIGHT(R381,LEN(R381)-SEARCH("/",R381))</f>
        <v>plays</v>
      </c>
    </row>
    <row r="382" spans="1:20" ht="31.5" x14ac:dyDescent="0.25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s="5">
        <f t="shared" si="20"/>
        <v>1.6032</v>
      </c>
      <c r="G382" t="s">
        <v>19</v>
      </c>
      <c r="H382" s="9">
        <f t="shared" si="23"/>
        <v>47.714285714285715</v>
      </c>
      <c r="I382">
        <v>84</v>
      </c>
      <c r="J382" t="s">
        <v>20</v>
      </c>
      <c r="K382" t="s">
        <v>21</v>
      </c>
      <c r="L382">
        <v>1371963600</v>
      </c>
      <c r="M382" s="14">
        <f>(((L382/60)/60)/24)+DATE(1970,1,1)</f>
        <v>41448.208333333336</v>
      </c>
      <c r="N382">
        <v>1372395600</v>
      </c>
      <c r="O382" s="17">
        <f t="shared" si="21"/>
        <v>41453.208333333336</v>
      </c>
      <c r="P382" t="b">
        <v>0</v>
      </c>
      <c r="Q382" t="b">
        <v>0</v>
      </c>
      <c r="R382" t="s">
        <v>2043</v>
      </c>
      <c r="S382" t="str">
        <f t="shared" si="22"/>
        <v>theater</v>
      </c>
      <c r="T382" t="str">
        <f>RIGHT(R382,LEN(R382)-SEARCH("/",R382))</f>
        <v>plays</v>
      </c>
    </row>
    <row r="383" spans="1:20" x14ac:dyDescent="0.25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s="5">
        <f t="shared" si="20"/>
        <v>1.8394339622641509</v>
      </c>
      <c r="G383" t="s">
        <v>19</v>
      </c>
      <c r="H383" s="9">
        <f t="shared" si="23"/>
        <v>62.896774193548389</v>
      </c>
      <c r="I383">
        <v>155</v>
      </c>
      <c r="J383" t="s">
        <v>20</v>
      </c>
      <c r="K383" t="s">
        <v>21</v>
      </c>
      <c r="L383">
        <v>1433739600</v>
      </c>
      <c r="M383" s="14">
        <f>(((L383/60)/60)/24)+DATE(1970,1,1)</f>
        <v>42163.208333333328</v>
      </c>
      <c r="N383">
        <v>1437714000</v>
      </c>
      <c r="O383" s="17">
        <f t="shared" si="21"/>
        <v>42209.208333333328</v>
      </c>
      <c r="P383" t="b">
        <v>0</v>
      </c>
      <c r="Q383" t="b">
        <v>0</v>
      </c>
      <c r="R383" t="s">
        <v>2043</v>
      </c>
      <c r="S383" t="str">
        <f t="shared" si="22"/>
        <v>theater</v>
      </c>
      <c r="T383" t="str">
        <f>RIGHT(R383,LEN(R383)-SEARCH("/",R383))</f>
        <v>plays</v>
      </c>
    </row>
    <row r="384" spans="1:20" ht="31.5" x14ac:dyDescent="0.25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 s="9">
        <f t="shared" si="23"/>
        <v>86.611940298507463</v>
      </c>
      <c r="I384">
        <v>67</v>
      </c>
      <c r="J384" t="s">
        <v>20</v>
      </c>
      <c r="K384" t="s">
        <v>21</v>
      </c>
      <c r="L384">
        <v>1508130000</v>
      </c>
      <c r="M384" s="14">
        <f>(((L384/60)/60)/24)+DATE(1970,1,1)</f>
        <v>43024.208333333328</v>
      </c>
      <c r="N384">
        <v>1509771600</v>
      </c>
      <c r="O384" s="17">
        <f t="shared" si="21"/>
        <v>43043.208333333328</v>
      </c>
      <c r="P384" t="b">
        <v>0</v>
      </c>
      <c r="Q384" t="b">
        <v>0</v>
      </c>
      <c r="R384" t="s">
        <v>2054</v>
      </c>
      <c r="S384" t="str">
        <f t="shared" si="22"/>
        <v>photography</v>
      </c>
      <c r="T384" t="str">
        <f>RIGHT(R384,LEN(R384)-SEARCH("/",R384))</f>
        <v>photography books</v>
      </c>
    </row>
    <row r="385" spans="1:20" x14ac:dyDescent="0.25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s="5">
        <f t="shared" si="20"/>
        <v>2.2538095238095237</v>
      </c>
      <c r="G385" t="s">
        <v>19</v>
      </c>
      <c r="H385" s="9">
        <f t="shared" si="23"/>
        <v>75.126984126984127</v>
      </c>
      <c r="I385">
        <v>189</v>
      </c>
      <c r="J385" t="s">
        <v>20</v>
      </c>
      <c r="K385" t="s">
        <v>21</v>
      </c>
      <c r="L385">
        <v>1550037600</v>
      </c>
      <c r="M385" s="14">
        <f>(((L385/60)/60)/24)+DATE(1970,1,1)</f>
        <v>43509.25</v>
      </c>
      <c r="N385">
        <v>1550556000</v>
      </c>
      <c r="O385" s="17">
        <f t="shared" si="21"/>
        <v>43515.25</v>
      </c>
      <c r="P385" t="b">
        <v>0</v>
      </c>
      <c r="Q385" t="b">
        <v>1</v>
      </c>
      <c r="R385" t="s">
        <v>2040</v>
      </c>
      <c r="S385" t="str">
        <f t="shared" si="22"/>
        <v>food</v>
      </c>
      <c r="T385" t="str">
        <f>RIGHT(R385,LEN(R385)-SEARCH("/",R385))</f>
        <v>food trucks</v>
      </c>
    </row>
    <row r="386" spans="1:20" x14ac:dyDescent="0.25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s="5">
        <f t="shared" si="20"/>
        <v>1.7200961538461539</v>
      </c>
      <c r="G386" t="s">
        <v>19</v>
      </c>
      <c r="H386" s="9">
        <f t="shared" si="23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 s="14">
        <f>(((L386/60)/60)/24)+DATE(1970,1,1)</f>
        <v>42776.25</v>
      </c>
      <c r="N386">
        <v>1489039200</v>
      </c>
      <c r="O386" s="17">
        <f t="shared" si="21"/>
        <v>42803.25</v>
      </c>
      <c r="P386" t="b">
        <v>1</v>
      </c>
      <c r="Q386" t="b">
        <v>1</v>
      </c>
      <c r="R386" t="s">
        <v>2044</v>
      </c>
      <c r="S386" t="str">
        <f t="shared" si="22"/>
        <v>film &amp; video</v>
      </c>
      <c r="T386" t="str">
        <f>RIGHT(R386,LEN(R386)-SEARCH("/",R386))</f>
        <v>documentary</v>
      </c>
    </row>
    <row r="387" spans="1:20" ht="31.5" x14ac:dyDescent="0.25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s="5">
        <f t="shared" ref="F387:F450" si="24">E:E/D:D</f>
        <v>1.4616709511568124</v>
      </c>
      <c r="G387" t="s">
        <v>19</v>
      </c>
      <c r="H387" s="9">
        <f t="shared" si="23"/>
        <v>50.007915567282325</v>
      </c>
      <c r="I387">
        <v>1137</v>
      </c>
      <c r="J387" t="s">
        <v>20</v>
      </c>
      <c r="K387" t="s">
        <v>21</v>
      </c>
      <c r="L387">
        <v>1553835600</v>
      </c>
      <c r="M387" s="14">
        <f>(((L387/60)/60)/24)+DATE(1970,1,1)</f>
        <v>43553.208333333328</v>
      </c>
      <c r="N387">
        <v>1556600400</v>
      </c>
      <c r="O387" s="17">
        <f t="shared" ref="O387:O450" si="25">(((N387/60)/60)/24)+DATE(1970,1,1)</f>
        <v>43585.208333333328</v>
      </c>
      <c r="P387" t="b">
        <v>0</v>
      </c>
      <c r="Q387" t="b">
        <v>0</v>
      </c>
      <c r="R387" t="s">
        <v>2049</v>
      </c>
      <c r="S387" t="str">
        <f t="shared" ref="S387:S450" si="26">LEFT(R387,SEARCH("/",R387)-1)</f>
        <v>publishing</v>
      </c>
      <c r="T387" t="str">
        <f>RIGHT(R387,LEN(R387)-SEARCH("/",R387))</f>
        <v>nonfiction</v>
      </c>
    </row>
    <row r="388" spans="1:20" ht="31.5" x14ac:dyDescent="0.25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 s="9">
        <f t="shared" ref="H388:H451" si="27">AVERAGE(E:E/I:I)</f>
        <v>96.960674157303373</v>
      </c>
      <c r="I388">
        <v>1068</v>
      </c>
      <c r="J388" t="s">
        <v>20</v>
      </c>
      <c r="K388" t="s">
        <v>21</v>
      </c>
      <c r="L388">
        <v>1277528400</v>
      </c>
      <c r="M388" s="14">
        <f>(((L388/60)/60)/24)+DATE(1970,1,1)</f>
        <v>40355.208333333336</v>
      </c>
      <c r="N388">
        <v>1278565200</v>
      </c>
      <c r="O388" s="17">
        <f t="shared" si="25"/>
        <v>40367.208333333336</v>
      </c>
      <c r="P388" t="b">
        <v>0</v>
      </c>
      <c r="Q388" t="b">
        <v>0</v>
      </c>
      <c r="R388" t="s">
        <v>2043</v>
      </c>
      <c r="S388" t="str">
        <f t="shared" si="26"/>
        <v>theater</v>
      </c>
      <c r="T388" t="str">
        <f>RIGHT(R388,LEN(R388)-SEARCH("/",R388))</f>
        <v>plays</v>
      </c>
    </row>
    <row r="389" spans="1:20" x14ac:dyDescent="0.25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 s="9">
        <f t="shared" si="27"/>
        <v>100.93160377358491</v>
      </c>
      <c r="I389">
        <v>424</v>
      </c>
      <c r="J389" t="s">
        <v>20</v>
      </c>
      <c r="K389" t="s">
        <v>21</v>
      </c>
      <c r="L389">
        <v>1339477200</v>
      </c>
      <c r="M389" s="14">
        <f>(((L389/60)/60)/24)+DATE(1970,1,1)</f>
        <v>41072.208333333336</v>
      </c>
      <c r="N389">
        <v>1339909200</v>
      </c>
      <c r="O389" s="17">
        <f t="shared" si="25"/>
        <v>41077.208333333336</v>
      </c>
      <c r="P389" t="b">
        <v>0</v>
      </c>
      <c r="Q389" t="b">
        <v>0</v>
      </c>
      <c r="R389" t="s">
        <v>2048</v>
      </c>
      <c r="S389" t="str">
        <f t="shared" si="26"/>
        <v>technology</v>
      </c>
      <c r="T389" t="str">
        <f>RIGHT(R389,LEN(R389)-SEARCH("/",R389))</f>
        <v>wearables</v>
      </c>
    </row>
    <row r="390" spans="1:20" x14ac:dyDescent="0.25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s="5">
        <f t="shared" si="24"/>
        <v>0.11270034843205574</v>
      </c>
      <c r="G390" t="s">
        <v>63</v>
      </c>
      <c r="H390" s="9">
        <f t="shared" si="27"/>
        <v>89.227586206896547</v>
      </c>
      <c r="I390">
        <v>145</v>
      </c>
      <c r="J390" t="s">
        <v>86</v>
      </c>
      <c r="K390" t="s">
        <v>87</v>
      </c>
      <c r="L390">
        <v>1325656800</v>
      </c>
      <c r="M390" s="14">
        <f>(((L390/60)/60)/24)+DATE(1970,1,1)</f>
        <v>40912.25</v>
      </c>
      <c r="N390">
        <v>1325829600</v>
      </c>
      <c r="O390" s="17">
        <f t="shared" si="25"/>
        <v>40914.25</v>
      </c>
      <c r="P390" t="b">
        <v>0</v>
      </c>
      <c r="Q390" t="b">
        <v>0</v>
      </c>
      <c r="R390" t="s">
        <v>2047</v>
      </c>
      <c r="S390" t="str">
        <f t="shared" si="26"/>
        <v>music</v>
      </c>
      <c r="T390" t="str">
        <f>RIGHT(R390,LEN(R390)-SEARCH("/",R390))</f>
        <v>indie rock</v>
      </c>
    </row>
    <row r="391" spans="1:20" x14ac:dyDescent="0.25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s="5">
        <f t="shared" si="24"/>
        <v>1.2211084337349398</v>
      </c>
      <c r="G391" t="s">
        <v>19</v>
      </c>
      <c r="H391" s="9">
        <f t="shared" si="27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 s="14">
        <f>(((L391/60)/60)/24)+DATE(1970,1,1)</f>
        <v>40479.208333333336</v>
      </c>
      <c r="N391">
        <v>1290578400</v>
      </c>
      <c r="O391" s="17">
        <f t="shared" si="25"/>
        <v>40506.25</v>
      </c>
      <c r="P391" t="b">
        <v>0</v>
      </c>
      <c r="Q391" t="b">
        <v>0</v>
      </c>
      <c r="R391" t="s">
        <v>2043</v>
      </c>
      <c r="S391" t="str">
        <f t="shared" si="26"/>
        <v>theater</v>
      </c>
      <c r="T391" t="str">
        <f>RIGHT(R391,LEN(R391)-SEARCH("/",R391))</f>
        <v>plays</v>
      </c>
    </row>
    <row r="392" spans="1:20" x14ac:dyDescent="0.25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s="5">
        <f t="shared" si="24"/>
        <v>1.8654166666666667</v>
      </c>
      <c r="G392" t="s">
        <v>19</v>
      </c>
      <c r="H392" s="9">
        <f t="shared" si="27"/>
        <v>89.54</v>
      </c>
      <c r="I392">
        <v>50</v>
      </c>
      <c r="J392" t="s">
        <v>20</v>
      </c>
      <c r="K392" t="s">
        <v>21</v>
      </c>
      <c r="L392">
        <v>1379048400</v>
      </c>
      <c r="M392" s="14">
        <f>(((L392/60)/60)/24)+DATE(1970,1,1)</f>
        <v>41530.208333333336</v>
      </c>
      <c r="N392">
        <v>1380344400</v>
      </c>
      <c r="O392" s="17">
        <f t="shared" si="25"/>
        <v>41545.208333333336</v>
      </c>
      <c r="P392" t="b">
        <v>0</v>
      </c>
      <c r="Q392" t="b">
        <v>0</v>
      </c>
      <c r="R392" t="s">
        <v>2054</v>
      </c>
      <c r="S392" t="str">
        <f t="shared" si="26"/>
        <v>photography</v>
      </c>
      <c r="T392" t="str">
        <f>RIGHT(R392,LEN(R392)-SEARCH("/",R392))</f>
        <v>photography books</v>
      </c>
    </row>
    <row r="393" spans="1:20" x14ac:dyDescent="0.25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 s="9">
        <f t="shared" si="27"/>
        <v>29.09271523178808</v>
      </c>
      <c r="I393">
        <v>151</v>
      </c>
      <c r="J393" t="s">
        <v>20</v>
      </c>
      <c r="K393" t="s">
        <v>21</v>
      </c>
      <c r="L393">
        <v>1389679200</v>
      </c>
      <c r="M393" s="14">
        <f>(((L393/60)/60)/24)+DATE(1970,1,1)</f>
        <v>41653.25</v>
      </c>
      <c r="N393">
        <v>1389852000</v>
      </c>
      <c r="O393" s="17">
        <f t="shared" si="25"/>
        <v>41655.25</v>
      </c>
      <c r="P393" t="b">
        <v>0</v>
      </c>
      <c r="Q393" t="b">
        <v>0</v>
      </c>
      <c r="R393" t="s">
        <v>2049</v>
      </c>
      <c r="S393" t="str">
        <f t="shared" si="26"/>
        <v>publishing</v>
      </c>
      <c r="T393" t="str">
        <f>RIGHT(R393,LEN(R393)-SEARCH("/",R393))</f>
        <v>nonfiction</v>
      </c>
    </row>
    <row r="394" spans="1:20" ht="31.5" x14ac:dyDescent="0.25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 s="9">
        <f t="shared" si="27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 s="14">
        <f>(((L394/60)/60)/24)+DATE(1970,1,1)</f>
        <v>40549.25</v>
      </c>
      <c r="N394">
        <v>1294466400</v>
      </c>
      <c r="O394" s="17">
        <f t="shared" si="25"/>
        <v>40551.25</v>
      </c>
      <c r="P394" t="b">
        <v>0</v>
      </c>
      <c r="Q394" t="b">
        <v>0</v>
      </c>
      <c r="R394" t="s">
        <v>2048</v>
      </c>
      <c r="S394" t="str">
        <f t="shared" si="26"/>
        <v>technology</v>
      </c>
      <c r="T394" t="str">
        <f>RIGHT(R394,LEN(R394)-SEARCH("/",R394))</f>
        <v>wearables</v>
      </c>
    </row>
    <row r="395" spans="1:20" x14ac:dyDescent="0.25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s="5">
        <f t="shared" si="24"/>
        <v>2.2896178343949045</v>
      </c>
      <c r="G395" t="s">
        <v>19</v>
      </c>
      <c r="H395" s="9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4">
        <f>(((L395/60)/60)/24)+DATE(1970,1,1)</f>
        <v>42933.208333333328</v>
      </c>
      <c r="N395">
        <v>1500354000</v>
      </c>
      <c r="O395" s="17">
        <f t="shared" si="25"/>
        <v>42934.208333333328</v>
      </c>
      <c r="P395" t="b">
        <v>0</v>
      </c>
      <c r="Q395" t="b">
        <v>0</v>
      </c>
      <c r="R395" t="s">
        <v>2057</v>
      </c>
      <c r="S395" t="str">
        <f t="shared" si="26"/>
        <v>music</v>
      </c>
      <c r="T395" t="str">
        <f>RIGHT(R395,LEN(R395)-SEARCH("/",R395))</f>
        <v>jazz</v>
      </c>
    </row>
    <row r="396" spans="1:20" x14ac:dyDescent="0.25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s="5">
        <f t="shared" si="24"/>
        <v>4.6937499999999996</v>
      </c>
      <c r="G396" t="s">
        <v>19</v>
      </c>
      <c r="H396" s="9">
        <f t="shared" si="27"/>
        <v>110.44117647058823</v>
      </c>
      <c r="I396">
        <v>34</v>
      </c>
      <c r="J396" t="s">
        <v>20</v>
      </c>
      <c r="K396" t="s">
        <v>21</v>
      </c>
      <c r="L396">
        <v>1375074000</v>
      </c>
      <c r="M396" s="14">
        <f>(((L396/60)/60)/24)+DATE(1970,1,1)</f>
        <v>41484.208333333336</v>
      </c>
      <c r="N396">
        <v>1375938000</v>
      </c>
      <c r="O396" s="17">
        <f t="shared" si="25"/>
        <v>41494.208333333336</v>
      </c>
      <c r="P396" t="b">
        <v>0</v>
      </c>
      <c r="Q396" t="b">
        <v>1</v>
      </c>
      <c r="R396" t="s">
        <v>2044</v>
      </c>
      <c r="S396" t="str">
        <f t="shared" si="26"/>
        <v>film &amp; video</v>
      </c>
      <c r="T396" t="str">
        <f>RIGHT(R396,LEN(R396)-SEARCH("/",R396))</f>
        <v>documentary</v>
      </c>
    </row>
    <row r="397" spans="1:20" ht="31.5" x14ac:dyDescent="0.25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s="5">
        <f t="shared" si="24"/>
        <v>1.3011267605633803</v>
      </c>
      <c r="G397" t="s">
        <v>19</v>
      </c>
      <c r="H397" s="9">
        <f t="shared" si="27"/>
        <v>41.990909090909092</v>
      </c>
      <c r="I397">
        <v>220</v>
      </c>
      <c r="J397" t="s">
        <v>20</v>
      </c>
      <c r="K397" t="s">
        <v>21</v>
      </c>
      <c r="L397">
        <v>1323324000</v>
      </c>
      <c r="M397" s="14">
        <f>(((L397/60)/60)/24)+DATE(1970,1,1)</f>
        <v>40885.25</v>
      </c>
      <c r="N397">
        <v>1323410400</v>
      </c>
      <c r="O397" s="17">
        <f t="shared" si="25"/>
        <v>40886.25</v>
      </c>
      <c r="P397" t="b">
        <v>1</v>
      </c>
      <c r="Q397" t="b">
        <v>0</v>
      </c>
      <c r="R397" t="s">
        <v>2043</v>
      </c>
      <c r="S397" t="str">
        <f t="shared" si="26"/>
        <v>theater</v>
      </c>
      <c r="T397" t="str">
        <f>RIGHT(R397,LEN(R397)-SEARCH("/",R397))</f>
        <v>plays</v>
      </c>
    </row>
    <row r="398" spans="1:20" x14ac:dyDescent="0.25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s="5">
        <f t="shared" si="24"/>
        <v>1.6705422993492407</v>
      </c>
      <c r="G398" t="s">
        <v>19</v>
      </c>
      <c r="H398" s="9">
        <f t="shared" si="27"/>
        <v>48.012468827930178</v>
      </c>
      <c r="I398">
        <v>1604</v>
      </c>
      <c r="J398" t="s">
        <v>24</v>
      </c>
      <c r="K398" t="s">
        <v>25</v>
      </c>
      <c r="L398">
        <v>1538715600</v>
      </c>
      <c r="M398" s="14">
        <f>(((L398/60)/60)/24)+DATE(1970,1,1)</f>
        <v>43378.208333333328</v>
      </c>
      <c r="N398">
        <v>1539406800</v>
      </c>
      <c r="O398" s="17">
        <f t="shared" si="25"/>
        <v>43386.208333333328</v>
      </c>
      <c r="P398" t="b">
        <v>0</v>
      </c>
      <c r="Q398" t="b">
        <v>0</v>
      </c>
      <c r="R398" t="s">
        <v>2046</v>
      </c>
      <c r="S398" t="str">
        <f t="shared" si="26"/>
        <v>film &amp; video</v>
      </c>
      <c r="T398" t="str">
        <f>RIGHT(R398,LEN(R398)-SEARCH("/",R398))</f>
        <v>drama</v>
      </c>
    </row>
    <row r="399" spans="1:20" x14ac:dyDescent="0.25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s="5">
        <f t="shared" si="24"/>
        <v>1.738641975308642</v>
      </c>
      <c r="G399" t="s">
        <v>19</v>
      </c>
      <c r="H399" s="9">
        <f t="shared" si="27"/>
        <v>31.019823788546255</v>
      </c>
      <c r="I399">
        <v>454</v>
      </c>
      <c r="J399" t="s">
        <v>20</v>
      </c>
      <c r="K399" t="s">
        <v>21</v>
      </c>
      <c r="L399">
        <v>1369285200</v>
      </c>
      <c r="M399" s="14">
        <f>(((L399/60)/60)/24)+DATE(1970,1,1)</f>
        <v>41417.208333333336</v>
      </c>
      <c r="N399">
        <v>1369803600</v>
      </c>
      <c r="O399" s="17">
        <f t="shared" si="25"/>
        <v>41423.208333333336</v>
      </c>
      <c r="P399" t="b">
        <v>0</v>
      </c>
      <c r="Q399" t="b">
        <v>0</v>
      </c>
      <c r="R399" t="s">
        <v>2041</v>
      </c>
      <c r="S399" t="str">
        <f t="shared" si="26"/>
        <v>music</v>
      </c>
      <c r="T399" t="str">
        <f>RIGHT(R399,LEN(R399)-SEARCH("/",R399))</f>
        <v>rock</v>
      </c>
    </row>
    <row r="400" spans="1:20" x14ac:dyDescent="0.25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s="5">
        <f t="shared" si="24"/>
        <v>7.1776470588235295</v>
      </c>
      <c r="G400" t="s">
        <v>19</v>
      </c>
      <c r="H400" s="9">
        <f t="shared" si="27"/>
        <v>99.203252032520325</v>
      </c>
      <c r="I400">
        <v>123</v>
      </c>
      <c r="J400" t="s">
        <v>94</v>
      </c>
      <c r="K400" t="s">
        <v>95</v>
      </c>
      <c r="L400">
        <v>1525755600</v>
      </c>
      <c r="M400" s="14">
        <f>(((L400/60)/60)/24)+DATE(1970,1,1)</f>
        <v>43228.208333333328</v>
      </c>
      <c r="N400">
        <v>1525928400</v>
      </c>
      <c r="O400" s="17">
        <f t="shared" si="25"/>
        <v>43230.208333333328</v>
      </c>
      <c r="P400" t="b">
        <v>0</v>
      </c>
      <c r="Q400" t="b">
        <v>1</v>
      </c>
      <c r="R400" t="s">
        <v>2050</v>
      </c>
      <c r="S400" t="str">
        <f t="shared" si="26"/>
        <v>film &amp; video</v>
      </c>
      <c r="T400" t="str">
        <f>RIGHT(R400,LEN(R400)-SEARCH("/",R400))</f>
        <v>animation</v>
      </c>
    </row>
    <row r="401" spans="1:20" x14ac:dyDescent="0.25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 s="9">
        <f t="shared" si="27"/>
        <v>66.022316684378325</v>
      </c>
      <c r="I401">
        <v>941</v>
      </c>
      <c r="J401" t="s">
        <v>20</v>
      </c>
      <c r="K401" t="s">
        <v>21</v>
      </c>
      <c r="L401">
        <v>1296626400</v>
      </c>
      <c r="M401" s="14">
        <f>(((L401/60)/60)/24)+DATE(1970,1,1)</f>
        <v>40576.25</v>
      </c>
      <c r="N401">
        <v>1297231200</v>
      </c>
      <c r="O401" s="17">
        <f t="shared" si="25"/>
        <v>40583.25</v>
      </c>
      <c r="P401" t="b">
        <v>0</v>
      </c>
      <c r="Q401" t="b">
        <v>0</v>
      </c>
      <c r="R401" t="s">
        <v>2047</v>
      </c>
      <c r="S401" t="str">
        <f t="shared" si="26"/>
        <v>music</v>
      </c>
      <c r="T401" t="str">
        <f>RIGHT(R401,LEN(R401)-SEARCH("/",R401))</f>
        <v>indie rock</v>
      </c>
    </row>
    <row r="402" spans="1:20" ht="31.5" x14ac:dyDescent="0.25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s="5">
        <f t="shared" si="24"/>
        <v>0.02</v>
      </c>
      <c r="G402" t="s">
        <v>14</v>
      </c>
      <c r="H402" s="9">
        <f t="shared" si="27"/>
        <v>2</v>
      </c>
      <c r="I402">
        <v>1</v>
      </c>
      <c r="J402" t="s">
        <v>20</v>
      </c>
      <c r="K402" t="s">
        <v>21</v>
      </c>
      <c r="L402">
        <v>1376629200</v>
      </c>
      <c r="M402" s="14">
        <f>(((L402/60)/60)/24)+DATE(1970,1,1)</f>
        <v>41502.208333333336</v>
      </c>
      <c r="N402">
        <v>1378530000</v>
      </c>
      <c r="O402" s="17">
        <f t="shared" si="25"/>
        <v>41524.208333333336</v>
      </c>
      <c r="P402" t="b">
        <v>0</v>
      </c>
      <c r="Q402" t="b">
        <v>1</v>
      </c>
      <c r="R402" t="s">
        <v>2054</v>
      </c>
      <c r="S402" t="str">
        <f t="shared" si="26"/>
        <v>photography</v>
      </c>
      <c r="T402" t="str">
        <f>RIGHT(R402,LEN(R402)-SEARCH("/",R402))</f>
        <v>photography books</v>
      </c>
    </row>
    <row r="403" spans="1:20" x14ac:dyDescent="0.25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s="5">
        <f t="shared" si="24"/>
        <v>15.302222222222222</v>
      </c>
      <c r="G403" t="s">
        <v>19</v>
      </c>
      <c r="H403" s="9">
        <f t="shared" si="27"/>
        <v>46.060200668896321</v>
      </c>
      <c r="I403">
        <v>299</v>
      </c>
      <c r="J403" t="s">
        <v>20</v>
      </c>
      <c r="K403" t="s">
        <v>21</v>
      </c>
      <c r="L403">
        <v>1572152400</v>
      </c>
      <c r="M403" s="14">
        <f>(((L403/60)/60)/24)+DATE(1970,1,1)</f>
        <v>43765.208333333328</v>
      </c>
      <c r="N403">
        <v>1572152400</v>
      </c>
      <c r="O403" s="17">
        <f t="shared" si="25"/>
        <v>43765.208333333328</v>
      </c>
      <c r="P403" t="b">
        <v>0</v>
      </c>
      <c r="Q403" t="b">
        <v>0</v>
      </c>
      <c r="R403" t="s">
        <v>2043</v>
      </c>
      <c r="S403" t="str">
        <f t="shared" si="26"/>
        <v>theater</v>
      </c>
      <c r="T403" t="str">
        <f>RIGHT(R403,LEN(R403)-SEARCH("/",R403))</f>
        <v>plays</v>
      </c>
    </row>
    <row r="404" spans="1:20" x14ac:dyDescent="0.25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 s="9">
        <f t="shared" si="27"/>
        <v>73.650000000000006</v>
      </c>
      <c r="I404">
        <v>40</v>
      </c>
      <c r="J404" t="s">
        <v>20</v>
      </c>
      <c r="K404" t="s">
        <v>21</v>
      </c>
      <c r="L404">
        <v>1325829600</v>
      </c>
      <c r="M404" s="14">
        <f>(((L404/60)/60)/24)+DATE(1970,1,1)</f>
        <v>40914.25</v>
      </c>
      <c r="N404">
        <v>1329890400</v>
      </c>
      <c r="O404" s="17">
        <f t="shared" si="25"/>
        <v>40961.25</v>
      </c>
      <c r="P404" t="b">
        <v>0</v>
      </c>
      <c r="Q404" t="b">
        <v>1</v>
      </c>
      <c r="R404" t="s">
        <v>2052</v>
      </c>
      <c r="S404" t="str">
        <f t="shared" si="26"/>
        <v>film &amp; video</v>
      </c>
      <c r="T404" t="str">
        <f>RIGHT(R404,LEN(R404)-SEARCH("/",R404))</f>
        <v>shorts</v>
      </c>
    </row>
    <row r="405" spans="1:20" x14ac:dyDescent="0.25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 s="9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4">
        <f>(((L405/60)/60)/24)+DATE(1970,1,1)</f>
        <v>40310.208333333336</v>
      </c>
      <c r="N405">
        <v>1276750800</v>
      </c>
      <c r="O405" s="17">
        <f t="shared" si="25"/>
        <v>40346.208333333336</v>
      </c>
      <c r="P405" t="b">
        <v>0</v>
      </c>
      <c r="Q405" t="b">
        <v>1</v>
      </c>
      <c r="R405" t="s">
        <v>2043</v>
      </c>
      <c r="S405" t="str">
        <f t="shared" si="26"/>
        <v>theater</v>
      </c>
      <c r="T405" t="str">
        <f>RIGHT(R405,LEN(R405)-SEARCH("/",R405))</f>
        <v>plays</v>
      </c>
    </row>
    <row r="406" spans="1:20" x14ac:dyDescent="0.25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s="5">
        <f t="shared" si="24"/>
        <v>3.1558486707566464</v>
      </c>
      <c r="G406" t="s">
        <v>19</v>
      </c>
      <c r="H406" s="9">
        <f t="shared" si="27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 s="14">
        <f>(((L406/60)/60)/24)+DATE(1970,1,1)</f>
        <v>43053.25</v>
      </c>
      <c r="N406">
        <v>1510898400</v>
      </c>
      <c r="O406" s="17">
        <f t="shared" si="25"/>
        <v>43056.25</v>
      </c>
      <c r="P406" t="b">
        <v>0</v>
      </c>
      <c r="Q406" t="b">
        <v>0</v>
      </c>
      <c r="R406" t="s">
        <v>2043</v>
      </c>
      <c r="S406" t="str">
        <f t="shared" si="26"/>
        <v>theater</v>
      </c>
      <c r="T406" t="str">
        <f>RIGHT(R406,LEN(R406)-SEARCH("/",R406))</f>
        <v>plays</v>
      </c>
    </row>
    <row r="407" spans="1:20" x14ac:dyDescent="0.25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 s="9">
        <f t="shared" si="27"/>
        <v>60.981609195402299</v>
      </c>
      <c r="I407">
        <v>435</v>
      </c>
      <c r="J407" t="s">
        <v>20</v>
      </c>
      <c r="K407" t="s">
        <v>21</v>
      </c>
      <c r="L407">
        <v>1528088400</v>
      </c>
      <c r="M407" s="14">
        <f>(((L407/60)/60)/24)+DATE(1970,1,1)</f>
        <v>43255.208333333328</v>
      </c>
      <c r="N407">
        <v>1532408400</v>
      </c>
      <c r="O407" s="17">
        <f t="shared" si="25"/>
        <v>43305.208333333328</v>
      </c>
      <c r="P407" t="b">
        <v>0</v>
      </c>
      <c r="Q407" t="b">
        <v>0</v>
      </c>
      <c r="R407" t="s">
        <v>2043</v>
      </c>
      <c r="S407" t="str">
        <f t="shared" si="26"/>
        <v>theater</v>
      </c>
      <c r="T407" t="str">
        <f>RIGHT(R407,LEN(R407)-SEARCH("/",R407))</f>
        <v>plays</v>
      </c>
    </row>
    <row r="408" spans="1:20" x14ac:dyDescent="0.25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s="5">
        <f t="shared" si="24"/>
        <v>1.8214503816793892</v>
      </c>
      <c r="G408" t="s">
        <v>19</v>
      </c>
      <c r="H408" s="9">
        <f t="shared" si="27"/>
        <v>110.98139534883721</v>
      </c>
      <c r="I408">
        <v>645</v>
      </c>
      <c r="J408" t="s">
        <v>20</v>
      </c>
      <c r="K408" t="s">
        <v>21</v>
      </c>
      <c r="L408">
        <v>1359525600</v>
      </c>
      <c r="M408" s="14">
        <f>(((L408/60)/60)/24)+DATE(1970,1,1)</f>
        <v>41304.25</v>
      </c>
      <c r="N408">
        <v>1360562400</v>
      </c>
      <c r="O408" s="17">
        <f t="shared" si="25"/>
        <v>41316.25</v>
      </c>
      <c r="P408" t="b">
        <v>1</v>
      </c>
      <c r="Q408" t="b">
        <v>0</v>
      </c>
      <c r="R408" t="s">
        <v>2044</v>
      </c>
      <c r="S408" t="str">
        <f t="shared" si="26"/>
        <v>film &amp; video</v>
      </c>
      <c r="T408" t="str">
        <f>RIGHT(R408,LEN(R408)-SEARCH("/",R408))</f>
        <v>documentary</v>
      </c>
    </row>
    <row r="409" spans="1:20" x14ac:dyDescent="0.25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s="5">
        <f t="shared" si="24"/>
        <v>3.5588235294117645</v>
      </c>
      <c r="G409" t="s">
        <v>19</v>
      </c>
      <c r="H409" s="9">
        <f t="shared" si="27"/>
        <v>25</v>
      </c>
      <c r="I409">
        <v>484</v>
      </c>
      <c r="J409" t="s">
        <v>32</v>
      </c>
      <c r="K409" t="s">
        <v>33</v>
      </c>
      <c r="L409">
        <v>1570942800</v>
      </c>
      <c r="M409" s="14">
        <f>(((L409/60)/60)/24)+DATE(1970,1,1)</f>
        <v>43751.208333333328</v>
      </c>
      <c r="N409">
        <v>1571547600</v>
      </c>
      <c r="O409" s="17">
        <f t="shared" si="25"/>
        <v>43758.208333333328</v>
      </c>
      <c r="P409" t="b">
        <v>0</v>
      </c>
      <c r="Q409" t="b">
        <v>0</v>
      </c>
      <c r="R409" t="s">
        <v>2043</v>
      </c>
      <c r="S409" t="str">
        <f t="shared" si="26"/>
        <v>theater</v>
      </c>
      <c r="T409" t="str">
        <f>RIGHT(R409,LEN(R409)-SEARCH("/",R409))</f>
        <v>plays</v>
      </c>
    </row>
    <row r="410" spans="1:20" x14ac:dyDescent="0.25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s="5">
        <f t="shared" si="24"/>
        <v>1.3183695652173912</v>
      </c>
      <c r="G410" t="s">
        <v>19</v>
      </c>
      <c r="H410" s="9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4">
        <f>(((L410/60)/60)/24)+DATE(1970,1,1)</f>
        <v>42541.208333333328</v>
      </c>
      <c r="N410">
        <v>1468126800</v>
      </c>
      <c r="O410" s="17">
        <f t="shared" si="25"/>
        <v>42561.208333333328</v>
      </c>
      <c r="P410" t="b">
        <v>0</v>
      </c>
      <c r="Q410" t="b">
        <v>0</v>
      </c>
      <c r="R410" t="s">
        <v>2044</v>
      </c>
      <c r="S410" t="str">
        <f t="shared" si="26"/>
        <v>film &amp; video</v>
      </c>
      <c r="T410" t="str">
        <f>RIGHT(R410,LEN(R410)-SEARCH("/",R410))</f>
        <v>documentary</v>
      </c>
    </row>
    <row r="411" spans="1:20" x14ac:dyDescent="0.25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 s="9">
        <f t="shared" si="27"/>
        <v>87.960784313725483</v>
      </c>
      <c r="I411">
        <v>714</v>
      </c>
      <c r="J411" t="s">
        <v>20</v>
      </c>
      <c r="K411" t="s">
        <v>21</v>
      </c>
      <c r="L411">
        <v>1492491600</v>
      </c>
      <c r="M411" s="14">
        <f>(((L411/60)/60)/24)+DATE(1970,1,1)</f>
        <v>42843.208333333328</v>
      </c>
      <c r="N411">
        <v>1492837200</v>
      </c>
      <c r="O411" s="17">
        <f t="shared" si="25"/>
        <v>42847.208333333328</v>
      </c>
      <c r="P411" t="b">
        <v>0</v>
      </c>
      <c r="Q411" t="b">
        <v>0</v>
      </c>
      <c r="R411" t="s">
        <v>2041</v>
      </c>
      <c r="S411" t="str">
        <f t="shared" si="26"/>
        <v>music</v>
      </c>
      <c r="T411" t="str">
        <f>RIGHT(R411,LEN(R411)-SEARCH("/",R411))</f>
        <v>rock</v>
      </c>
    </row>
    <row r="412" spans="1:20" x14ac:dyDescent="0.25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s="5">
        <f t="shared" si="24"/>
        <v>0.36132726089785294</v>
      </c>
      <c r="G412" t="s">
        <v>42</v>
      </c>
      <c r="H412" s="9">
        <f t="shared" si="27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 s="14">
        <f>(((L412/60)/60)/24)+DATE(1970,1,1)</f>
        <v>42122.208333333328</v>
      </c>
      <c r="N412">
        <v>1430197200</v>
      </c>
      <c r="O412" s="17">
        <f t="shared" si="25"/>
        <v>42122.208333333328</v>
      </c>
      <c r="P412" t="b">
        <v>0</v>
      </c>
      <c r="Q412" t="b">
        <v>0</v>
      </c>
      <c r="R412" t="s">
        <v>2060</v>
      </c>
      <c r="S412" t="str">
        <f t="shared" si="26"/>
        <v>games</v>
      </c>
      <c r="T412" t="str">
        <f>RIGHT(R412,LEN(R412)-SEARCH("/",R412))</f>
        <v>mobile games</v>
      </c>
    </row>
    <row r="413" spans="1:20" x14ac:dyDescent="0.25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s="5">
        <f t="shared" si="24"/>
        <v>1.0462820512820512</v>
      </c>
      <c r="G413" t="s">
        <v>19</v>
      </c>
      <c r="H413" s="9">
        <f t="shared" si="27"/>
        <v>99.524390243902445</v>
      </c>
      <c r="I413">
        <v>82</v>
      </c>
      <c r="J413" t="s">
        <v>20</v>
      </c>
      <c r="K413" t="s">
        <v>21</v>
      </c>
      <c r="L413">
        <v>1496034000</v>
      </c>
      <c r="M413" s="14">
        <f>(((L413/60)/60)/24)+DATE(1970,1,1)</f>
        <v>42884.208333333328</v>
      </c>
      <c r="N413">
        <v>1496206800</v>
      </c>
      <c r="O413" s="17">
        <f t="shared" si="25"/>
        <v>42886.208333333328</v>
      </c>
      <c r="P413" t="b">
        <v>0</v>
      </c>
      <c r="Q413" t="b">
        <v>0</v>
      </c>
      <c r="R413" t="s">
        <v>2043</v>
      </c>
      <c r="S413" t="str">
        <f t="shared" si="26"/>
        <v>theater</v>
      </c>
      <c r="T413" t="str">
        <f>RIGHT(R413,LEN(R413)-SEARCH("/",R413))</f>
        <v>plays</v>
      </c>
    </row>
    <row r="414" spans="1:20" x14ac:dyDescent="0.25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s="5">
        <f t="shared" si="24"/>
        <v>6.6885714285714286</v>
      </c>
      <c r="G414" t="s">
        <v>19</v>
      </c>
      <c r="H414" s="9">
        <f t="shared" si="27"/>
        <v>104.82089552238806</v>
      </c>
      <c r="I414">
        <v>134</v>
      </c>
      <c r="J414" t="s">
        <v>20</v>
      </c>
      <c r="K414" t="s">
        <v>21</v>
      </c>
      <c r="L414">
        <v>1388728800</v>
      </c>
      <c r="M414" s="14">
        <f>(((L414/60)/60)/24)+DATE(1970,1,1)</f>
        <v>41642.25</v>
      </c>
      <c r="N414">
        <v>1389592800</v>
      </c>
      <c r="O414" s="17">
        <f t="shared" si="25"/>
        <v>41652.25</v>
      </c>
      <c r="P414" t="b">
        <v>0</v>
      </c>
      <c r="Q414" t="b">
        <v>0</v>
      </c>
      <c r="R414" t="s">
        <v>2053</v>
      </c>
      <c r="S414" t="str">
        <f t="shared" si="26"/>
        <v>publishing</v>
      </c>
      <c r="T414" t="str">
        <f>RIGHT(R414,LEN(R414)-SEARCH("/",R414))</f>
        <v>fiction</v>
      </c>
    </row>
    <row r="415" spans="1:20" x14ac:dyDescent="0.25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s="5">
        <f t="shared" si="24"/>
        <v>0.62072823218997364</v>
      </c>
      <c r="G415" t="s">
        <v>42</v>
      </c>
      <c r="H415" s="9">
        <f t="shared" si="27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 s="14">
        <f>(((L415/60)/60)/24)+DATE(1970,1,1)</f>
        <v>43431.25</v>
      </c>
      <c r="N415">
        <v>1545631200</v>
      </c>
      <c r="O415" s="17">
        <f t="shared" si="25"/>
        <v>43458.25</v>
      </c>
      <c r="P415" t="b">
        <v>0</v>
      </c>
      <c r="Q415" t="b">
        <v>0</v>
      </c>
      <c r="R415" t="s">
        <v>2050</v>
      </c>
      <c r="S415" t="str">
        <f t="shared" si="26"/>
        <v>film &amp; video</v>
      </c>
      <c r="T415" t="str">
        <f>RIGHT(R415,LEN(R415)-SEARCH("/",R415))</f>
        <v>animation</v>
      </c>
    </row>
    <row r="416" spans="1:20" x14ac:dyDescent="0.25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 s="9">
        <f t="shared" si="27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 s="14">
        <f>(((L416/60)/60)/24)+DATE(1970,1,1)</f>
        <v>40288.208333333336</v>
      </c>
      <c r="N416">
        <v>1272430800</v>
      </c>
      <c r="O416" s="17">
        <f t="shared" si="25"/>
        <v>40296.208333333336</v>
      </c>
      <c r="P416" t="b">
        <v>0</v>
      </c>
      <c r="Q416" t="b">
        <v>1</v>
      </c>
      <c r="R416" t="s">
        <v>2040</v>
      </c>
      <c r="S416" t="str">
        <f t="shared" si="26"/>
        <v>food</v>
      </c>
      <c r="T416" t="str">
        <f>RIGHT(R416,LEN(R416)-SEARCH("/",R416))</f>
        <v>food trucks</v>
      </c>
    </row>
    <row r="417" spans="1:20" x14ac:dyDescent="0.25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 s="9">
        <f t="shared" si="27"/>
        <v>30.028708133971293</v>
      </c>
      <c r="I417">
        <v>418</v>
      </c>
      <c r="J417" t="s">
        <v>20</v>
      </c>
      <c r="K417" t="s">
        <v>21</v>
      </c>
      <c r="L417">
        <v>1326434400</v>
      </c>
      <c r="M417" s="14">
        <f>(((L417/60)/60)/24)+DATE(1970,1,1)</f>
        <v>40921.25</v>
      </c>
      <c r="N417">
        <v>1327903200</v>
      </c>
      <c r="O417" s="17">
        <f t="shared" si="25"/>
        <v>40938.25</v>
      </c>
      <c r="P417" t="b">
        <v>0</v>
      </c>
      <c r="Q417" t="b">
        <v>0</v>
      </c>
      <c r="R417" t="s">
        <v>2043</v>
      </c>
      <c r="S417" t="str">
        <f t="shared" si="26"/>
        <v>theater</v>
      </c>
      <c r="T417" t="str">
        <f>RIGHT(R417,LEN(R417)-SEARCH("/",R417))</f>
        <v>plays</v>
      </c>
    </row>
    <row r="418" spans="1:20" ht="31.5" x14ac:dyDescent="0.25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 s="9">
        <f t="shared" si="27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 s="14">
        <f>(((L418/60)/60)/24)+DATE(1970,1,1)</f>
        <v>40560.25</v>
      </c>
      <c r="N418">
        <v>1296021600</v>
      </c>
      <c r="O418" s="17">
        <f t="shared" si="25"/>
        <v>40569.25</v>
      </c>
      <c r="P418" t="b">
        <v>0</v>
      </c>
      <c r="Q418" t="b">
        <v>1</v>
      </c>
      <c r="R418" t="s">
        <v>2044</v>
      </c>
      <c r="S418" t="str">
        <f t="shared" si="26"/>
        <v>film &amp; video</v>
      </c>
      <c r="T418" t="str">
        <f>RIGHT(R418,LEN(R418)-SEARCH("/",R418))</f>
        <v>documentary</v>
      </c>
    </row>
    <row r="419" spans="1:20" x14ac:dyDescent="0.25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 s="9">
        <f t="shared" si="27"/>
        <v>62.866666666666667</v>
      </c>
      <c r="I419">
        <v>15</v>
      </c>
      <c r="J419" t="s">
        <v>20</v>
      </c>
      <c r="K419" t="s">
        <v>21</v>
      </c>
      <c r="L419">
        <v>1541221200</v>
      </c>
      <c r="M419" s="14">
        <f>(((L419/60)/60)/24)+DATE(1970,1,1)</f>
        <v>43407.208333333328</v>
      </c>
      <c r="N419">
        <v>1543298400</v>
      </c>
      <c r="O419" s="17">
        <f t="shared" si="25"/>
        <v>43431.25</v>
      </c>
      <c r="P419" t="b">
        <v>0</v>
      </c>
      <c r="Q419" t="b">
        <v>0</v>
      </c>
      <c r="R419" t="s">
        <v>2043</v>
      </c>
      <c r="S419" t="str">
        <f t="shared" si="26"/>
        <v>theater</v>
      </c>
      <c r="T419" t="str">
        <f>RIGHT(R419,LEN(R419)-SEARCH("/",R419))</f>
        <v>plays</v>
      </c>
    </row>
    <row r="420" spans="1:20" x14ac:dyDescent="0.25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 s="9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4">
        <f>(((L420/60)/60)/24)+DATE(1970,1,1)</f>
        <v>41035.208333333336</v>
      </c>
      <c r="N420">
        <v>1336366800</v>
      </c>
      <c r="O420" s="17">
        <f t="shared" si="25"/>
        <v>41036.208333333336</v>
      </c>
      <c r="P420" t="b">
        <v>0</v>
      </c>
      <c r="Q420" t="b">
        <v>0</v>
      </c>
      <c r="R420" t="s">
        <v>2044</v>
      </c>
      <c r="S420" t="str">
        <f t="shared" si="26"/>
        <v>film &amp; video</v>
      </c>
      <c r="T420" t="str">
        <f>RIGHT(R420,LEN(R420)-SEARCH("/",R420))</f>
        <v>documentary</v>
      </c>
    </row>
    <row r="421" spans="1:20" x14ac:dyDescent="0.25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s="5">
        <f t="shared" si="24"/>
        <v>1.2343497363796134</v>
      </c>
      <c r="G421" t="s">
        <v>19</v>
      </c>
      <c r="H421" s="9">
        <f t="shared" si="27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 s="14">
        <f>(((L421/60)/60)/24)+DATE(1970,1,1)</f>
        <v>40899.25</v>
      </c>
      <c r="N421">
        <v>1325052000</v>
      </c>
      <c r="O421" s="17">
        <f t="shared" si="25"/>
        <v>40905.25</v>
      </c>
      <c r="P421" t="b">
        <v>0</v>
      </c>
      <c r="Q421" t="b">
        <v>0</v>
      </c>
      <c r="R421" t="s">
        <v>2042</v>
      </c>
      <c r="S421" t="str">
        <f t="shared" si="26"/>
        <v>technology</v>
      </c>
      <c r="T421" t="str">
        <f>RIGHT(R421,LEN(R421)-SEARCH("/",R421))</f>
        <v>web</v>
      </c>
    </row>
    <row r="422" spans="1:20" x14ac:dyDescent="0.25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s="5">
        <f t="shared" si="24"/>
        <v>1.2846</v>
      </c>
      <c r="G422" t="s">
        <v>19</v>
      </c>
      <c r="H422" s="9">
        <f t="shared" si="27"/>
        <v>68.329787234042556</v>
      </c>
      <c r="I422">
        <v>94</v>
      </c>
      <c r="J422" t="s">
        <v>20</v>
      </c>
      <c r="K422" t="s">
        <v>21</v>
      </c>
      <c r="L422">
        <v>1498366800</v>
      </c>
      <c r="M422" s="14">
        <f>(((L422/60)/60)/24)+DATE(1970,1,1)</f>
        <v>42911.208333333328</v>
      </c>
      <c r="N422">
        <v>1499576400</v>
      </c>
      <c r="O422" s="17">
        <f t="shared" si="25"/>
        <v>42925.208333333328</v>
      </c>
      <c r="P422" t="b">
        <v>0</v>
      </c>
      <c r="Q422" t="b">
        <v>0</v>
      </c>
      <c r="R422" t="s">
        <v>2043</v>
      </c>
      <c r="S422" t="str">
        <f t="shared" si="26"/>
        <v>theater</v>
      </c>
      <c r="T422" t="str">
        <f>RIGHT(R422,LEN(R422)-SEARCH("/",R422))</f>
        <v>plays</v>
      </c>
    </row>
    <row r="423" spans="1:20" x14ac:dyDescent="0.25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 s="9">
        <f t="shared" si="27"/>
        <v>50.974576271186443</v>
      </c>
      <c r="I423">
        <v>118</v>
      </c>
      <c r="J423" t="s">
        <v>20</v>
      </c>
      <c r="K423" t="s">
        <v>21</v>
      </c>
      <c r="L423">
        <v>1498712400</v>
      </c>
      <c r="M423" s="14">
        <f>(((L423/60)/60)/24)+DATE(1970,1,1)</f>
        <v>42915.208333333328</v>
      </c>
      <c r="N423">
        <v>1501304400</v>
      </c>
      <c r="O423" s="17">
        <f t="shared" si="25"/>
        <v>42945.208333333328</v>
      </c>
      <c r="P423" t="b">
        <v>0</v>
      </c>
      <c r="Q423" t="b">
        <v>1</v>
      </c>
      <c r="R423" t="s">
        <v>2048</v>
      </c>
      <c r="S423" t="str">
        <f t="shared" si="26"/>
        <v>technology</v>
      </c>
      <c r="T423" t="str">
        <f>RIGHT(R423,LEN(R423)-SEARCH("/",R423))</f>
        <v>wearables</v>
      </c>
    </row>
    <row r="424" spans="1:20" ht="31.5" x14ac:dyDescent="0.25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s="5">
        <f t="shared" si="24"/>
        <v>1.2729885057471264</v>
      </c>
      <c r="G424" t="s">
        <v>19</v>
      </c>
      <c r="H424" s="9">
        <f t="shared" si="27"/>
        <v>54.024390243902438</v>
      </c>
      <c r="I424">
        <v>205</v>
      </c>
      <c r="J424" t="s">
        <v>20</v>
      </c>
      <c r="K424" t="s">
        <v>21</v>
      </c>
      <c r="L424">
        <v>1271480400</v>
      </c>
      <c r="M424" s="14">
        <f>(((L424/60)/60)/24)+DATE(1970,1,1)</f>
        <v>40285.208333333336</v>
      </c>
      <c r="N424">
        <v>1273208400</v>
      </c>
      <c r="O424" s="17">
        <f t="shared" si="25"/>
        <v>40305.208333333336</v>
      </c>
      <c r="P424" t="b">
        <v>0</v>
      </c>
      <c r="Q424" t="b">
        <v>1</v>
      </c>
      <c r="R424" t="s">
        <v>2043</v>
      </c>
      <c r="S424" t="str">
        <f t="shared" si="26"/>
        <v>theater</v>
      </c>
      <c r="T424" t="str">
        <f>RIGHT(R424,LEN(R424)-SEARCH("/",R424))</f>
        <v>plays</v>
      </c>
    </row>
    <row r="425" spans="1:20" x14ac:dyDescent="0.25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 s="9">
        <f t="shared" si="27"/>
        <v>97.055555555555557</v>
      </c>
      <c r="I425">
        <v>162</v>
      </c>
      <c r="J425" t="s">
        <v>20</v>
      </c>
      <c r="K425" t="s">
        <v>21</v>
      </c>
      <c r="L425">
        <v>1316667600</v>
      </c>
      <c r="M425" s="14">
        <f>(((L425/60)/60)/24)+DATE(1970,1,1)</f>
        <v>40808.208333333336</v>
      </c>
      <c r="N425">
        <v>1316840400</v>
      </c>
      <c r="O425" s="17">
        <f t="shared" si="25"/>
        <v>40810.208333333336</v>
      </c>
      <c r="P425" t="b">
        <v>0</v>
      </c>
      <c r="Q425" t="b">
        <v>1</v>
      </c>
      <c r="R425" t="s">
        <v>2040</v>
      </c>
      <c r="S425" t="str">
        <f t="shared" si="26"/>
        <v>food</v>
      </c>
      <c r="T425" t="str">
        <f>RIGHT(R425,LEN(R425)-SEARCH("/",R425))</f>
        <v>food trucks</v>
      </c>
    </row>
    <row r="426" spans="1:20" x14ac:dyDescent="0.25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 s="9">
        <f t="shared" si="27"/>
        <v>24.867469879518072</v>
      </c>
      <c r="I426">
        <v>83</v>
      </c>
      <c r="J426" t="s">
        <v>20</v>
      </c>
      <c r="K426" t="s">
        <v>21</v>
      </c>
      <c r="L426">
        <v>1524027600</v>
      </c>
      <c r="M426" s="14">
        <f>(((L426/60)/60)/24)+DATE(1970,1,1)</f>
        <v>43208.208333333328</v>
      </c>
      <c r="N426">
        <v>1524546000</v>
      </c>
      <c r="O426" s="17">
        <f t="shared" si="25"/>
        <v>43214.208333333328</v>
      </c>
      <c r="P426" t="b">
        <v>0</v>
      </c>
      <c r="Q426" t="b">
        <v>0</v>
      </c>
      <c r="R426" t="s">
        <v>2047</v>
      </c>
      <c r="S426" t="str">
        <f t="shared" si="26"/>
        <v>music</v>
      </c>
      <c r="T426" t="str">
        <f>RIGHT(R426,LEN(R426)-SEARCH("/",R426))</f>
        <v>indie rock</v>
      </c>
    </row>
    <row r="427" spans="1:20" x14ac:dyDescent="0.25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s="5">
        <f t="shared" si="24"/>
        <v>2.8766666666666665</v>
      </c>
      <c r="G427" t="s">
        <v>19</v>
      </c>
      <c r="H427" s="9">
        <f t="shared" si="27"/>
        <v>84.423913043478265</v>
      </c>
      <c r="I427">
        <v>92</v>
      </c>
      <c r="J427" t="s">
        <v>20</v>
      </c>
      <c r="K427" t="s">
        <v>21</v>
      </c>
      <c r="L427">
        <v>1438059600</v>
      </c>
      <c r="M427" s="14">
        <f>(((L427/60)/60)/24)+DATE(1970,1,1)</f>
        <v>42213.208333333328</v>
      </c>
      <c r="N427">
        <v>1438578000</v>
      </c>
      <c r="O427" s="17">
        <f t="shared" si="25"/>
        <v>42219.208333333328</v>
      </c>
      <c r="P427" t="b">
        <v>0</v>
      </c>
      <c r="Q427" t="b">
        <v>0</v>
      </c>
      <c r="R427" t="s">
        <v>2054</v>
      </c>
      <c r="S427" t="str">
        <f t="shared" si="26"/>
        <v>photography</v>
      </c>
      <c r="T427" t="str">
        <f>RIGHT(R427,LEN(R427)-SEARCH("/",R427))</f>
        <v>photography books</v>
      </c>
    </row>
    <row r="428" spans="1:20" x14ac:dyDescent="0.25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s="5">
        <f t="shared" si="24"/>
        <v>5.7294444444444448</v>
      </c>
      <c r="G428" t="s">
        <v>19</v>
      </c>
      <c r="H428" s="9">
        <f t="shared" si="27"/>
        <v>47.091324200913242</v>
      </c>
      <c r="I428">
        <v>219</v>
      </c>
      <c r="J428" t="s">
        <v>20</v>
      </c>
      <c r="K428" t="s">
        <v>21</v>
      </c>
      <c r="L428">
        <v>1361944800</v>
      </c>
      <c r="M428" s="14">
        <f>(((L428/60)/60)/24)+DATE(1970,1,1)</f>
        <v>41332.25</v>
      </c>
      <c r="N428">
        <v>1362549600</v>
      </c>
      <c r="O428" s="17">
        <f t="shared" si="25"/>
        <v>41339.25</v>
      </c>
      <c r="P428" t="b">
        <v>0</v>
      </c>
      <c r="Q428" t="b">
        <v>0</v>
      </c>
      <c r="R428" t="s">
        <v>2043</v>
      </c>
      <c r="S428" t="str">
        <f t="shared" si="26"/>
        <v>theater</v>
      </c>
      <c r="T428" t="str">
        <f>RIGHT(R428,LEN(R428)-SEARCH("/",R428))</f>
        <v>plays</v>
      </c>
    </row>
    <row r="429" spans="1:20" x14ac:dyDescent="0.25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s="5">
        <f t="shared" si="24"/>
        <v>1.1290429799426933</v>
      </c>
      <c r="G429" t="s">
        <v>19</v>
      </c>
      <c r="H429" s="9">
        <f t="shared" si="27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 s="14">
        <f>(((L429/60)/60)/24)+DATE(1970,1,1)</f>
        <v>41895.208333333336</v>
      </c>
      <c r="N429">
        <v>1413349200</v>
      </c>
      <c r="O429" s="17">
        <f t="shared" si="25"/>
        <v>41927.208333333336</v>
      </c>
      <c r="P429" t="b">
        <v>0</v>
      </c>
      <c r="Q429" t="b">
        <v>1</v>
      </c>
      <c r="R429" t="s">
        <v>2043</v>
      </c>
      <c r="S429" t="str">
        <f t="shared" si="26"/>
        <v>theater</v>
      </c>
      <c r="T429" t="str">
        <f>RIGHT(R429,LEN(R429)-SEARCH("/",R429))</f>
        <v>plays</v>
      </c>
    </row>
    <row r="430" spans="1:20" x14ac:dyDescent="0.25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 s="9">
        <f t="shared" si="27"/>
        <v>62.967871485943775</v>
      </c>
      <c r="I430">
        <v>747</v>
      </c>
      <c r="J430" t="s">
        <v>20</v>
      </c>
      <c r="K430" t="s">
        <v>21</v>
      </c>
      <c r="L430">
        <v>1297404000</v>
      </c>
      <c r="M430" s="14">
        <f>(((L430/60)/60)/24)+DATE(1970,1,1)</f>
        <v>40585.25</v>
      </c>
      <c r="N430">
        <v>1298008800</v>
      </c>
      <c r="O430" s="17">
        <f t="shared" si="25"/>
        <v>40592.25</v>
      </c>
      <c r="P430" t="b">
        <v>0</v>
      </c>
      <c r="Q430" t="b">
        <v>0</v>
      </c>
      <c r="R430" t="s">
        <v>2050</v>
      </c>
      <c r="S430" t="str">
        <f t="shared" si="26"/>
        <v>film &amp; video</v>
      </c>
      <c r="T430" t="str">
        <f>RIGHT(R430,LEN(R430)-SEARCH("/",R430))</f>
        <v>animation</v>
      </c>
    </row>
    <row r="431" spans="1:20" x14ac:dyDescent="0.25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s="5">
        <f t="shared" si="24"/>
        <v>0.90675916230366493</v>
      </c>
      <c r="G431" t="s">
        <v>63</v>
      </c>
      <c r="H431" s="9">
        <f t="shared" si="27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 s="14">
        <f>(((L431/60)/60)/24)+DATE(1970,1,1)</f>
        <v>41680.25</v>
      </c>
      <c r="N431">
        <v>1394427600</v>
      </c>
      <c r="O431" s="17">
        <f t="shared" si="25"/>
        <v>41708.208333333336</v>
      </c>
      <c r="P431" t="b">
        <v>0</v>
      </c>
      <c r="Q431" t="b">
        <v>1</v>
      </c>
      <c r="R431" t="s">
        <v>2054</v>
      </c>
      <c r="S431" t="str">
        <f t="shared" si="26"/>
        <v>photography</v>
      </c>
      <c r="T431" t="str">
        <f>RIGHT(R431,LEN(R431)-SEARCH("/",R431))</f>
        <v>photography books</v>
      </c>
    </row>
    <row r="432" spans="1:20" x14ac:dyDescent="0.25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 s="9">
        <f t="shared" si="27"/>
        <v>65.321428571428569</v>
      </c>
      <c r="I432">
        <v>84</v>
      </c>
      <c r="J432" t="s">
        <v>20</v>
      </c>
      <c r="K432" t="s">
        <v>21</v>
      </c>
      <c r="L432">
        <v>1569733200</v>
      </c>
      <c r="M432" s="14">
        <f>(((L432/60)/60)/24)+DATE(1970,1,1)</f>
        <v>43737.208333333328</v>
      </c>
      <c r="N432">
        <v>1572670800</v>
      </c>
      <c r="O432" s="17">
        <f t="shared" si="25"/>
        <v>43771.208333333328</v>
      </c>
      <c r="P432" t="b">
        <v>0</v>
      </c>
      <c r="Q432" t="b">
        <v>0</v>
      </c>
      <c r="R432" t="s">
        <v>2043</v>
      </c>
      <c r="S432" t="str">
        <f t="shared" si="26"/>
        <v>theater</v>
      </c>
      <c r="T432" t="str">
        <f>RIGHT(R432,LEN(R432)-SEARCH("/",R432))</f>
        <v>plays</v>
      </c>
    </row>
    <row r="433" spans="1:20" x14ac:dyDescent="0.25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s="5">
        <f t="shared" si="24"/>
        <v>1.9249019607843136</v>
      </c>
      <c r="G433" t="s">
        <v>19</v>
      </c>
      <c r="H433" s="9">
        <f t="shared" si="27"/>
        <v>104.43617021276596</v>
      </c>
      <c r="I433">
        <v>94</v>
      </c>
      <c r="J433" t="s">
        <v>20</v>
      </c>
      <c r="K433" t="s">
        <v>21</v>
      </c>
      <c r="L433">
        <v>1529643600</v>
      </c>
      <c r="M433" s="14">
        <f>(((L433/60)/60)/24)+DATE(1970,1,1)</f>
        <v>43273.208333333328</v>
      </c>
      <c r="N433">
        <v>1531112400</v>
      </c>
      <c r="O433" s="17">
        <f t="shared" si="25"/>
        <v>43290.208333333328</v>
      </c>
      <c r="P433" t="b">
        <v>1</v>
      </c>
      <c r="Q433" t="b">
        <v>0</v>
      </c>
      <c r="R433" t="s">
        <v>2043</v>
      </c>
      <c r="S433" t="str">
        <f t="shared" si="26"/>
        <v>theater</v>
      </c>
      <c r="T433" t="str">
        <f>RIGHT(R433,LEN(R433)-SEARCH("/",R433))</f>
        <v>plays</v>
      </c>
    </row>
    <row r="434" spans="1:20" x14ac:dyDescent="0.25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 s="9">
        <f t="shared" si="27"/>
        <v>69.989010989010993</v>
      </c>
      <c r="I434">
        <v>91</v>
      </c>
      <c r="J434" t="s">
        <v>20</v>
      </c>
      <c r="K434" t="s">
        <v>21</v>
      </c>
      <c r="L434">
        <v>1399006800</v>
      </c>
      <c r="M434" s="14">
        <f>(((L434/60)/60)/24)+DATE(1970,1,1)</f>
        <v>41761.208333333336</v>
      </c>
      <c r="N434">
        <v>1400734800</v>
      </c>
      <c r="O434" s="17">
        <f t="shared" si="25"/>
        <v>41781.208333333336</v>
      </c>
      <c r="P434" t="b">
        <v>0</v>
      </c>
      <c r="Q434" t="b">
        <v>0</v>
      </c>
      <c r="R434" t="s">
        <v>2043</v>
      </c>
      <c r="S434" t="str">
        <f t="shared" si="26"/>
        <v>theater</v>
      </c>
      <c r="T434" t="str">
        <f>RIGHT(R434,LEN(R434)-SEARCH("/",R434))</f>
        <v>plays</v>
      </c>
    </row>
    <row r="435" spans="1:20" x14ac:dyDescent="0.25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 s="9">
        <f t="shared" si="27"/>
        <v>83.023989898989896</v>
      </c>
      <c r="I435">
        <v>792</v>
      </c>
      <c r="J435" t="s">
        <v>20</v>
      </c>
      <c r="K435" t="s">
        <v>21</v>
      </c>
      <c r="L435">
        <v>1385359200</v>
      </c>
      <c r="M435" s="14">
        <f>(((L435/60)/60)/24)+DATE(1970,1,1)</f>
        <v>41603.25</v>
      </c>
      <c r="N435">
        <v>1386741600</v>
      </c>
      <c r="O435" s="17">
        <f t="shared" si="25"/>
        <v>41619.25</v>
      </c>
      <c r="P435" t="b">
        <v>0</v>
      </c>
      <c r="Q435" t="b">
        <v>1</v>
      </c>
      <c r="R435" t="s">
        <v>2044</v>
      </c>
      <c r="S435" t="str">
        <f t="shared" si="26"/>
        <v>film &amp; video</v>
      </c>
      <c r="T435" t="str">
        <f>RIGHT(R435,LEN(R435)-SEARCH("/",R435))</f>
        <v>documentary</v>
      </c>
    </row>
    <row r="436" spans="1:20" x14ac:dyDescent="0.25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s="5">
        <f t="shared" si="24"/>
        <v>0.16722222222222222</v>
      </c>
      <c r="G436" t="s">
        <v>63</v>
      </c>
      <c r="H436" s="9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 s="14">
        <f>(((L436/60)/60)/24)+DATE(1970,1,1)</f>
        <v>42705.25</v>
      </c>
      <c r="N436">
        <v>1481781600</v>
      </c>
      <c r="O436" s="17">
        <f t="shared" si="25"/>
        <v>42719.25</v>
      </c>
      <c r="P436" t="b">
        <v>1</v>
      </c>
      <c r="Q436" t="b">
        <v>0</v>
      </c>
      <c r="R436" t="s">
        <v>2043</v>
      </c>
      <c r="S436" t="str">
        <f t="shared" si="26"/>
        <v>theater</v>
      </c>
      <c r="T436" t="str">
        <f>RIGHT(R436,LEN(R436)-SEARCH("/",R436))</f>
        <v>plays</v>
      </c>
    </row>
    <row r="437" spans="1:20" x14ac:dyDescent="0.25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s="5">
        <f t="shared" si="24"/>
        <v>1.168766404199475</v>
      </c>
      <c r="G437" t="s">
        <v>19</v>
      </c>
      <c r="H437" s="9">
        <f t="shared" si="27"/>
        <v>103.98131932282546</v>
      </c>
      <c r="I437">
        <v>1713</v>
      </c>
      <c r="J437" t="s">
        <v>94</v>
      </c>
      <c r="K437" t="s">
        <v>95</v>
      </c>
      <c r="L437">
        <v>1418623200</v>
      </c>
      <c r="M437" s="14">
        <f>(((L437/60)/60)/24)+DATE(1970,1,1)</f>
        <v>41988.25</v>
      </c>
      <c r="N437">
        <v>1419660000</v>
      </c>
      <c r="O437" s="17">
        <f t="shared" si="25"/>
        <v>42000.25</v>
      </c>
      <c r="P437" t="b">
        <v>0</v>
      </c>
      <c r="Q437" t="b">
        <v>1</v>
      </c>
      <c r="R437" t="s">
        <v>2043</v>
      </c>
      <c r="S437" t="str">
        <f t="shared" si="26"/>
        <v>theater</v>
      </c>
      <c r="T437" t="str">
        <f>RIGHT(R437,LEN(R437)-SEARCH("/",R437))</f>
        <v>plays</v>
      </c>
    </row>
    <row r="438" spans="1:20" x14ac:dyDescent="0.25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s="5">
        <f t="shared" si="24"/>
        <v>10.521538461538462</v>
      </c>
      <c r="G438" t="s">
        <v>19</v>
      </c>
      <c r="H438" s="9">
        <f t="shared" si="27"/>
        <v>54.931726907630519</v>
      </c>
      <c r="I438">
        <v>249</v>
      </c>
      <c r="J438" t="s">
        <v>20</v>
      </c>
      <c r="K438" t="s">
        <v>21</v>
      </c>
      <c r="L438">
        <v>1555736400</v>
      </c>
      <c r="M438" s="14">
        <f>(((L438/60)/60)/24)+DATE(1970,1,1)</f>
        <v>43575.208333333328</v>
      </c>
      <c r="N438">
        <v>1555822800</v>
      </c>
      <c r="O438" s="17">
        <f t="shared" si="25"/>
        <v>43576.208333333328</v>
      </c>
      <c r="P438" t="b">
        <v>0</v>
      </c>
      <c r="Q438" t="b">
        <v>0</v>
      </c>
      <c r="R438" t="s">
        <v>2057</v>
      </c>
      <c r="S438" t="str">
        <f t="shared" si="26"/>
        <v>music</v>
      </c>
      <c r="T438" t="str">
        <f>RIGHT(R438,LEN(R438)-SEARCH("/",R438))</f>
        <v>jazz</v>
      </c>
    </row>
    <row r="439" spans="1:20" x14ac:dyDescent="0.25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s="5">
        <f t="shared" si="24"/>
        <v>1.2307407407407407</v>
      </c>
      <c r="G439" t="s">
        <v>19</v>
      </c>
      <c r="H439" s="9">
        <f t="shared" si="27"/>
        <v>51.921875</v>
      </c>
      <c r="I439">
        <v>192</v>
      </c>
      <c r="J439" t="s">
        <v>20</v>
      </c>
      <c r="K439" t="s">
        <v>21</v>
      </c>
      <c r="L439">
        <v>1442120400</v>
      </c>
      <c r="M439" s="14">
        <f>(((L439/60)/60)/24)+DATE(1970,1,1)</f>
        <v>42260.208333333328</v>
      </c>
      <c r="N439">
        <v>1442379600</v>
      </c>
      <c r="O439" s="17">
        <f t="shared" si="25"/>
        <v>42263.208333333328</v>
      </c>
      <c r="P439" t="b">
        <v>0</v>
      </c>
      <c r="Q439" t="b">
        <v>1</v>
      </c>
      <c r="R439" t="s">
        <v>2050</v>
      </c>
      <c r="S439" t="str">
        <f t="shared" si="26"/>
        <v>film &amp; video</v>
      </c>
      <c r="T439" t="str">
        <f>RIGHT(R439,LEN(R439)-SEARCH("/",R439))</f>
        <v>animation</v>
      </c>
    </row>
    <row r="440" spans="1:20" ht="31.5" x14ac:dyDescent="0.25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s="5">
        <f t="shared" si="24"/>
        <v>1.7863855421686747</v>
      </c>
      <c r="G440" t="s">
        <v>19</v>
      </c>
      <c r="H440" s="9">
        <f t="shared" si="27"/>
        <v>60.02834008097166</v>
      </c>
      <c r="I440">
        <v>247</v>
      </c>
      <c r="J440" t="s">
        <v>20</v>
      </c>
      <c r="K440" t="s">
        <v>21</v>
      </c>
      <c r="L440">
        <v>1362376800</v>
      </c>
      <c r="M440" s="14">
        <f>(((L440/60)/60)/24)+DATE(1970,1,1)</f>
        <v>41337.25</v>
      </c>
      <c r="N440">
        <v>1364965200</v>
      </c>
      <c r="O440" s="17">
        <f t="shared" si="25"/>
        <v>41367.208333333336</v>
      </c>
      <c r="P440" t="b">
        <v>0</v>
      </c>
      <c r="Q440" t="b">
        <v>0</v>
      </c>
      <c r="R440" t="s">
        <v>2043</v>
      </c>
      <c r="S440" t="str">
        <f t="shared" si="26"/>
        <v>theater</v>
      </c>
      <c r="T440" t="str">
        <f>RIGHT(R440,LEN(R440)-SEARCH("/",R440))</f>
        <v>plays</v>
      </c>
    </row>
    <row r="441" spans="1:20" x14ac:dyDescent="0.25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s="5">
        <f t="shared" si="24"/>
        <v>3.5528169014084505</v>
      </c>
      <c r="G441" t="s">
        <v>19</v>
      </c>
      <c r="H441" s="9">
        <f t="shared" si="27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 s="14">
        <f>(((L441/60)/60)/24)+DATE(1970,1,1)</f>
        <v>42680.208333333328</v>
      </c>
      <c r="N441">
        <v>1479016800</v>
      </c>
      <c r="O441" s="17">
        <f t="shared" si="25"/>
        <v>42687.25</v>
      </c>
      <c r="P441" t="b">
        <v>0</v>
      </c>
      <c r="Q441" t="b">
        <v>0</v>
      </c>
      <c r="R441" t="s">
        <v>2062</v>
      </c>
      <c r="S441" t="str">
        <f t="shared" si="26"/>
        <v>film &amp; video</v>
      </c>
      <c r="T441" t="str">
        <f>RIGHT(R441,LEN(R441)-SEARCH("/",R441))</f>
        <v>science fiction</v>
      </c>
    </row>
    <row r="442" spans="1:20" x14ac:dyDescent="0.25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s="5">
        <f t="shared" si="24"/>
        <v>1.6190634146341463</v>
      </c>
      <c r="G442" t="s">
        <v>19</v>
      </c>
      <c r="H442" s="9">
        <f t="shared" si="27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 s="14">
        <f>(((L442/60)/60)/24)+DATE(1970,1,1)</f>
        <v>42916.208333333328</v>
      </c>
      <c r="N442">
        <v>1499662800</v>
      </c>
      <c r="O442" s="17">
        <f t="shared" si="25"/>
        <v>42926.208333333328</v>
      </c>
      <c r="P442" t="b">
        <v>0</v>
      </c>
      <c r="Q442" t="b">
        <v>0</v>
      </c>
      <c r="R442" t="s">
        <v>2059</v>
      </c>
      <c r="S442" t="str">
        <f t="shared" si="26"/>
        <v>film &amp; video</v>
      </c>
      <c r="T442" t="str">
        <f>RIGHT(R442,LEN(R442)-SEARCH("/",R442))</f>
        <v>television</v>
      </c>
    </row>
    <row r="443" spans="1:20" x14ac:dyDescent="0.25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 s="9">
        <f t="shared" si="27"/>
        <v>54.5</v>
      </c>
      <c r="I443">
        <v>32</v>
      </c>
      <c r="J443" t="s">
        <v>20</v>
      </c>
      <c r="K443" t="s">
        <v>21</v>
      </c>
      <c r="L443">
        <v>1335416400</v>
      </c>
      <c r="M443" s="14">
        <f>(((L443/60)/60)/24)+DATE(1970,1,1)</f>
        <v>41025.208333333336</v>
      </c>
      <c r="N443">
        <v>1337835600</v>
      </c>
      <c r="O443" s="17">
        <f t="shared" si="25"/>
        <v>41053.208333333336</v>
      </c>
      <c r="P443" t="b">
        <v>0</v>
      </c>
      <c r="Q443" t="b">
        <v>0</v>
      </c>
      <c r="R443" t="s">
        <v>2048</v>
      </c>
      <c r="S443" t="str">
        <f t="shared" si="26"/>
        <v>technology</v>
      </c>
      <c r="T443" t="str">
        <f>RIGHT(R443,LEN(R443)-SEARCH("/",R443))</f>
        <v>wearables</v>
      </c>
    </row>
    <row r="444" spans="1:20" x14ac:dyDescent="0.25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s="5">
        <f t="shared" si="24"/>
        <v>1.9872222222222222</v>
      </c>
      <c r="G444" t="s">
        <v>19</v>
      </c>
      <c r="H444" s="9">
        <f t="shared" si="27"/>
        <v>75.04195804195804</v>
      </c>
      <c r="I444">
        <v>143</v>
      </c>
      <c r="J444" t="s">
        <v>94</v>
      </c>
      <c r="K444" t="s">
        <v>95</v>
      </c>
      <c r="L444">
        <v>1504328400</v>
      </c>
      <c r="M444" s="14">
        <f>(((L444/60)/60)/24)+DATE(1970,1,1)</f>
        <v>42980.208333333328</v>
      </c>
      <c r="N444">
        <v>1505710800</v>
      </c>
      <c r="O444" s="17">
        <f t="shared" si="25"/>
        <v>42996.208333333328</v>
      </c>
      <c r="P444" t="b">
        <v>0</v>
      </c>
      <c r="Q444" t="b">
        <v>0</v>
      </c>
      <c r="R444" t="s">
        <v>2043</v>
      </c>
      <c r="S444" t="str">
        <f t="shared" si="26"/>
        <v>theater</v>
      </c>
      <c r="T444" t="str">
        <f>RIGHT(R444,LEN(R444)-SEARCH("/",R444))</f>
        <v>plays</v>
      </c>
    </row>
    <row r="445" spans="1:20" x14ac:dyDescent="0.25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s="5">
        <f t="shared" si="24"/>
        <v>0.34752688172043011</v>
      </c>
      <c r="G445" t="s">
        <v>63</v>
      </c>
      <c r="H445" s="9">
        <f t="shared" si="27"/>
        <v>35.911111111111111</v>
      </c>
      <c r="I445">
        <v>90</v>
      </c>
      <c r="J445" t="s">
        <v>20</v>
      </c>
      <c r="K445" t="s">
        <v>21</v>
      </c>
      <c r="L445">
        <v>1285822800</v>
      </c>
      <c r="M445" s="14">
        <f>(((L445/60)/60)/24)+DATE(1970,1,1)</f>
        <v>40451.208333333336</v>
      </c>
      <c r="N445">
        <v>1287464400</v>
      </c>
      <c r="O445" s="17">
        <f t="shared" si="25"/>
        <v>40470.208333333336</v>
      </c>
      <c r="P445" t="b">
        <v>0</v>
      </c>
      <c r="Q445" t="b">
        <v>0</v>
      </c>
      <c r="R445" t="s">
        <v>2043</v>
      </c>
      <c r="S445" t="str">
        <f t="shared" si="26"/>
        <v>theater</v>
      </c>
      <c r="T445" t="str">
        <f>RIGHT(R445,LEN(R445)-SEARCH("/",R445))</f>
        <v>plays</v>
      </c>
    </row>
    <row r="446" spans="1:20" x14ac:dyDescent="0.25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s="5">
        <f t="shared" si="24"/>
        <v>1.7641935483870967</v>
      </c>
      <c r="G446" t="s">
        <v>19</v>
      </c>
      <c r="H446" s="9">
        <f t="shared" si="27"/>
        <v>36.952702702702702</v>
      </c>
      <c r="I446">
        <v>296</v>
      </c>
      <c r="J446" t="s">
        <v>20</v>
      </c>
      <c r="K446" t="s">
        <v>21</v>
      </c>
      <c r="L446">
        <v>1311483600</v>
      </c>
      <c r="M446" s="14">
        <f>(((L446/60)/60)/24)+DATE(1970,1,1)</f>
        <v>40748.208333333336</v>
      </c>
      <c r="N446">
        <v>1311656400</v>
      </c>
      <c r="O446" s="17">
        <f t="shared" si="25"/>
        <v>40750.208333333336</v>
      </c>
      <c r="P446" t="b">
        <v>0</v>
      </c>
      <c r="Q446" t="b">
        <v>1</v>
      </c>
      <c r="R446" t="s">
        <v>2047</v>
      </c>
      <c r="S446" t="str">
        <f t="shared" si="26"/>
        <v>music</v>
      </c>
      <c r="T446" t="str">
        <f>RIGHT(R446,LEN(R446)-SEARCH("/",R446))</f>
        <v>indie rock</v>
      </c>
    </row>
    <row r="447" spans="1:20" ht="31.5" x14ac:dyDescent="0.25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s="5">
        <f t="shared" si="24"/>
        <v>5.1138095238095236</v>
      </c>
      <c r="G447" t="s">
        <v>19</v>
      </c>
      <c r="H447" s="9">
        <f t="shared" si="27"/>
        <v>63.170588235294119</v>
      </c>
      <c r="I447">
        <v>170</v>
      </c>
      <c r="J447" t="s">
        <v>20</v>
      </c>
      <c r="K447" t="s">
        <v>21</v>
      </c>
      <c r="L447">
        <v>1291356000</v>
      </c>
      <c r="M447" s="14">
        <f>(((L447/60)/60)/24)+DATE(1970,1,1)</f>
        <v>40515.25</v>
      </c>
      <c r="N447">
        <v>1293170400</v>
      </c>
      <c r="O447" s="17">
        <f t="shared" si="25"/>
        <v>40536.25</v>
      </c>
      <c r="P447" t="b">
        <v>0</v>
      </c>
      <c r="Q447" t="b">
        <v>1</v>
      </c>
      <c r="R447" t="s">
        <v>2043</v>
      </c>
      <c r="S447" t="str">
        <f t="shared" si="26"/>
        <v>theater</v>
      </c>
      <c r="T447" t="str">
        <f>RIGHT(R447,LEN(R447)-SEARCH("/",R447))</f>
        <v>plays</v>
      </c>
    </row>
    <row r="448" spans="1:20" x14ac:dyDescent="0.25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 s="9">
        <f t="shared" si="27"/>
        <v>29.99462365591398</v>
      </c>
      <c r="I448">
        <v>186</v>
      </c>
      <c r="J448" t="s">
        <v>20</v>
      </c>
      <c r="K448" t="s">
        <v>21</v>
      </c>
      <c r="L448">
        <v>1355810400</v>
      </c>
      <c r="M448" s="14">
        <f>(((L448/60)/60)/24)+DATE(1970,1,1)</f>
        <v>41261.25</v>
      </c>
      <c r="N448">
        <v>1355983200</v>
      </c>
      <c r="O448" s="17">
        <f t="shared" si="25"/>
        <v>41263.25</v>
      </c>
      <c r="P448" t="b">
        <v>0</v>
      </c>
      <c r="Q448" t="b">
        <v>0</v>
      </c>
      <c r="R448" t="s">
        <v>2048</v>
      </c>
      <c r="S448" t="str">
        <f t="shared" si="26"/>
        <v>technology</v>
      </c>
      <c r="T448" t="str">
        <f>RIGHT(R448,LEN(R448)-SEARCH("/",R448))</f>
        <v>wearables</v>
      </c>
    </row>
    <row r="449" spans="1:20" ht="31.5" x14ac:dyDescent="0.25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s="5">
        <f t="shared" si="24"/>
        <v>0.24326030927835052</v>
      </c>
      <c r="G449" t="s">
        <v>63</v>
      </c>
      <c r="H449" s="9">
        <f t="shared" si="27"/>
        <v>86</v>
      </c>
      <c r="I449">
        <v>439</v>
      </c>
      <c r="J449" t="s">
        <v>36</v>
      </c>
      <c r="K449" t="s">
        <v>37</v>
      </c>
      <c r="L449">
        <v>1513663200</v>
      </c>
      <c r="M449" s="14">
        <f>(((L449/60)/60)/24)+DATE(1970,1,1)</f>
        <v>43088.25</v>
      </c>
      <c r="N449">
        <v>1515045600</v>
      </c>
      <c r="O449" s="17">
        <f t="shared" si="25"/>
        <v>43104.25</v>
      </c>
      <c r="P449" t="b">
        <v>0</v>
      </c>
      <c r="Q449" t="b">
        <v>0</v>
      </c>
      <c r="R449" t="s">
        <v>2059</v>
      </c>
      <c r="S449" t="str">
        <f t="shared" si="26"/>
        <v>film &amp; video</v>
      </c>
      <c r="T449" t="str">
        <f>RIGHT(R449,LEN(R449)-SEARCH("/",R449))</f>
        <v>television</v>
      </c>
    </row>
    <row r="450" spans="1:20" x14ac:dyDescent="0.25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 s="9">
        <f t="shared" si="27"/>
        <v>75.014876033057845</v>
      </c>
      <c r="I450">
        <v>605</v>
      </c>
      <c r="J450" t="s">
        <v>20</v>
      </c>
      <c r="K450" t="s">
        <v>21</v>
      </c>
      <c r="L450">
        <v>1365915600</v>
      </c>
      <c r="M450" s="14">
        <f>(((L450/60)/60)/24)+DATE(1970,1,1)</f>
        <v>41378.208333333336</v>
      </c>
      <c r="N450">
        <v>1366088400</v>
      </c>
      <c r="O450" s="17">
        <f t="shared" si="25"/>
        <v>41380.208333333336</v>
      </c>
      <c r="P450" t="b">
        <v>0</v>
      </c>
      <c r="Q450" t="b">
        <v>1</v>
      </c>
      <c r="R450" t="s">
        <v>2051</v>
      </c>
      <c r="S450" t="str">
        <f t="shared" si="26"/>
        <v>games</v>
      </c>
      <c r="T450" t="str">
        <f>RIGHT(R450,LEN(R450)-SEARCH("/",R450))</f>
        <v>video games</v>
      </c>
    </row>
    <row r="451" spans="1:20" x14ac:dyDescent="0.25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s="5">
        <f t="shared" ref="F451:F514" si="28">E:E/D:D</f>
        <v>9.67</v>
      </c>
      <c r="G451" t="s">
        <v>19</v>
      </c>
      <c r="H451" s="9">
        <f t="shared" si="27"/>
        <v>101.19767441860465</v>
      </c>
      <c r="I451">
        <v>86</v>
      </c>
      <c r="J451" t="s">
        <v>32</v>
      </c>
      <c r="K451" t="s">
        <v>33</v>
      </c>
      <c r="L451">
        <v>1551852000</v>
      </c>
      <c r="M451" s="14">
        <f>(((L451/60)/60)/24)+DATE(1970,1,1)</f>
        <v>43530.25</v>
      </c>
      <c r="N451">
        <v>1553317200</v>
      </c>
      <c r="O451" s="17">
        <f t="shared" ref="O451:O514" si="29">(((N451/60)/60)/24)+DATE(1970,1,1)</f>
        <v>43547.208333333328</v>
      </c>
      <c r="P451" t="b">
        <v>0</v>
      </c>
      <c r="Q451" t="b">
        <v>0</v>
      </c>
      <c r="R451" t="s">
        <v>2051</v>
      </c>
      <c r="S451" t="str">
        <f t="shared" ref="S451:S514" si="30">LEFT(R451,SEARCH("/",R451)-1)</f>
        <v>games</v>
      </c>
      <c r="T451" t="str">
        <f>RIGHT(R451,LEN(R451)-SEARCH("/",R451))</f>
        <v>video games</v>
      </c>
    </row>
    <row r="452" spans="1:20" x14ac:dyDescent="0.25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s="5">
        <f t="shared" si="28"/>
        <v>0.04</v>
      </c>
      <c r="G452" t="s">
        <v>14</v>
      </c>
      <c r="H452" s="9">
        <f t="shared" ref="H452:H515" si="31">AVERAGE(E:E/I:I)</f>
        <v>4</v>
      </c>
      <c r="I452">
        <v>1</v>
      </c>
      <c r="J452" t="s">
        <v>15</v>
      </c>
      <c r="K452" t="s">
        <v>16</v>
      </c>
      <c r="L452">
        <v>1540098000</v>
      </c>
      <c r="M452" s="14">
        <f>(((L452/60)/60)/24)+DATE(1970,1,1)</f>
        <v>43394.208333333328</v>
      </c>
      <c r="N452">
        <v>1542088800</v>
      </c>
      <c r="O452" s="17">
        <f t="shared" si="29"/>
        <v>43417.25</v>
      </c>
      <c r="P452" t="b">
        <v>0</v>
      </c>
      <c r="Q452" t="b">
        <v>0</v>
      </c>
      <c r="R452" t="s">
        <v>2050</v>
      </c>
      <c r="S452" t="str">
        <f t="shared" si="30"/>
        <v>film &amp; video</v>
      </c>
      <c r="T452" t="str">
        <f>RIGHT(R452,LEN(R452)-SEARCH("/",R452))</f>
        <v>animation</v>
      </c>
    </row>
    <row r="453" spans="1:20" x14ac:dyDescent="0.25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s="5">
        <f t="shared" si="28"/>
        <v>1.2284501347708894</v>
      </c>
      <c r="G453" t="s">
        <v>19</v>
      </c>
      <c r="H453" s="9">
        <f t="shared" si="31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 s="14">
        <f>(((L453/60)/60)/24)+DATE(1970,1,1)</f>
        <v>42935.208333333328</v>
      </c>
      <c r="N453">
        <v>1503118800</v>
      </c>
      <c r="O453" s="17">
        <f t="shared" si="29"/>
        <v>42966.208333333328</v>
      </c>
      <c r="P453" t="b">
        <v>0</v>
      </c>
      <c r="Q453" t="b">
        <v>0</v>
      </c>
      <c r="R453" t="s">
        <v>2041</v>
      </c>
      <c r="S453" t="str">
        <f t="shared" si="30"/>
        <v>music</v>
      </c>
      <c r="T453" t="str">
        <f>RIGHT(R453,LEN(R453)-SEARCH("/",R453))</f>
        <v>rock</v>
      </c>
    </row>
    <row r="454" spans="1:20" ht="31.5" x14ac:dyDescent="0.25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 s="9">
        <f t="shared" si="31"/>
        <v>98.225806451612897</v>
      </c>
      <c r="I454">
        <v>31</v>
      </c>
      <c r="J454" t="s">
        <v>20</v>
      </c>
      <c r="K454" t="s">
        <v>21</v>
      </c>
      <c r="L454">
        <v>1278392400</v>
      </c>
      <c r="M454" s="14">
        <f>(((L454/60)/60)/24)+DATE(1970,1,1)</f>
        <v>40365.208333333336</v>
      </c>
      <c r="N454">
        <v>1278478800</v>
      </c>
      <c r="O454" s="17">
        <f t="shared" si="29"/>
        <v>40366.208333333336</v>
      </c>
      <c r="P454" t="b">
        <v>0</v>
      </c>
      <c r="Q454" t="b">
        <v>0</v>
      </c>
      <c r="R454" t="s">
        <v>2046</v>
      </c>
      <c r="S454" t="str">
        <f t="shared" si="30"/>
        <v>film &amp; video</v>
      </c>
      <c r="T454" t="str">
        <f>RIGHT(R454,LEN(R454)-SEARCH("/",R454))</f>
        <v>drama</v>
      </c>
    </row>
    <row r="455" spans="1:20" ht="31.5" x14ac:dyDescent="0.25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 s="9">
        <f t="shared" si="31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 s="14">
        <f>(((L455/60)/60)/24)+DATE(1970,1,1)</f>
        <v>42705.25</v>
      </c>
      <c r="N455">
        <v>1484114400</v>
      </c>
      <c r="O455" s="17">
        <f t="shared" si="29"/>
        <v>42746.25</v>
      </c>
      <c r="P455" t="b">
        <v>0</v>
      </c>
      <c r="Q455" t="b">
        <v>0</v>
      </c>
      <c r="R455" t="s">
        <v>2062</v>
      </c>
      <c r="S455" t="str">
        <f t="shared" si="30"/>
        <v>film &amp; video</v>
      </c>
      <c r="T455" t="str">
        <f>RIGHT(R455,LEN(R455)-SEARCH("/",R455))</f>
        <v>science fiction</v>
      </c>
    </row>
    <row r="456" spans="1:20" x14ac:dyDescent="0.25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 s="9">
        <f t="shared" si="31"/>
        <v>45.205128205128204</v>
      </c>
      <c r="I456">
        <v>39</v>
      </c>
      <c r="J456" t="s">
        <v>20</v>
      </c>
      <c r="K456" t="s">
        <v>21</v>
      </c>
      <c r="L456">
        <v>1382331600</v>
      </c>
      <c r="M456" s="14">
        <f>(((L456/60)/60)/24)+DATE(1970,1,1)</f>
        <v>41568.208333333336</v>
      </c>
      <c r="N456">
        <v>1385445600</v>
      </c>
      <c r="O456" s="17">
        <f t="shared" si="29"/>
        <v>41604.25</v>
      </c>
      <c r="P456" t="b">
        <v>0</v>
      </c>
      <c r="Q456" t="b">
        <v>1</v>
      </c>
      <c r="R456" t="s">
        <v>2046</v>
      </c>
      <c r="S456" t="str">
        <f t="shared" si="30"/>
        <v>film &amp; video</v>
      </c>
      <c r="T456" t="str">
        <f>RIGHT(R456,LEN(R456)-SEARCH("/",R456))</f>
        <v>drama</v>
      </c>
    </row>
    <row r="457" spans="1:20" x14ac:dyDescent="0.25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s="5">
        <f t="shared" si="28"/>
        <v>1.1837253218884121</v>
      </c>
      <c r="G457" t="s">
        <v>19</v>
      </c>
      <c r="H457" s="9">
        <f t="shared" si="31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 s="14">
        <f>(((L457/60)/60)/24)+DATE(1970,1,1)</f>
        <v>40809.208333333336</v>
      </c>
      <c r="N457">
        <v>1318741200</v>
      </c>
      <c r="O457" s="17">
        <f t="shared" si="29"/>
        <v>40832.208333333336</v>
      </c>
      <c r="P457" t="b">
        <v>0</v>
      </c>
      <c r="Q457" t="b">
        <v>0</v>
      </c>
      <c r="R457" t="s">
        <v>2043</v>
      </c>
      <c r="S457" t="str">
        <f t="shared" si="30"/>
        <v>theater</v>
      </c>
      <c r="T457" t="str">
        <f>RIGHT(R457,LEN(R457)-SEARCH("/",R457))</f>
        <v>plays</v>
      </c>
    </row>
    <row r="458" spans="1:20" ht="31.5" x14ac:dyDescent="0.25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s="5">
        <f t="shared" si="28"/>
        <v>1.041243169398907</v>
      </c>
      <c r="G458" t="s">
        <v>19</v>
      </c>
      <c r="H458" s="9">
        <f t="shared" si="31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 s="14">
        <f>(((L458/60)/60)/24)+DATE(1970,1,1)</f>
        <v>43141.25</v>
      </c>
      <c r="N458">
        <v>1518242400</v>
      </c>
      <c r="O458" s="17">
        <f t="shared" si="29"/>
        <v>43141.25</v>
      </c>
      <c r="P458" t="b">
        <v>0</v>
      </c>
      <c r="Q458" t="b">
        <v>1</v>
      </c>
      <c r="R458" t="s">
        <v>2047</v>
      </c>
      <c r="S458" t="str">
        <f t="shared" si="30"/>
        <v>music</v>
      </c>
      <c r="T458" t="str">
        <f>RIGHT(R458,LEN(R458)-SEARCH("/",R458))</f>
        <v>indie rock</v>
      </c>
    </row>
    <row r="459" spans="1:20" x14ac:dyDescent="0.25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 s="9">
        <f t="shared" si="31"/>
        <v>28.956521739130434</v>
      </c>
      <c r="I459">
        <v>46</v>
      </c>
      <c r="J459" t="s">
        <v>20</v>
      </c>
      <c r="K459" t="s">
        <v>21</v>
      </c>
      <c r="L459">
        <v>1476421200</v>
      </c>
      <c r="M459" s="14">
        <f>(((L459/60)/60)/24)+DATE(1970,1,1)</f>
        <v>42657.208333333328</v>
      </c>
      <c r="N459">
        <v>1476594000</v>
      </c>
      <c r="O459" s="17">
        <f t="shared" si="29"/>
        <v>42659.208333333328</v>
      </c>
      <c r="P459" t="b">
        <v>0</v>
      </c>
      <c r="Q459" t="b">
        <v>0</v>
      </c>
      <c r="R459" t="s">
        <v>2043</v>
      </c>
      <c r="S459" t="str">
        <f t="shared" si="30"/>
        <v>theater</v>
      </c>
      <c r="T459" t="str">
        <f>RIGHT(R459,LEN(R459)-SEARCH("/",R459))</f>
        <v>plays</v>
      </c>
    </row>
    <row r="460" spans="1:20" x14ac:dyDescent="0.25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s="5">
        <f t="shared" si="28"/>
        <v>3.5120118343195266</v>
      </c>
      <c r="G460" t="s">
        <v>19</v>
      </c>
      <c r="H460" s="9">
        <f t="shared" si="31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 s="14">
        <f>(((L460/60)/60)/24)+DATE(1970,1,1)</f>
        <v>40265.208333333336</v>
      </c>
      <c r="N460">
        <v>1273554000</v>
      </c>
      <c r="O460" s="17">
        <f t="shared" si="29"/>
        <v>40309.208333333336</v>
      </c>
      <c r="P460" t="b">
        <v>0</v>
      </c>
      <c r="Q460" t="b">
        <v>0</v>
      </c>
      <c r="R460" t="s">
        <v>2043</v>
      </c>
      <c r="S460" t="str">
        <f t="shared" si="30"/>
        <v>theater</v>
      </c>
      <c r="T460" t="str">
        <f>RIGHT(R460,LEN(R460)-SEARCH("/",R460))</f>
        <v>plays</v>
      </c>
    </row>
    <row r="461" spans="1:20" x14ac:dyDescent="0.25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 s="9">
        <f t="shared" si="31"/>
        <v>54.038095238095238</v>
      </c>
      <c r="I461">
        <v>105</v>
      </c>
      <c r="J461" t="s">
        <v>20</v>
      </c>
      <c r="K461" t="s">
        <v>21</v>
      </c>
      <c r="L461">
        <v>1419746400</v>
      </c>
      <c r="M461" s="14">
        <f>(((L461/60)/60)/24)+DATE(1970,1,1)</f>
        <v>42001.25</v>
      </c>
      <c r="N461">
        <v>1421906400</v>
      </c>
      <c r="O461" s="17">
        <f t="shared" si="29"/>
        <v>42026.25</v>
      </c>
      <c r="P461" t="b">
        <v>0</v>
      </c>
      <c r="Q461" t="b">
        <v>0</v>
      </c>
      <c r="R461" t="s">
        <v>2044</v>
      </c>
      <c r="S461" t="str">
        <f t="shared" si="30"/>
        <v>film &amp; video</v>
      </c>
      <c r="T461" t="str">
        <f>RIGHT(R461,LEN(R461)-SEARCH("/",R461))</f>
        <v>documentary</v>
      </c>
    </row>
    <row r="462" spans="1:20" x14ac:dyDescent="0.25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s="5">
        <f t="shared" si="28"/>
        <v>1.7162500000000001</v>
      </c>
      <c r="G462" t="s">
        <v>19</v>
      </c>
      <c r="H462" s="9">
        <f t="shared" si="31"/>
        <v>82.38</v>
      </c>
      <c r="I462">
        <v>50</v>
      </c>
      <c r="J462" t="s">
        <v>20</v>
      </c>
      <c r="K462" t="s">
        <v>21</v>
      </c>
      <c r="L462">
        <v>1281330000</v>
      </c>
      <c r="M462" s="14">
        <f>(((L462/60)/60)/24)+DATE(1970,1,1)</f>
        <v>40399.208333333336</v>
      </c>
      <c r="N462">
        <v>1281589200</v>
      </c>
      <c r="O462" s="17">
        <f t="shared" si="29"/>
        <v>40402.208333333336</v>
      </c>
      <c r="P462" t="b">
        <v>0</v>
      </c>
      <c r="Q462" t="b">
        <v>0</v>
      </c>
      <c r="R462" t="s">
        <v>2043</v>
      </c>
      <c r="S462" t="str">
        <f t="shared" si="30"/>
        <v>theater</v>
      </c>
      <c r="T462" t="str">
        <f>RIGHT(R462,LEN(R462)-SEARCH("/",R462))</f>
        <v>plays</v>
      </c>
    </row>
    <row r="463" spans="1:20" x14ac:dyDescent="0.25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s="5">
        <f t="shared" si="28"/>
        <v>1.4104655870445344</v>
      </c>
      <c r="G463" t="s">
        <v>19</v>
      </c>
      <c r="H463" s="9">
        <f t="shared" si="31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 s="14">
        <f>(((L463/60)/60)/24)+DATE(1970,1,1)</f>
        <v>41757.208333333336</v>
      </c>
      <c r="N463">
        <v>1400389200</v>
      </c>
      <c r="O463" s="17">
        <f t="shared" si="29"/>
        <v>41777.208333333336</v>
      </c>
      <c r="P463" t="b">
        <v>0</v>
      </c>
      <c r="Q463" t="b">
        <v>0</v>
      </c>
      <c r="R463" t="s">
        <v>2046</v>
      </c>
      <c r="S463" t="str">
        <f t="shared" si="30"/>
        <v>film &amp; video</v>
      </c>
      <c r="T463" t="str">
        <f>RIGHT(R463,LEN(R463)-SEARCH("/",R463))</f>
        <v>drama</v>
      </c>
    </row>
    <row r="464" spans="1:20" x14ac:dyDescent="0.25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 s="9">
        <f t="shared" si="31"/>
        <v>107.91401869158878</v>
      </c>
      <c r="I464">
        <v>535</v>
      </c>
      <c r="J464" t="s">
        <v>20</v>
      </c>
      <c r="K464" t="s">
        <v>21</v>
      </c>
      <c r="L464">
        <v>1359525600</v>
      </c>
      <c r="M464" s="14">
        <f>(((L464/60)/60)/24)+DATE(1970,1,1)</f>
        <v>41304.25</v>
      </c>
      <c r="N464">
        <v>1362808800</v>
      </c>
      <c r="O464" s="17">
        <f t="shared" si="29"/>
        <v>41342.25</v>
      </c>
      <c r="P464" t="b">
        <v>0</v>
      </c>
      <c r="Q464" t="b">
        <v>0</v>
      </c>
      <c r="R464" t="s">
        <v>2060</v>
      </c>
      <c r="S464" t="str">
        <f t="shared" si="30"/>
        <v>games</v>
      </c>
      <c r="T464" t="str">
        <f>RIGHT(R464,LEN(R464)-SEARCH("/",R464))</f>
        <v>mobile games</v>
      </c>
    </row>
    <row r="465" spans="1:20" ht="31.5" x14ac:dyDescent="0.25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s="5">
        <f t="shared" si="28"/>
        <v>1.0816455696202532</v>
      </c>
      <c r="G465" t="s">
        <v>19</v>
      </c>
      <c r="H465" s="9">
        <f t="shared" si="31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 s="14">
        <f>(((L465/60)/60)/24)+DATE(1970,1,1)</f>
        <v>41639.25</v>
      </c>
      <c r="N465">
        <v>1388815200</v>
      </c>
      <c r="O465" s="17">
        <f t="shared" si="29"/>
        <v>41643.25</v>
      </c>
      <c r="P465" t="b">
        <v>0</v>
      </c>
      <c r="Q465" t="b">
        <v>0</v>
      </c>
      <c r="R465" t="s">
        <v>2050</v>
      </c>
      <c r="S465" t="str">
        <f t="shared" si="30"/>
        <v>film &amp; video</v>
      </c>
      <c r="T465" t="str">
        <f>RIGHT(R465,LEN(R465)-SEARCH("/",R465))</f>
        <v>animation</v>
      </c>
    </row>
    <row r="466" spans="1:20" x14ac:dyDescent="0.25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s="5">
        <f t="shared" si="28"/>
        <v>1.3345505617977529</v>
      </c>
      <c r="G466" t="s">
        <v>19</v>
      </c>
      <c r="H466" s="9">
        <f t="shared" si="31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 s="14">
        <f>(((L466/60)/60)/24)+DATE(1970,1,1)</f>
        <v>43142.25</v>
      </c>
      <c r="N466">
        <v>1519538400</v>
      </c>
      <c r="O466" s="17">
        <f t="shared" si="29"/>
        <v>43156.25</v>
      </c>
      <c r="P466" t="b">
        <v>0</v>
      </c>
      <c r="Q466" t="b">
        <v>0</v>
      </c>
      <c r="R466" t="s">
        <v>2043</v>
      </c>
      <c r="S466" t="str">
        <f t="shared" si="30"/>
        <v>theater</v>
      </c>
      <c r="T466" t="str">
        <f>RIGHT(R466,LEN(R466)-SEARCH("/",R466))</f>
        <v>plays</v>
      </c>
    </row>
    <row r="467" spans="1:20" x14ac:dyDescent="0.25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s="5">
        <f t="shared" si="28"/>
        <v>1.8785106382978722</v>
      </c>
      <c r="G467" t="s">
        <v>19</v>
      </c>
      <c r="H467" s="9">
        <f t="shared" si="31"/>
        <v>110.3625</v>
      </c>
      <c r="I467">
        <v>80</v>
      </c>
      <c r="J467" t="s">
        <v>20</v>
      </c>
      <c r="K467" t="s">
        <v>21</v>
      </c>
      <c r="L467">
        <v>1517032800</v>
      </c>
      <c r="M467" s="14">
        <f>(((L467/60)/60)/24)+DATE(1970,1,1)</f>
        <v>43127.25</v>
      </c>
      <c r="N467">
        <v>1517810400</v>
      </c>
      <c r="O467" s="17">
        <f t="shared" si="29"/>
        <v>43136.25</v>
      </c>
      <c r="P467" t="b">
        <v>0</v>
      </c>
      <c r="Q467" t="b">
        <v>0</v>
      </c>
      <c r="R467" t="s">
        <v>2058</v>
      </c>
      <c r="S467" t="str">
        <f t="shared" si="30"/>
        <v>publishing</v>
      </c>
      <c r="T467" t="str">
        <f>RIGHT(R467,LEN(R467)-SEARCH("/",R467))</f>
        <v>translations</v>
      </c>
    </row>
    <row r="468" spans="1:20" x14ac:dyDescent="0.25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s="5">
        <f t="shared" si="28"/>
        <v>3.32</v>
      </c>
      <c r="G468" t="s">
        <v>19</v>
      </c>
      <c r="H468" s="9">
        <f t="shared" si="31"/>
        <v>94.857142857142861</v>
      </c>
      <c r="I468">
        <v>42</v>
      </c>
      <c r="J468" t="s">
        <v>20</v>
      </c>
      <c r="K468" t="s">
        <v>21</v>
      </c>
      <c r="L468">
        <v>1368594000</v>
      </c>
      <c r="M468" s="14">
        <f>(((L468/60)/60)/24)+DATE(1970,1,1)</f>
        <v>41409.208333333336</v>
      </c>
      <c r="N468">
        <v>1370581200</v>
      </c>
      <c r="O468" s="17">
        <f t="shared" si="29"/>
        <v>41432.208333333336</v>
      </c>
      <c r="P468" t="b">
        <v>0</v>
      </c>
      <c r="Q468" t="b">
        <v>1</v>
      </c>
      <c r="R468" t="s">
        <v>2048</v>
      </c>
      <c r="S468" t="str">
        <f t="shared" si="30"/>
        <v>technology</v>
      </c>
      <c r="T468" t="str">
        <f>RIGHT(R468,LEN(R468)-SEARCH("/",R468))</f>
        <v>wearables</v>
      </c>
    </row>
    <row r="469" spans="1:20" ht="31.5" x14ac:dyDescent="0.25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s="5">
        <f t="shared" si="28"/>
        <v>5.7521428571428572</v>
      </c>
      <c r="G469" t="s">
        <v>19</v>
      </c>
      <c r="H469" s="9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4">
        <f>(((L469/60)/60)/24)+DATE(1970,1,1)</f>
        <v>42331.25</v>
      </c>
      <c r="N469">
        <v>1448863200</v>
      </c>
      <c r="O469" s="17">
        <f t="shared" si="29"/>
        <v>42338.25</v>
      </c>
      <c r="P469" t="b">
        <v>0</v>
      </c>
      <c r="Q469" t="b">
        <v>1</v>
      </c>
      <c r="R469" t="s">
        <v>2042</v>
      </c>
      <c r="S469" t="str">
        <f t="shared" si="30"/>
        <v>technology</v>
      </c>
      <c r="T469" t="str">
        <f>RIGHT(R469,LEN(R469)-SEARCH("/",R469))</f>
        <v>web</v>
      </c>
    </row>
    <row r="470" spans="1:20" x14ac:dyDescent="0.25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 s="9">
        <f t="shared" si="31"/>
        <v>101.25</v>
      </c>
      <c r="I470">
        <v>16</v>
      </c>
      <c r="J470" t="s">
        <v>20</v>
      </c>
      <c r="K470" t="s">
        <v>21</v>
      </c>
      <c r="L470">
        <v>1555218000</v>
      </c>
      <c r="M470" s="14">
        <f>(((L470/60)/60)/24)+DATE(1970,1,1)</f>
        <v>43569.208333333328</v>
      </c>
      <c r="N470">
        <v>1556600400</v>
      </c>
      <c r="O470" s="17">
        <f t="shared" si="29"/>
        <v>43585.208333333328</v>
      </c>
      <c r="P470" t="b">
        <v>0</v>
      </c>
      <c r="Q470" t="b">
        <v>0</v>
      </c>
      <c r="R470" t="s">
        <v>2043</v>
      </c>
      <c r="S470" t="str">
        <f t="shared" si="30"/>
        <v>theater</v>
      </c>
      <c r="T470" t="str">
        <f>RIGHT(R470,LEN(R470)-SEARCH("/",R470))</f>
        <v>plays</v>
      </c>
    </row>
    <row r="471" spans="1:20" x14ac:dyDescent="0.25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s="5">
        <f t="shared" si="28"/>
        <v>1.8442857142857143</v>
      </c>
      <c r="G471" t="s">
        <v>19</v>
      </c>
      <c r="H471" s="9">
        <f t="shared" si="31"/>
        <v>64.95597484276729</v>
      </c>
      <c r="I471">
        <v>159</v>
      </c>
      <c r="J471" t="s">
        <v>20</v>
      </c>
      <c r="K471" t="s">
        <v>21</v>
      </c>
      <c r="L471">
        <v>1431925200</v>
      </c>
      <c r="M471" s="14">
        <f>(((L471/60)/60)/24)+DATE(1970,1,1)</f>
        <v>42142.208333333328</v>
      </c>
      <c r="N471">
        <v>1432098000</v>
      </c>
      <c r="O471" s="17">
        <f t="shared" si="29"/>
        <v>42144.208333333328</v>
      </c>
      <c r="P471" t="b">
        <v>0</v>
      </c>
      <c r="Q471" t="b">
        <v>0</v>
      </c>
      <c r="R471" t="s">
        <v>2046</v>
      </c>
      <c r="S471" t="str">
        <f t="shared" si="30"/>
        <v>film &amp; video</v>
      </c>
      <c r="T471" t="str">
        <f>RIGHT(R471,LEN(R471)-SEARCH("/",R471))</f>
        <v>drama</v>
      </c>
    </row>
    <row r="472" spans="1:20" x14ac:dyDescent="0.25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s="5">
        <f t="shared" si="28"/>
        <v>2.8580555555555556</v>
      </c>
      <c r="G472" t="s">
        <v>19</v>
      </c>
      <c r="H472" s="9">
        <f t="shared" si="31"/>
        <v>27.00524934383202</v>
      </c>
      <c r="I472">
        <v>381</v>
      </c>
      <c r="J472" t="s">
        <v>20</v>
      </c>
      <c r="K472" t="s">
        <v>21</v>
      </c>
      <c r="L472">
        <v>1481522400</v>
      </c>
      <c r="M472" s="14">
        <f>(((L472/60)/60)/24)+DATE(1970,1,1)</f>
        <v>42716.25</v>
      </c>
      <c r="N472">
        <v>1482127200</v>
      </c>
      <c r="O472" s="17">
        <f t="shared" si="29"/>
        <v>42723.25</v>
      </c>
      <c r="P472" t="b">
        <v>0</v>
      </c>
      <c r="Q472" t="b">
        <v>0</v>
      </c>
      <c r="R472" t="s">
        <v>2048</v>
      </c>
      <c r="S472" t="str">
        <f t="shared" si="30"/>
        <v>technology</v>
      </c>
      <c r="T472" t="str">
        <f>RIGHT(R472,LEN(R472)-SEARCH("/",R472))</f>
        <v>wearables</v>
      </c>
    </row>
    <row r="473" spans="1:20" x14ac:dyDescent="0.25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s="5">
        <f t="shared" si="28"/>
        <v>3.19</v>
      </c>
      <c r="G473" t="s">
        <v>19</v>
      </c>
      <c r="H473" s="9">
        <f t="shared" si="31"/>
        <v>50.97422680412371</v>
      </c>
      <c r="I473">
        <v>194</v>
      </c>
      <c r="J473" t="s">
        <v>36</v>
      </c>
      <c r="K473" t="s">
        <v>37</v>
      </c>
      <c r="L473">
        <v>1335934800</v>
      </c>
      <c r="M473" s="14">
        <f>(((L473/60)/60)/24)+DATE(1970,1,1)</f>
        <v>41031.208333333336</v>
      </c>
      <c r="N473">
        <v>1335934800</v>
      </c>
      <c r="O473" s="17">
        <f t="shared" si="29"/>
        <v>41031.208333333336</v>
      </c>
      <c r="P473" t="b">
        <v>0</v>
      </c>
      <c r="Q473" t="b">
        <v>1</v>
      </c>
      <c r="R473" t="s">
        <v>2040</v>
      </c>
      <c r="S473" t="str">
        <f t="shared" si="30"/>
        <v>food</v>
      </c>
      <c r="T473" t="str">
        <f>RIGHT(R473,LEN(R473)-SEARCH("/",R473))</f>
        <v>food trucks</v>
      </c>
    </row>
    <row r="474" spans="1:20" x14ac:dyDescent="0.25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 s="9">
        <f t="shared" si="31"/>
        <v>104.94260869565217</v>
      </c>
      <c r="I474">
        <v>575</v>
      </c>
      <c r="J474" t="s">
        <v>20</v>
      </c>
      <c r="K474" t="s">
        <v>21</v>
      </c>
      <c r="L474">
        <v>1552280400</v>
      </c>
      <c r="M474" s="14">
        <f>(((L474/60)/60)/24)+DATE(1970,1,1)</f>
        <v>43535.208333333328</v>
      </c>
      <c r="N474">
        <v>1556946000</v>
      </c>
      <c r="O474" s="17">
        <f t="shared" si="29"/>
        <v>43589.208333333328</v>
      </c>
      <c r="P474" t="b">
        <v>0</v>
      </c>
      <c r="Q474" t="b">
        <v>0</v>
      </c>
      <c r="R474" t="s">
        <v>2041</v>
      </c>
      <c r="S474" t="str">
        <f t="shared" si="30"/>
        <v>music</v>
      </c>
      <c r="T474" t="str">
        <f>RIGHT(R474,LEN(R474)-SEARCH("/",R474))</f>
        <v>rock</v>
      </c>
    </row>
    <row r="475" spans="1:20" x14ac:dyDescent="0.25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s="5">
        <f t="shared" si="28"/>
        <v>1.7814000000000001</v>
      </c>
      <c r="G475" t="s">
        <v>19</v>
      </c>
      <c r="H475" s="9">
        <f t="shared" si="31"/>
        <v>84.028301886792448</v>
      </c>
      <c r="I475">
        <v>106</v>
      </c>
      <c r="J475" t="s">
        <v>20</v>
      </c>
      <c r="K475" t="s">
        <v>21</v>
      </c>
      <c r="L475">
        <v>1529989200</v>
      </c>
      <c r="M475" s="14">
        <f>(((L475/60)/60)/24)+DATE(1970,1,1)</f>
        <v>43277.208333333328</v>
      </c>
      <c r="N475">
        <v>1530075600</v>
      </c>
      <c r="O475" s="17">
        <f t="shared" si="29"/>
        <v>43278.208333333328</v>
      </c>
      <c r="P475" t="b">
        <v>0</v>
      </c>
      <c r="Q475" t="b">
        <v>0</v>
      </c>
      <c r="R475" t="s">
        <v>2045</v>
      </c>
      <c r="S475" t="str">
        <f t="shared" si="30"/>
        <v>music</v>
      </c>
      <c r="T475" t="str">
        <f>RIGHT(R475,LEN(R475)-SEARCH("/",R475))</f>
        <v>electric music</v>
      </c>
    </row>
    <row r="476" spans="1:20" x14ac:dyDescent="0.25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s="5">
        <f t="shared" si="28"/>
        <v>3.6515</v>
      </c>
      <c r="G476" t="s">
        <v>19</v>
      </c>
      <c r="H476" s="9">
        <f t="shared" si="31"/>
        <v>102.85915492957747</v>
      </c>
      <c r="I476">
        <v>142</v>
      </c>
      <c r="J476" t="s">
        <v>20</v>
      </c>
      <c r="K476" t="s">
        <v>21</v>
      </c>
      <c r="L476">
        <v>1418709600</v>
      </c>
      <c r="M476" s="14">
        <f>(((L476/60)/60)/24)+DATE(1970,1,1)</f>
        <v>41989.25</v>
      </c>
      <c r="N476">
        <v>1418796000</v>
      </c>
      <c r="O476" s="17">
        <f t="shared" si="29"/>
        <v>41990.25</v>
      </c>
      <c r="P476" t="b">
        <v>0</v>
      </c>
      <c r="Q476" t="b">
        <v>0</v>
      </c>
      <c r="R476" t="s">
        <v>2059</v>
      </c>
      <c r="S476" t="str">
        <f t="shared" si="30"/>
        <v>film &amp; video</v>
      </c>
      <c r="T476" t="str">
        <f>RIGHT(R476,LEN(R476)-SEARCH("/",R476))</f>
        <v>television</v>
      </c>
    </row>
    <row r="477" spans="1:20" ht="31.5" x14ac:dyDescent="0.25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s="5">
        <f t="shared" si="28"/>
        <v>1.1394594594594594</v>
      </c>
      <c r="G477" t="s">
        <v>19</v>
      </c>
      <c r="H477" s="9">
        <f t="shared" si="31"/>
        <v>39.962085308056871</v>
      </c>
      <c r="I477">
        <v>211</v>
      </c>
      <c r="J477" t="s">
        <v>20</v>
      </c>
      <c r="K477" t="s">
        <v>21</v>
      </c>
      <c r="L477">
        <v>1372136400</v>
      </c>
      <c r="M477" s="14">
        <f>(((L477/60)/60)/24)+DATE(1970,1,1)</f>
        <v>41450.208333333336</v>
      </c>
      <c r="N477">
        <v>1372482000</v>
      </c>
      <c r="O477" s="17">
        <f t="shared" si="29"/>
        <v>41454.208333333336</v>
      </c>
      <c r="P477" t="b">
        <v>0</v>
      </c>
      <c r="Q477" t="b">
        <v>1</v>
      </c>
      <c r="R477" t="s">
        <v>2058</v>
      </c>
      <c r="S477" t="str">
        <f t="shared" si="30"/>
        <v>publishing</v>
      </c>
      <c r="T477" t="str">
        <f>RIGHT(R477,LEN(R477)-SEARCH("/",R477))</f>
        <v>translations</v>
      </c>
    </row>
    <row r="478" spans="1:20" ht="31.5" x14ac:dyDescent="0.25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 s="9">
        <f t="shared" si="31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 s="14">
        <f>(((L478/60)/60)/24)+DATE(1970,1,1)</f>
        <v>43322.208333333328</v>
      </c>
      <c r="N478">
        <v>1534395600</v>
      </c>
      <c r="O478" s="17">
        <f t="shared" si="29"/>
        <v>43328.208333333328</v>
      </c>
      <c r="P478" t="b">
        <v>0</v>
      </c>
      <c r="Q478" t="b">
        <v>0</v>
      </c>
      <c r="R478" t="s">
        <v>2053</v>
      </c>
      <c r="S478" t="str">
        <f t="shared" si="30"/>
        <v>publishing</v>
      </c>
      <c r="T478" t="str">
        <f>RIGHT(R478,LEN(R478)-SEARCH("/",R478))</f>
        <v>fiction</v>
      </c>
    </row>
    <row r="479" spans="1:20" x14ac:dyDescent="0.25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 s="9">
        <f t="shared" si="31"/>
        <v>40.823008849557525</v>
      </c>
      <c r="I479">
        <v>113</v>
      </c>
      <c r="J479" t="s">
        <v>20</v>
      </c>
      <c r="K479" t="s">
        <v>21</v>
      </c>
      <c r="L479">
        <v>1309064400</v>
      </c>
      <c r="M479" s="14">
        <f>(((L479/60)/60)/24)+DATE(1970,1,1)</f>
        <v>40720.208333333336</v>
      </c>
      <c r="N479">
        <v>1311397200</v>
      </c>
      <c r="O479" s="17">
        <f t="shared" si="29"/>
        <v>40747.208333333336</v>
      </c>
      <c r="P479" t="b">
        <v>0</v>
      </c>
      <c r="Q479" t="b">
        <v>0</v>
      </c>
      <c r="R479" t="s">
        <v>2062</v>
      </c>
      <c r="S479" t="str">
        <f t="shared" si="30"/>
        <v>film &amp; video</v>
      </c>
      <c r="T479" t="str">
        <f>RIGHT(R479,LEN(R479)-SEARCH("/",R479))</f>
        <v>science fiction</v>
      </c>
    </row>
    <row r="480" spans="1:20" x14ac:dyDescent="0.25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s="5">
        <f t="shared" si="28"/>
        <v>2.3634156976744185</v>
      </c>
      <c r="G480" t="s">
        <v>19</v>
      </c>
      <c r="H480" s="9">
        <f t="shared" si="31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 s="14">
        <f>(((L480/60)/60)/24)+DATE(1970,1,1)</f>
        <v>42072.208333333328</v>
      </c>
      <c r="N480">
        <v>1426914000</v>
      </c>
      <c r="O480" s="17">
        <f t="shared" si="29"/>
        <v>42084.208333333328</v>
      </c>
      <c r="P480" t="b">
        <v>0</v>
      </c>
      <c r="Q480" t="b">
        <v>0</v>
      </c>
      <c r="R480" t="s">
        <v>2048</v>
      </c>
      <c r="S480" t="str">
        <f t="shared" si="30"/>
        <v>technology</v>
      </c>
      <c r="T480" t="str">
        <f>RIGHT(R480,LEN(R480)-SEARCH("/",R480))</f>
        <v>wearables</v>
      </c>
    </row>
    <row r="481" spans="1:20" x14ac:dyDescent="0.25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s="5">
        <f t="shared" si="28"/>
        <v>5.1291666666666664</v>
      </c>
      <c r="G481" t="s">
        <v>19</v>
      </c>
      <c r="H481" s="9">
        <f t="shared" si="31"/>
        <v>71.156069364161851</v>
      </c>
      <c r="I481">
        <v>173</v>
      </c>
      <c r="J481" t="s">
        <v>36</v>
      </c>
      <c r="K481" t="s">
        <v>37</v>
      </c>
      <c r="L481">
        <v>1501304400</v>
      </c>
      <c r="M481" s="14">
        <f>(((L481/60)/60)/24)+DATE(1970,1,1)</f>
        <v>42945.208333333328</v>
      </c>
      <c r="N481">
        <v>1501477200</v>
      </c>
      <c r="O481" s="17">
        <f t="shared" si="29"/>
        <v>42947.208333333328</v>
      </c>
      <c r="P481" t="b">
        <v>0</v>
      </c>
      <c r="Q481" t="b">
        <v>0</v>
      </c>
      <c r="R481" t="s">
        <v>2040</v>
      </c>
      <c r="S481" t="str">
        <f t="shared" si="30"/>
        <v>food</v>
      </c>
      <c r="T481" t="str">
        <f>RIGHT(R481,LEN(R481)-SEARCH("/",R481))</f>
        <v>food trucks</v>
      </c>
    </row>
    <row r="482" spans="1:20" x14ac:dyDescent="0.25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s="5">
        <f t="shared" si="28"/>
        <v>1.0065116279069768</v>
      </c>
      <c r="G482" t="s">
        <v>19</v>
      </c>
      <c r="H482" s="9">
        <f t="shared" si="31"/>
        <v>99.494252873563212</v>
      </c>
      <c r="I482">
        <v>87</v>
      </c>
      <c r="J482" t="s">
        <v>20</v>
      </c>
      <c r="K482" t="s">
        <v>21</v>
      </c>
      <c r="L482">
        <v>1268287200</v>
      </c>
      <c r="M482" s="14">
        <f>(((L482/60)/60)/24)+DATE(1970,1,1)</f>
        <v>40248.25</v>
      </c>
      <c r="N482">
        <v>1269061200</v>
      </c>
      <c r="O482" s="17">
        <f t="shared" si="29"/>
        <v>40257.208333333336</v>
      </c>
      <c r="P482" t="b">
        <v>0</v>
      </c>
      <c r="Q482" t="b">
        <v>1</v>
      </c>
      <c r="R482" t="s">
        <v>2054</v>
      </c>
      <c r="S482" t="str">
        <f t="shared" si="30"/>
        <v>photography</v>
      </c>
      <c r="T482" t="str">
        <f>RIGHT(R482,LEN(R482)-SEARCH("/",R482))</f>
        <v>photography books</v>
      </c>
    </row>
    <row r="483" spans="1:20" ht="31.5" x14ac:dyDescent="0.25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 s="9">
        <f t="shared" si="31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 s="14">
        <f>(((L483/60)/60)/24)+DATE(1970,1,1)</f>
        <v>41913.208333333336</v>
      </c>
      <c r="N483">
        <v>1415772000</v>
      </c>
      <c r="O483" s="17">
        <f t="shared" si="29"/>
        <v>41955.25</v>
      </c>
      <c r="P483" t="b">
        <v>0</v>
      </c>
      <c r="Q483" t="b">
        <v>1</v>
      </c>
      <c r="R483" t="s">
        <v>2043</v>
      </c>
      <c r="S483" t="str">
        <f t="shared" si="30"/>
        <v>theater</v>
      </c>
      <c r="T483" t="str">
        <f>RIGHT(R483,LEN(R483)-SEARCH("/",R483))</f>
        <v>plays</v>
      </c>
    </row>
    <row r="484" spans="1:20" ht="31.5" x14ac:dyDescent="0.25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 s="9">
        <f t="shared" si="31"/>
        <v>76.555555555555557</v>
      </c>
      <c r="I484">
        <v>9</v>
      </c>
      <c r="J484" t="s">
        <v>20</v>
      </c>
      <c r="K484" t="s">
        <v>21</v>
      </c>
      <c r="L484">
        <v>1330063200</v>
      </c>
      <c r="M484" s="14">
        <f>(((L484/60)/60)/24)+DATE(1970,1,1)</f>
        <v>40963.25</v>
      </c>
      <c r="N484">
        <v>1331013600</v>
      </c>
      <c r="O484" s="17">
        <f t="shared" si="29"/>
        <v>40974.25</v>
      </c>
      <c r="P484" t="b">
        <v>0</v>
      </c>
      <c r="Q484" t="b">
        <v>1</v>
      </c>
      <c r="R484" t="s">
        <v>2053</v>
      </c>
      <c r="S484" t="str">
        <f t="shared" si="30"/>
        <v>publishing</v>
      </c>
      <c r="T484" t="str">
        <f>RIGHT(R484,LEN(R484)-SEARCH("/",R484))</f>
        <v>fiction</v>
      </c>
    </row>
    <row r="485" spans="1:20" x14ac:dyDescent="0.25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 s="9">
        <f t="shared" si="31"/>
        <v>87.068592057761734</v>
      </c>
      <c r="I485">
        <v>554</v>
      </c>
      <c r="J485" t="s">
        <v>20</v>
      </c>
      <c r="K485" t="s">
        <v>21</v>
      </c>
      <c r="L485">
        <v>1576130400</v>
      </c>
      <c r="M485" s="14">
        <f>(((L485/60)/60)/24)+DATE(1970,1,1)</f>
        <v>43811.25</v>
      </c>
      <c r="N485">
        <v>1576735200</v>
      </c>
      <c r="O485" s="17">
        <f t="shared" si="29"/>
        <v>43818.25</v>
      </c>
      <c r="P485" t="b">
        <v>0</v>
      </c>
      <c r="Q485" t="b">
        <v>0</v>
      </c>
      <c r="R485" t="s">
        <v>2043</v>
      </c>
      <c r="S485" t="str">
        <f t="shared" si="30"/>
        <v>theater</v>
      </c>
      <c r="T485" t="str">
        <f>RIGHT(R485,LEN(R485)-SEARCH("/",R485))</f>
        <v>plays</v>
      </c>
    </row>
    <row r="486" spans="1:20" x14ac:dyDescent="0.25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s="5">
        <f t="shared" si="28"/>
        <v>2.6020608108108108</v>
      </c>
      <c r="G486" t="s">
        <v>19</v>
      </c>
      <c r="H486" s="9">
        <f t="shared" si="31"/>
        <v>48.99554707379135</v>
      </c>
      <c r="I486">
        <v>1572</v>
      </c>
      <c r="J486" t="s">
        <v>36</v>
      </c>
      <c r="K486" t="s">
        <v>37</v>
      </c>
      <c r="L486">
        <v>1407128400</v>
      </c>
      <c r="M486" s="14">
        <f>(((L486/60)/60)/24)+DATE(1970,1,1)</f>
        <v>41855.208333333336</v>
      </c>
      <c r="N486">
        <v>1411362000</v>
      </c>
      <c r="O486" s="17">
        <f t="shared" si="29"/>
        <v>41904.208333333336</v>
      </c>
      <c r="P486" t="b">
        <v>0</v>
      </c>
      <c r="Q486" t="b">
        <v>1</v>
      </c>
      <c r="R486" t="s">
        <v>2040</v>
      </c>
      <c r="S486" t="str">
        <f t="shared" si="30"/>
        <v>food</v>
      </c>
      <c r="T486" t="str">
        <f>RIGHT(R486,LEN(R486)-SEARCH("/",R486))</f>
        <v>food trucks</v>
      </c>
    </row>
    <row r="487" spans="1:20" ht="31.5" x14ac:dyDescent="0.25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 s="9">
        <f t="shared" si="31"/>
        <v>42.969135802469133</v>
      </c>
      <c r="I487">
        <v>648</v>
      </c>
      <c r="J487" t="s">
        <v>36</v>
      </c>
      <c r="K487" t="s">
        <v>37</v>
      </c>
      <c r="L487">
        <v>1560142800</v>
      </c>
      <c r="M487" s="14">
        <f>(((L487/60)/60)/24)+DATE(1970,1,1)</f>
        <v>43626.208333333328</v>
      </c>
      <c r="N487">
        <v>1563685200</v>
      </c>
      <c r="O487" s="17">
        <f t="shared" si="29"/>
        <v>43667.208333333328</v>
      </c>
      <c r="P487" t="b">
        <v>0</v>
      </c>
      <c r="Q487" t="b">
        <v>0</v>
      </c>
      <c r="R487" t="s">
        <v>2043</v>
      </c>
      <c r="S487" t="str">
        <f t="shared" si="30"/>
        <v>theater</v>
      </c>
      <c r="T487" t="str">
        <f>RIGHT(R487,LEN(R487)-SEARCH("/",R487))</f>
        <v>plays</v>
      </c>
    </row>
    <row r="488" spans="1:20" ht="31.5" x14ac:dyDescent="0.25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 s="9">
        <f t="shared" si="31"/>
        <v>33.428571428571431</v>
      </c>
      <c r="I488">
        <v>21</v>
      </c>
      <c r="J488" t="s">
        <v>36</v>
      </c>
      <c r="K488" t="s">
        <v>37</v>
      </c>
      <c r="L488">
        <v>1520575200</v>
      </c>
      <c r="M488" s="14">
        <f>(((L488/60)/60)/24)+DATE(1970,1,1)</f>
        <v>43168.25</v>
      </c>
      <c r="N488">
        <v>1521867600</v>
      </c>
      <c r="O488" s="17">
        <f t="shared" si="29"/>
        <v>43183.208333333328</v>
      </c>
      <c r="P488" t="b">
        <v>0</v>
      </c>
      <c r="Q488" t="b">
        <v>1</v>
      </c>
      <c r="R488" t="s">
        <v>2058</v>
      </c>
      <c r="S488" t="str">
        <f t="shared" si="30"/>
        <v>publishing</v>
      </c>
      <c r="T488" t="str">
        <f>RIGHT(R488,LEN(R488)-SEARCH("/",R488))</f>
        <v>translations</v>
      </c>
    </row>
    <row r="489" spans="1:20" x14ac:dyDescent="0.25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s="5">
        <f t="shared" si="28"/>
        <v>1.7862556663644606</v>
      </c>
      <c r="G489" t="s">
        <v>19</v>
      </c>
      <c r="H489" s="9">
        <f t="shared" si="31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 s="14">
        <f>(((L489/60)/60)/24)+DATE(1970,1,1)</f>
        <v>42845.208333333328</v>
      </c>
      <c r="N489">
        <v>1495515600</v>
      </c>
      <c r="O489" s="17">
        <f t="shared" si="29"/>
        <v>42878.208333333328</v>
      </c>
      <c r="P489" t="b">
        <v>0</v>
      </c>
      <c r="Q489" t="b">
        <v>0</v>
      </c>
      <c r="R489" t="s">
        <v>2043</v>
      </c>
      <c r="S489" t="str">
        <f t="shared" si="30"/>
        <v>theater</v>
      </c>
      <c r="T489" t="str">
        <f>RIGHT(R489,LEN(R489)-SEARCH("/",R489))</f>
        <v>plays</v>
      </c>
    </row>
    <row r="490" spans="1:20" x14ac:dyDescent="0.25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s="5">
        <f t="shared" si="28"/>
        <v>2.2005660377358489</v>
      </c>
      <c r="G490" t="s">
        <v>19</v>
      </c>
      <c r="H490" s="9">
        <f t="shared" si="31"/>
        <v>101.41739130434783</v>
      </c>
      <c r="I490">
        <v>115</v>
      </c>
      <c r="J490" t="s">
        <v>20</v>
      </c>
      <c r="K490" t="s">
        <v>21</v>
      </c>
      <c r="L490">
        <v>1454479200</v>
      </c>
      <c r="M490" s="14">
        <f>(((L490/60)/60)/24)+DATE(1970,1,1)</f>
        <v>42403.25</v>
      </c>
      <c r="N490">
        <v>1455948000</v>
      </c>
      <c r="O490" s="17">
        <f t="shared" si="29"/>
        <v>42420.25</v>
      </c>
      <c r="P490" t="b">
        <v>0</v>
      </c>
      <c r="Q490" t="b">
        <v>0</v>
      </c>
      <c r="R490" t="s">
        <v>2043</v>
      </c>
      <c r="S490" t="str">
        <f t="shared" si="30"/>
        <v>theater</v>
      </c>
      <c r="T490" t="str">
        <f>RIGHT(R490,LEN(R490)-SEARCH("/",R490))</f>
        <v>plays</v>
      </c>
    </row>
    <row r="491" spans="1:20" x14ac:dyDescent="0.25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s="5">
        <f t="shared" si="28"/>
        <v>1.015108695652174</v>
      </c>
      <c r="G491" t="s">
        <v>19</v>
      </c>
      <c r="H491" s="9">
        <f t="shared" si="31"/>
        <v>109.87058823529412</v>
      </c>
      <c r="I491">
        <v>85</v>
      </c>
      <c r="J491" t="s">
        <v>94</v>
      </c>
      <c r="K491" t="s">
        <v>95</v>
      </c>
      <c r="L491">
        <v>1281934800</v>
      </c>
      <c r="M491" s="14">
        <f>(((L491/60)/60)/24)+DATE(1970,1,1)</f>
        <v>40406.208333333336</v>
      </c>
      <c r="N491">
        <v>1282366800</v>
      </c>
      <c r="O491" s="17">
        <f t="shared" si="29"/>
        <v>40411.208333333336</v>
      </c>
      <c r="P491" t="b">
        <v>0</v>
      </c>
      <c r="Q491" t="b">
        <v>0</v>
      </c>
      <c r="R491" t="s">
        <v>2048</v>
      </c>
      <c r="S491" t="str">
        <f t="shared" si="30"/>
        <v>technology</v>
      </c>
      <c r="T491" t="str">
        <f>RIGHT(R491,LEN(R491)-SEARCH("/",R491))</f>
        <v>wearables</v>
      </c>
    </row>
    <row r="492" spans="1:20" x14ac:dyDescent="0.25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s="5">
        <f t="shared" si="28"/>
        <v>1.915</v>
      </c>
      <c r="G492" t="s">
        <v>19</v>
      </c>
      <c r="H492" s="9">
        <f t="shared" si="31"/>
        <v>31.916666666666668</v>
      </c>
      <c r="I492">
        <v>144</v>
      </c>
      <c r="J492" t="s">
        <v>20</v>
      </c>
      <c r="K492" t="s">
        <v>21</v>
      </c>
      <c r="L492">
        <v>1573970400</v>
      </c>
      <c r="M492" s="14">
        <f>(((L492/60)/60)/24)+DATE(1970,1,1)</f>
        <v>43786.25</v>
      </c>
      <c r="N492">
        <v>1574575200</v>
      </c>
      <c r="O492" s="17">
        <f t="shared" si="29"/>
        <v>43793.25</v>
      </c>
      <c r="P492" t="b">
        <v>0</v>
      </c>
      <c r="Q492" t="b">
        <v>0</v>
      </c>
      <c r="R492" t="s">
        <v>2063</v>
      </c>
      <c r="S492" t="str">
        <f t="shared" si="30"/>
        <v>journalism</v>
      </c>
      <c r="T492" t="str">
        <f>RIGHT(R492,LEN(R492)-SEARCH("/",R492))</f>
        <v>audio</v>
      </c>
    </row>
    <row r="493" spans="1:20" ht="31.5" x14ac:dyDescent="0.25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s="5">
        <f t="shared" si="28"/>
        <v>3.0534683098591549</v>
      </c>
      <c r="G493" t="s">
        <v>19</v>
      </c>
      <c r="H493" s="9">
        <f t="shared" si="31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 s="14">
        <f>(((L493/60)/60)/24)+DATE(1970,1,1)</f>
        <v>41456.208333333336</v>
      </c>
      <c r="N493">
        <v>1374901200</v>
      </c>
      <c r="O493" s="17">
        <f t="shared" si="29"/>
        <v>41482.208333333336</v>
      </c>
      <c r="P493" t="b">
        <v>0</v>
      </c>
      <c r="Q493" t="b">
        <v>1</v>
      </c>
      <c r="R493" t="s">
        <v>2040</v>
      </c>
      <c r="S493" t="str">
        <f t="shared" si="30"/>
        <v>food</v>
      </c>
      <c r="T493" t="str">
        <f>RIGHT(R493,LEN(R493)-SEARCH("/",R493))</f>
        <v>food trucks</v>
      </c>
    </row>
    <row r="494" spans="1:20" x14ac:dyDescent="0.25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s="5">
        <f t="shared" si="28"/>
        <v>0.23995287958115183</v>
      </c>
      <c r="G494" t="s">
        <v>63</v>
      </c>
      <c r="H494" s="9">
        <f t="shared" si="31"/>
        <v>77.026890756302521</v>
      </c>
      <c r="I494">
        <v>595</v>
      </c>
      <c r="J494" t="s">
        <v>20</v>
      </c>
      <c r="K494" t="s">
        <v>21</v>
      </c>
      <c r="L494">
        <v>1275886800</v>
      </c>
      <c r="M494" s="14">
        <f>(((L494/60)/60)/24)+DATE(1970,1,1)</f>
        <v>40336.208333333336</v>
      </c>
      <c r="N494">
        <v>1278910800</v>
      </c>
      <c r="O494" s="17">
        <f t="shared" si="29"/>
        <v>40371.208333333336</v>
      </c>
      <c r="P494" t="b">
        <v>1</v>
      </c>
      <c r="Q494" t="b">
        <v>1</v>
      </c>
      <c r="R494" t="s">
        <v>2052</v>
      </c>
      <c r="S494" t="str">
        <f t="shared" si="30"/>
        <v>film &amp; video</v>
      </c>
      <c r="T494" t="str">
        <f>RIGHT(R494,LEN(R494)-SEARCH("/",R494))</f>
        <v>shorts</v>
      </c>
    </row>
    <row r="495" spans="1:20" x14ac:dyDescent="0.25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s="5">
        <f t="shared" si="28"/>
        <v>7.2377777777777776</v>
      </c>
      <c r="G495" t="s">
        <v>19</v>
      </c>
      <c r="H495" s="9">
        <f t="shared" si="31"/>
        <v>101.78125</v>
      </c>
      <c r="I495">
        <v>64</v>
      </c>
      <c r="J495" t="s">
        <v>20</v>
      </c>
      <c r="K495" t="s">
        <v>21</v>
      </c>
      <c r="L495">
        <v>1561784400</v>
      </c>
      <c r="M495" s="14">
        <f>(((L495/60)/60)/24)+DATE(1970,1,1)</f>
        <v>43645.208333333328</v>
      </c>
      <c r="N495">
        <v>1562907600</v>
      </c>
      <c r="O495" s="17">
        <f t="shared" si="29"/>
        <v>43658.208333333328</v>
      </c>
      <c r="P495" t="b">
        <v>0</v>
      </c>
      <c r="Q495" t="b">
        <v>0</v>
      </c>
      <c r="R495" t="s">
        <v>2054</v>
      </c>
      <c r="S495" t="str">
        <f t="shared" si="30"/>
        <v>photography</v>
      </c>
      <c r="T495" t="str">
        <f>RIGHT(R495,LEN(R495)-SEARCH("/",R495))</f>
        <v>photography books</v>
      </c>
    </row>
    <row r="496" spans="1:20" x14ac:dyDescent="0.25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s="5">
        <f t="shared" si="28"/>
        <v>5.4736000000000002</v>
      </c>
      <c r="G496" t="s">
        <v>19</v>
      </c>
      <c r="H496" s="9">
        <f t="shared" si="31"/>
        <v>51.059701492537314</v>
      </c>
      <c r="I496">
        <v>268</v>
      </c>
      <c r="J496" t="s">
        <v>20</v>
      </c>
      <c r="K496" t="s">
        <v>21</v>
      </c>
      <c r="L496">
        <v>1332392400</v>
      </c>
      <c r="M496" s="14">
        <f>(((L496/60)/60)/24)+DATE(1970,1,1)</f>
        <v>40990.208333333336</v>
      </c>
      <c r="N496">
        <v>1332478800</v>
      </c>
      <c r="O496" s="17">
        <f t="shared" si="29"/>
        <v>40991.208333333336</v>
      </c>
      <c r="P496" t="b">
        <v>0</v>
      </c>
      <c r="Q496" t="b">
        <v>0</v>
      </c>
      <c r="R496" t="s">
        <v>2048</v>
      </c>
      <c r="S496" t="str">
        <f t="shared" si="30"/>
        <v>technology</v>
      </c>
      <c r="T496" t="str">
        <f>RIGHT(R496,LEN(R496)-SEARCH("/",R496))</f>
        <v>wearables</v>
      </c>
    </row>
    <row r="497" spans="1:20" x14ac:dyDescent="0.25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s="5">
        <f t="shared" si="28"/>
        <v>4.1449999999999996</v>
      </c>
      <c r="G497" t="s">
        <v>19</v>
      </c>
      <c r="H497" s="9">
        <f t="shared" si="31"/>
        <v>68.02051282051282</v>
      </c>
      <c r="I497">
        <v>195</v>
      </c>
      <c r="J497" t="s">
        <v>32</v>
      </c>
      <c r="K497" t="s">
        <v>33</v>
      </c>
      <c r="L497">
        <v>1402376400</v>
      </c>
      <c r="M497" s="14">
        <f>(((L497/60)/60)/24)+DATE(1970,1,1)</f>
        <v>41800.208333333336</v>
      </c>
      <c r="N497">
        <v>1402722000</v>
      </c>
      <c r="O497" s="17">
        <f t="shared" si="29"/>
        <v>41804.208333333336</v>
      </c>
      <c r="P497" t="b">
        <v>0</v>
      </c>
      <c r="Q497" t="b">
        <v>0</v>
      </c>
      <c r="R497" t="s">
        <v>2043</v>
      </c>
      <c r="S497" t="str">
        <f t="shared" si="30"/>
        <v>theater</v>
      </c>
      <c r="T497" t="str">
        <f>RIGHT(R497,LEN(R497)-SEARCH("/",R497))</f>
        <v>plays</v>
      </c>
    </row>
    <row r="498" spans="1:20" x14ac:dyDescent="0.25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 s="9">
        <f t="shared" si="31"/>
        <v>30.87037037037037</v>
      </c>
      <c r="I498">
        <v>54</v>
      </c>
      <c r="J498" t="s">
        <v>20</v>
      </c>
      <c r="K498" t="s">
        <v>21</v>
      </c>
      <c r="L498">
        <v>1495342800</v>
      </c>
      <c r="M498" s="14">
        <f>(((L498/60)/60)/24)+DATE(1970,1,1)</f>
        <v>42876.208333333328</v>
      </c>
      <c r="N498">
        <v>1496811600</v>
      </c>
      <c r="O498" s="17">
        <f t="shared" si="29"/>
        <v>42893.208333333328</v>
      </c>
      <c r="P498" t="b">
        <v>0</v>
      </c>
      <c r="Q498" t="b">
        <v>0</v>
      </c>
      <c r="R498" t="s">
        <v>2050</v>
      </c>
      <c r="S498" t="str">
        <f t="shared" si="30"/>
        <v>film &amp; video</v>
      </c>
      <c r="T498" t="str">
        <f>RIGHT(R498,LEN(R498)-SEARCH("/",R498))</f>
        <v>animation</v>
      </c>
    </row>
    <row r="499" spans="1:20" x14ac:dyDescent="0.25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 s="9">
        <f t="shared" si="31"/>
        <v>27.908333333333335</v>
      </c>
      <c r="I499">
        <v>120</v>
      </c>
      <c r="J499" t="s">
        <v>20</v>
      </c>
      <c r="K499" t="s">
        <v>21</v>
      </c>
      <c r="L499">
        <v>1482213600</v>
      </c>
      <c r="M499" s="14">
        <f>(((L499/60)/60)/24)+DATE(1970,1,1)</f>
        <v>42724.25</v>
      </c>
      <c r="N499">
        <v>1482213600</v>
      </c>
      <c r="O499" s="17">
        <f t="shared" si="29"/>
        <v>42724.25</v>
      </c>
      <c r="P499" t="b">
        <v>0</v>
      </c>
      <c r="Q499" t="b">
        <v>1</v>
      </c>
      <c r="R499" t="s">
        <v>2048</v>
      </c>
      <c r="S499" t="str">
        <f t="shared" si="30"/>
        <v>technology</v>
      </c>
      <c r="T499" t="str">
        <f>RIGHT(R499,LEN(R499)-SEARCH("/",R499))</f>
        <v>wearables</v>
      </c>
    </row>
    <row r="500" spans="1:20" x14ac:dyDescent="0.25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 s="9">
        <f t="shared" si="31"/>
        <v>79.994818652849744</v>
      </c>
      <c r="I500">
        <v>579</v>
      </c>
      <c r="J500" t="s">
        <v>32</v>
      </c>
      <c r="K500" t="s">
        <v>33</v>
      </c>
      <c r="L500">
        <v>1420092000</v>
      </c>
      <c r="M500" s="14">
        <f>(((L500/60)/60)/24)+DATE(1970,1,1)</f>
        <v>42005.25</v>
      </c>
      <c r="N500">
        <v>1420264800</v>
      </c>
      <c r="O500" s="17">
        <f t="shared" si="29"/>
        <v>42007.25</v>
      </c>
      <c r="P500" t="b">
        <v>0</v>
      </c>
      <c r="Q500" t="b">
        <v>0</v>
      </c>
      <c r="R500" t="s">
        <v>2042</v>
      </c>
      <c r="S500" t="str">
        <f t="shared" si="30"/>
        <v>technology</v>
      </c>
      <c r="T500" t="str">
        <f>RIGHT(R500,LEN(R500)-SEARCH("/",R500))</f>
        <v>web</v>
      </c>
    </row>
    <row r="501" spans="1:20" ht="31.5" x14ac:dyDescent="0.25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 s="9">
        <f t="shared" si="31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 s="14">
        <f>(((L501/60)/60)/24)+DATE(1970,1,1)</f>
        <v>42444.208333333328</v>
      </c>
      <c r="N501">
        <v>1458450000</v>
      </c>
      <c r="O501" s="17">
        <f t="shared" si="29"/>
        <v>42449.208333333328</v>
      </c>
      <c r="P501" t="b">
        <v>0</v>
      </c>
      <c r="Q501" t="b">
        <v>1</v>
      </c>
      <c r="R501" t="s">
        <v>2044</v>
      </c>
      <c r="S501" t="str">
        <f t="shared" si="30"/>
        <v>film &amp; video</v>
      </c>
      <c r="T501" t="str">
        <f>RIGHT(R501,LEN(R501)-SEARCH("/",R501))</f>
        <v>documentary</v>
      </c>
    </row>
    <row r="502" spans="1:20" x14ac:dyDescent="0.25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s="5">
        <f t="shared" si="28"/>
        <v>0</v>
      </c>
      <c r="G502" t="s">
        <v>14</v>
      </c>
      <c r="H502" s="9" t="e">
        <f t="shared" si="31"/>
        <v>#DIV/0!</v>
      </c>
      <c r="I502">
        <v>0</v>
      </c>
      <c r="J502" t="s">
        <v>20</v>
      </c>
      <c r="K502" t="s">
        <v>21</v>
      </c>
      <c r="L502">
        <v>1367384400</v>
      </c>
      <c r="M502" s="14">
        <f>(((L502/60)/60)/24)+DATE(1970,1,1)</f>
        <v>41395.208333333336</v>
      </c>
      <c r="N502">
        <v>1369803600</v>
      </c>
      <c r="O502" s="17">
        <f t="shared" si="29"/>
        <v>41423.208333333336</v>
      </c>
      <c r="P502" t="b">
        <v>0</v>
      </c>
      <c r="Q502" t="b">
        <v>1</v>
      </c>
      <c r="R502" t="s">
        <v>2043</v>
      </c>
      <c r="S502" t="str">
        <f t="shared" si="30"/>
        <v>theater</v>
      </c>
      <c r="T502" t="str">
        <f>RIGHT(R502,LEN(R502)-SEARCH("/",R502))</f>
        <v>plays</v>
      </c>
    </row>
    <row r="503" spans="1:20" x14ac:dyDescent="0.25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 s="9">
        <f t="shared" si="31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 s="14">
        <f>(((L503/60)/60)/24)+DATE(1970,1,1)</f>
        <v>41345.208333333336</v>
      </c>
      <c r="N503">
        <v>1363237200</v>
      </c>
      <c r="O503" s="17">
        <f t="shared" si="29"/>
        <v>41347.208333333336</v>
      </c>
      <c r="P503" t="b">
        <v>0</v>
      </c>
      <c r="Q503" t="b">
        <v>0</v>
      </c>
      <c r="R503" t="s">
        <v>2044</v>
      </c>
      <c r="S503" t="str">
        <f t="shared" si="30"/>
        <v>film &amp; video</v>
      </c>
      <c r="T503" t="str">
        <f>RIGHT(R503,LEN(R503)-SEARCH("/",R503))</f>
        <v>documentary</v>
      </c>
    </row>
    <row r="504" spans="1:20" x14ac:dyDescent="0.25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s="5">
        <f t="shared" si="28"/>
        <v>5.2992307692307694</v>
      </c>
      <c r="G504" t="s">
        <v>19</v>
      </c>
      <c r="H504" s="9">
        <f t="shared" si="31"/>
        <v>37.037634408602152</v>
      </c>
      <c r="I504">
        <v>186</v>
      </c>
      <c r="J504" t="s">
        <v>24</v>
      </c>
      <c r="K504" t="s">
        <v>25</v>
      </c>
      <c r="L504">
        <v>1343365200</v>
      </c>
      <c r="M504" s="14">
        <f>(((L504/60)/60)/24)+DATE(1970,1,1)</f>
        <v>41117.208333333336</v>
      </c>
      <c r="N504">
        <v>1345870800</v>
      </c>
      <c r="O504" s="17">
        <f t="shared" si="29"/>
        <v>41146.208333333336</v>
      </c>
      <c r="P504" t="b">
        <v>0</v>
      </c>
      <c r="Q504" t="b">
        <v>1</v>
      </c>
      <c r="R504" t="s">
        <v>2051</v>
      </c>
      <c r="S504" t="str">
        <f t="shared" si="30"/>
        <v>games</v>
      </c>
      <c r="T504" t="str">
        <f>RIGHT(R504,LEN(R504)-SEARCH("/",R504))</f>
        <v>video games</v>
      </c>
    </row>
    <row r="505" spans="1:20" ht="31.5" x14ac:dyDescent="0.25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s="5">
        <f t="shared" si="28"/>
        <v>1.8032549019607844</v>
      </c>
      <c r="G505" t="s">
        <v>19</v>
      </c>
      <c r="H505" s="9">
        <f t="shared" si="31"/>
        <v>99.963043478260872</v>
      </c>
      <c r="I505">
        <v>460</v>
      </c>
      <c r="J505" t="s">
        <v>20</v>
      </c>
      <c r="K505" t="s">
        <v>21</v>
      </c>
      <c r="L505">
        <v>1435726800</v>
      </c>
      <c r="M505" s="14">
        <f>(((L505/60)/60)/24)+DATE(1970,1,1)</f>
        <v>42186.208333333328</v>
      </c>
      <c r="N505">
        <v>1437454800</v>
      </c>
      <c r="O505" s="17">
        <f t="shared" si="29"/>
        <v>42206.208333333328</v>
      </c>
      <c r="P505" t="b">
        <v>0</v>
      </c>
      <c r="Q505" t="b">
        <v>0</v>
      </c>
      <c r="R505" t="s">
        <v>2046</v>
      </c>
      <c r="S505" t="str">
        <f t="shared" si="30"/>
        <v>film &amp; video</v>
      </c>
      <c r="T505" t="str">
        <f>RIGHT(R505,LEN(R505)-SEARCH("/",R505))</f>
        <v>drama</v>
      </c>
    </row>
    <row r="506" spans="1:20" x14ac:dyDescent="0.25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 s="9">
        <f t="shared" si="31"/>
        <v>111.6774193548387</v>
      </c>
      <c r="I506">
        <v>62</v>
      </c>
      <c r="J506" t="s">
        <v>94</v>
      </c>
      <c r="K506" t="s">
        <v>95</v>
      </c>
      <c r="L506">
        <v>1431925200</v>
      </c>
      <c r="M506" s="14">
        <f>(((L506/60)/60)/24)+DATE(1970,1,1)</f>
        <v>42142.208333333328</v>
      </c>
      <c r="N506">
        <v>1432011600</v>
      </c>
      <c r="O506" s="17">
        <f t="shared" si="29"/>
        <v>42143.208333333328</v>
      </c>
      <c r="P506" t="b">
        <v>0</v>
      </c>
      <c r="Q506" t="b">
        <v>0</v>
      </c>
      <c r="R506" t="s">
        <v>2041</v>
      </c>
      <c r="S506" t="str">
        <f t="shared" si="30"/>
        <v>music</v>
      </c>
      <c r="T506" t="str">
        <f>RIGHT(R506,LEN(R506)-SEARCH("/",R506))</f>
        <v>rock</v>
      </c>
    </row>
    <row r="507" spans="1:20" x14ac:dyDescent="0.25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 s="9">
        <f t="shared" si="31"/>
        <v>36.014409221902014</v>
      </c>
      <c r="I507">
        <v>347</v>
      </c>
      <c r="J507" t="s">
        <v>20</v>
      </c>
      <c r="K507" t="s">
        <v>21</v>
      </c>
      <c r="L507">
        <v>1362722400</v>
      </c>
      <c r="M507" s="14">
        <f>(((L507/60)/60)/24)+DATE(1970,1,1)</f>
        <v>41341.25</v>
      </c>
      <c r="N507">
        <v>1366347600</v>
      </c>
      <c r="O507" s="17">
        <f t="shared" si="29"/>
        <v>41383.208333333336</v>
      </c>
      <c r="P507" t="b">
        <v>0</v>
      </c>
      <c r="Q507" t="b">
        <v>1</v>
      </c>
      <c r="R507" t="s">
        <v>2055</v>
      </c>
      <c r="S507" t="str">
        <f t="shared" si="30"/>
        <v>publishing</v>
      </c>
      <c r="T507" t="str">
        <f>RIGHT(R507,LEN(R507)-SEARCH("/",R507))</f>
        <v>radio &amp; podcasts</v>
      </c>
    </row>
    <row r="508" spans="1:20" x14ac:dyDescent="0.25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s="5">
        <f t="shared" si="28"/>
        <v>9.2707777777777771</v>
      </c>
      <c r="G508" t="s">
        <v>19</v>
      </c>
      <c r="H508" s="9">
        <f t="shared" si="31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 s="14">
        <f>(((L508/60)/60)/24)+DATE(1970,1,1)</f>
        <v>43062.25</v>
      </c>
      <c r="N508">
        <v>1512885600</v>
      </c>
      <c r="O508" s="17">
        <f t="shared" si="29"/>
        <v>43079.25</v>
      </c>
      <c r="P508" t="b">
        <v>0</v>
      </c>
      <c r="Q508" t="b">
        <v>1</v>
      </c>
      <c r="R508" t="s">
        <v>2043</v>
      </c>
      <c r="S508" t="str">
        <f t="shared" si="30"/>
        <v>theater</v>
      </c>
      <c r="T508" t="str">
        <f>RIGHT(R508,LEN(R508)-SEARCH("/",R508))</f>
        <v>plays</v>
      </c>
    </row>
    <row r="509" spans="1:20" ht="31.5" x14ac:dyDescent="0.25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 s="9">
        <f t="shared" si="31"/>
        <v>44.05263157894737</v>
      </c>
      <c r="I509">
        <v>19</v>
      </c>
      <c r="J509" t="s">
        <v>20</v>
      </c>
      <c r="K509" t="s">
        <v>21</v>
      </c>
      <c r="L509">
        <v>1365483600</v>
      </c>
      <c r="M509" s="14">
        <f>(((L509/60)/60)/24)+DATE(1970,1,1)</f>
        <v>41373.208333333336</v>
      </c>
      <c r="N509">
        <v>1369717200</v>
      </c>
      <c r="O509" s="17">
        <f t="shared" si="29"/>
        <v>41422.208333333336</v>
      </c>
      <c r="P509" t="b">
        <v>0</v>
      </c>
      <c r="Q509" t="b">
        <v>1</v>
      </c>
      <c r="R509" t="s">
        <v>2042</v>
      </c>
      <c r="S509" t="str">
        <f t="shared" si="30"/>
        <v>technology</v>
      </c>
      <c r="T509" t="str">
        <f>RIGHT(R509,LEN(R509)-SEARCH("/",R509))</f>
        <v>web</v>
      </c>
    </row>
    <row r="510" spans="1:20" x14ac:dyDescent="0.25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s="5">
        <f t="shared" si="28"/>
        <v>1.1222929936305732</v>
      </c>
      <c r="G510" t="s">
        <v>19</v>
      </c>
      <c r="H510" s="9">
        <f t="shared" si="31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 s="14">
        <f>(((L510/60)/60)/24)+DATE(1970,1,1)</f>
        <v>43310.208333333328</v>
      </c>
      <c r="N510">
        <v>1534654800</v>
      </c>
      <c r="O510" s="17">
        <f t="shared" si="29"/>
        <v>43331.208333333328</v>
      </c>
      <c r="P510" t="b">
        <v>0</v>
      </c>
      <c r="Q510" t="b">
        <v>0</v>
      </c>
      <c r="R510" t="s">
        <v>2043</v>
      </c>
      <c r="S510" t="str">
        <f t="shared" si="30"/>
        <v>theater</v>
      </c>
      <c r="T510" t="str">
        <f>RIGHT(R510,LEN(R510)-SEARCH("/",R510))</f>
        <v>plays</v>
      </c>
    </row>
    <row r="511" spans="1:20" x14ac:dyDescent="0.25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 s="9">
        <f t="shared" si="31"/>
        <v>95</v>
      </c>
      <c r="I511">
        <v>1258</v>
      </c>
      <c r="J511" t="s">
        <v>20</v>
      </c>
      <c r="K511" t="s">
        <v>21</v>
      </c>
      <c r="L511">
        <v>1336194000</v>
      </c>
      <c r="M511" s="14">
        <f>(((L511/60)/60)/24)+DATE(1970,1,1)</f>
        <v>41034.208333333336</v>
      </c>
      <c r="N511">
        <v>1337058000</v>
      </c>
      <c r="O511" s="17">
        <f t="shared" si="29"/>
        <v>41044.208333333336</v>
      </c>
      <c r="P511" t="b">
        <v>0</v>
      </c>
      <c r="Q511" t="b">
        <v>0</v>
      </c>
      <c r="R511" t="s">
        <v>2043</v>
      </c>
      <c r="S511" t="str">
        <f t="shared" si="30"/>
        <v>theater</v>
      </c>
      <c r="T511" t="str">
        <f>RIGHT(R511,LEN(R511)-SEARCH("/",R511))</f>
        <v>plays</v>
      </c>
    </row>
    <row r="512" spans="1:20" x14ac:dyDescent="0.25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s="5">
        <f t="shared" si="28"/>
        <v>1.1908974358974358</v>
      </c>
      <c r="G512" t="s">
        <v>19</v>
      </c>
      <c r="H512" s="9">
        <f t="shared" si="31"/>
        <v>70.908396946564892</v>
      </c>
      <c r="I512">
        <v>131</v>
      </c>
      <c r="J512" t="s">
        <v>24</v>
      </c>
      <c r="K512" t="s">
        <v>25</v>
      </c>
      <c r="L512">
        <v>1527742800</v>
      </c>
      <c r="M512" s="14">
        <f>(((L512/60)/60)/24)+DATE(1970,1,1)</f>
        <v>43251.208333333328</v>
      </c>
      <c r="N512">
        <v>1529816400</v>
      </c>
      <c r="O512" s="17">
        <f t="shared" si="29"/>
        <v>43275.208333333328</v>
      </c>
      <c r="P512" t="b">
        <v>0</v>
      </c>
      <c r="Q512" t="b">
        <v>0</v>
      </c>
      <c r="R512" t="s">
        <v>2046</v>
      </c>
      <c r="S512" t="str">
        <f t="shared" si="30"/>
        <v>film &amp; video</v>
      </c>
      <c r="T512" t="str">
        <f>RIGHT(R512,LEN(R512)-SEARCH("/",R512))</f>
        <v>drama</v>
      </c>
    </row>
    <row r="513" spans="1:20" x14ac:dyDescent="0.25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 s="9">
        <f t="shared" si="31"/>
        <v>98.060773480662988</v>
      </c>
      <c r="I513">
        <v>362</v>
      </c>
      <c r="J513" t="s">
        <v>20</v>
      </c>
      <c r="K513" t="s">
        <v>21</v>
      </c>
      <c r="L513">
        <v>1564030800</v>
      </c>
      <c r="M513" s="14">
        <f>(((L513/60)/60)/24)+DATE(1970,1,1)</f>
        <v>43671.208333333328</v>
      </c>
      <c r="N513">
        <v>1564894800</v>
      </c>
      <c r="O513" s="17">
        <f t="shared" si="29"/>
        <v>43681.208333333328</v>
      </c>
      <c r="P513" t="b">
        <v>0</v>
      </c>
      <c r="Q513" t="b">
        <v>0</v>
      </c>
      <c r="R513" t="s">
        <v>2043</v>
      </c>
      <c r="S513" t="str">
        <f t="shared" si="30"/>
        <v>theater</v>
      </c>
      <c r="T513" t="str">
        <f>RIGHT(R513,LEN(R513)-SEARCH("/",R513))</f>
        <v>plays</v>
      </c>
    </row>
    <row r="514" spans="1:20" x14ac:dyDescent="0.25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s="5">
        <f t="shared" si="28"/>
        <v>1.3931868131868133</v>
      </c>
      <c r="G514" t="s">
        <v>19</v>
      </c>
      <c r="H514" s="9">
        <f t="shared" si="31"/>
        <v>53.046025104602514</v>
      </c>
      <c r="I514">
        <v>239</v>
      </c>
      <c r="J514" t="s">
        <v>20</v>
      </c>
      <c r="K514" t="s">
        <v>21</v>
      </c>
      <c r="L514">
        <v>1404536400</v>
      </c>
      <c r="M514" s="14">
        <f>(((L514/60)/60)/24)+DATE(1970,1,1)</f>
        <v>41825.208333333336</v>
      </c>
      <c r="N514">
        <v>1404622800</v>
      </c>
      <c r="O514" s="17">
        <f t="shared" si="29"/>
        <v>41826.208333333336</v>
      </c>
      <c r="P514" t="b">
        <v>0</v>
      </c>
      <c r="Q514" t="b">
        <v>1</v>
      </c>
      <c r="R514" t="s">
        <v>2051</v>
      </c>
      <c r="S514" t="str">
        <f t="shared" si="30"/>
        <v>games</v>
      </c>
      <c r="T514" t="str">
        <f>RIGHT(R514,LEN(R514)-SEARCH("/",R514))</f>
        <v>video games</v>
      </c>
    </row>
    <row r="515" spans="1:20" x14ac:dyDescent="0.25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s="5">
        <f t="shared" ref="F515:F578" si="32">E:E/D:D</f>
        <v>0.39277108433734942</v>
      </c>
      <c r="G515" t="s">
        <v>63</v>
      </c>
      <c r="H515" s="9">
        <f t="shared" si="31"/>
        <v>93.142857142857139</v>
      </c>
      <c r="I515">
        <v>35</v>
      </c>
      <c r="J515" t="s">
        <v>20</v>
      </c>
      <c r="K515" t="s">
        <v>21</v>
      </c>
      <c r="L515">
        <v>1284008400</v>
      </c>
      <c r="M515" s="14">
        <f>(((L515/60)/60)/24)+DATE(1970,1,1)</f>
        <v>40430.208333333336</v>
      </c>
      <c r="N515">
        <v>1284181200</v>
      </c>
      <c r="O515" s="17">
        <f t="shared" ref="O515:O578" si="33">(((N515/60)/60)/24)+DATE(1970,1,1)</f>
        <v>40432.208333333336</v>
      </c>
      <c r="P515" t="b">
        <v>0</v>
      </c>
      <c r="Q515" t="b">
        <v>0</v>
      </c>
      <c r="R515" t="s">
        <v>2059</v>
      </c>
      <c r="S515" t="str">
        <f t="shared" ref="S515:S578" si="34">LEFT(R515,SEARCH("/",R515)-1)</f>
        <v>film &amp; video</v>
      </c>
      <c r="T515" t="str">
        <f>RIGHT(R515,LEN(R515)-SEARCH("/",R515))</f>
        <v>television</v>
      </c>
    </row>
    <row r="516" spans="1:20" x14ac:dyDescent="0.25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s="5">
        <f t="shared" si="32"/>
        <v>0.22439077144917088</v>
      </c>
      <c r="G516" t="s">
        <v>63</v>
      </c>
      <c r="H516" s="9">
        <f t="shared" ref="H516:H579" si="35">AVERAGE(E:E/I:I)</f>
        <v>58.945075757575758</v>
      </c>
      <c r="I516">
        <v>528</v>
      </c>
      <c r="J516" t="s">
        <v>86</v>
      </c>
      <c r="K516" t="s">
        <v>87</v>
      </c>
      <c r="L516">
        <v>1386309600</v>
      </c>
      <c r="M516" s="14">
        <f>(((L516/60)/60)/24)+DATE(1970,1,1)</f>
        <v>41614.25</v>
      </c>
      <c r="N516">
        <v>1386741600</v>
      </c>
      <c r="O516" s="17">
        <f t="shared" si="33"/>
        <v>41619.25</v>
      </c>
      <c r="P516" t="b">
        <v>0</v>
      </c>
      <c r="Q516" t="b">
        <v>1</v>
      </c>
      <c r="R516" t="s">
        <v>2041</v>
      </c>
      <c r="S516" t="str">
        <f t="shared" si="34"/>
        <v>music</v>
      </c>
      <c r="T516" t="str">
        <f>RIGHT(R516,LEN(R516)-SEARCH("/",R516))</f>
        <v>rock</v>
      </c>
    </row>
    <row r="517" spans="1:20" x14ac:dyDescent="0.25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 s="9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4">
        <f>(((L517/60)/60)/24)+DATE(1970,1,1)</f>
        <v>40900.25</v>
      </c>
      <c r="N517">
        <v>1324792800</v>
      </c>
      <c r="O517" s="17">
        <f t="shared" si="33"/>
        <v>40902.25</v>
      </c>
      <c r="P517" t="b">
        <v>0</v>
      </c>
      <c r="Q517" t="b">
        <v>1</v>
      </c>
      <c r="R517" t="s">
        <v>2043</v>
      </c>
      <c r="S517" t="str">
        <f t="shared" si="34"/>
        <v>theater</v>
      </c>
      <c r="T517" t="str">
        <f>RIGHT(R517,LEN(R517)-SEARCH("/",R517))</f>
        <v>plays</v>
      </c>
    </row>
    <row r="518" spans="1:20" x14ac:dyDescent="0.25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 s="9">
        <f t="shared" si="35"/>
        <v>63.030732860520096</v>
      </c>
      <c r="I518">
        <v>846</v>
      </c>
      <c r="J518" t="s">
        <v>20</v>
      </c>
      <c r="K518" t="s">
        <v>21</v>
      </c>
      <c r="L518">
        <v>1281070800</v>
      </c>
      <c r="M518" s="14">
        <f>(((L518/60)/60)/24)+DATE(1970,1,1)</f>
        <v>40396.208333333336</v>
      </c>
      <c r="N518">
        <v>1284354000</v>
      </c>
      <c r="O518" s="17">
        <f t="shared" si="33"/>
        <v>40434.208333333336</v>
      </c>
      <c r="P518" t="b">
        <v>0</v>
      </c>
      <c r="Q518" t="b">
        <v>0</v>
      </c>
      <c r="R518" t="s">
        <v>2049</v>
      </c>
      <c r="S518" t="str">
        <f t="shared" si="34"/>
        <v>publishing</v>
      </c>
      <c r="T518" t="str">
        <f>RIGHT(R518,LEN(R518)-SEARCH("/",R518))</f>
        <v>nonfiction</v>
      </c>
    </row>
    <row r="519" spans="1:20" x14ac:dyDescent="0.25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s="5">
        <f t="shared" si="32"/>
        <v>1.1200000000000001</v>
      </c>
      <c r="G519" t="s">
        <v>19</v>
      </c>
      <c r="H519" s="9">
        <f t="shared" si="35"/>
        <v>84.717948717948715</v>
      </c>
      <c r="I519">
        <v>78</v>
      </c>
      <c r="J519" t="s">
        <v>20</v>
      </c>
      <c r="K519" t="s">
        <v>21</v>
      </c>
      <c r="L519">
        <v>1493960400</v>
      </c>
      <c r="M519" s="14">
        <f>(((L519/60)/60)/24)+DATE(1970,1,1)</f>
        <v>42860.208333333328</v>
      </c>
      <c r="N519">
        <v>1494392400</v>
      </c>
      <c r="O519" s="17">
        <f t="shared" si="33"/>
        <v>42865.208333333328</v>
      </c>
      <c r="P519" t="b">
        <v>0</v>
      </c>
      <c r="Q519" t="b">
        <v>0</v>
      </c>
      <c r="R519" t="s">
        <v>2040</v>
      </c>
      <c r="S519" t="str">
        <f t="shared" si="34"/>
        <v>food</v>
      </c>
      <c r="T519" t="str">
        <f>RIGHT(R519,LEN(R519)-SEARCH("/",R519))</f>
        <v>food trucks</v>
      </c>
    </row>
    <row r="520" spans="1:20" ht="31.5" x14ac:dyDescent="0.25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 s="9">
        <f t="shared" si="35"/>
        <v>62.2</v>
      </c>
      <c r="I520">
        <v>10</v>
      </c>
      <c r="J520" t="s">
        <v>20</v>
      </c>
      <c r="K520" t="s">
        <v>21</v>
      </c>
      <c r="L520">
        <v>1519365600</v>
      </c>
      <c r="M520" s="14">
        <f>(((L520/60)/60)/24)+DATE(1970,1,1)</f>
        <v>43154.25</v>
      </c>
      <c r="N520">
        <v>1519538400</v>
      </c>
      <c r="O520" s="17">
        <f t="shared" si="33"/>
        <v>43156.25</v>
      </c>
      <c r="P520" t="b">
        <v>0</v>
      </c>
      <c r="Q520" t="b">
        <v>1</v>
      </c>
      <c r="R520" t="s">
        <v>2050</v>
      </c>
      <c r="S520" t="str">
        <f t="shared" si="34"/>
        <v>film &amp; video</v>
      </c>
      <c r="T520" t="str">
        <f>RIGHT(R520,LEN(R520)-SEARCH("/",R520))</f>
        <v>animation</v>
      </c>
    </row>
    <row r="521" spans="1:20" x14ac:dyDescent="0.25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s="5">
        <f t="shared" si="32"/>
        <v>1.0174563871693867</v>
      </c>
      <c r="G521" t="s">
        <v>19</v>
      </c>
      <c r="H521" s="9">
        <f t="shared" si="35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 s="14">
        <f>(((L521/60)/60)/24)+DATE(1970,1,1)</f>
        <v>42012.25</v>
      </c>
      <c r="N521">
        <v>1421906400</v>
      </c>
      <c r="O521" s="17">
        <f t="shared" si="33"/>
        <v>42026.25</v>
      </c>
      <c r="P521" t="b">
        <v>0</v>
      </c>
      <c r="Q521" t="b">
        <v>1</v>
      </c>
      <c r="R521" t="s">
        <v>2041</v>
      </c>
      <c r="S521" t="str">
        <f t="shared" si="34"/>
        <v>music</v>
      </c>
      <c r="T521" t="str">
        <f>RIGHT(R521,LEN(R521)-SEARCH("/",R521))</f>
        <v>rock</v>
      </c>
    </row>
    <row r="522" spans="1:20" x14ac:dyDescent="0.25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s="5">
        <f t="shared" si="32"/>
        <v>4.2575000000000003</v>
      </c>
      <c r="G522" t="s">
        <v>19</v>
      </c>
      <c r="H522" s="9">
        <f t="shared" si="35"/>
        <v>106.4375</v>
      </c>
      <c r="I522">
        <v>32</v>
      </c>
      <c r="J522" t="s">
        <v>20</v>
      </c>
      <c r="K522" t="s">
        <v>21</v>
      </c>
      <c r="L522">
        <v>1555650000</v>
      </c>
      <c r="M522" s="14">
        <f>(((L522/60)/60)/24)+DATE(1970,1,1)</f>
        <v>43574.208333333328</v>
      </c>
      <c r="N522">
        <v>1555909200</v>
      </c>
      <c r="O522" s="17">
        <f t="shared" si="33"/>
        <v>43577.208333333328</v>
      </c>
      <c r="P522" t="b">
        <v>0</v>
      </c>
      <c r="Q522" t="b">
        <v>0</v>
      </c>
      <c r="R522" t="s">
        <v>2043</v>
      </c>
      <c r="S522" t="str">
        <f t="shared" si="34"/>
        <v>theater</v>
      </c>
      <c r="T522" t="str">
        <f>RIGHT(R522,LEN(R522)-SEARCH("/",R522))</f>
        <v>plays</v>
      </c>
    </row>
    <row r="523" spans="1:20" x14ac:dyDescent="0.25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s="5">
        <f t="shared" si="32"/>
        <v>1.4553947368421052</v>
      </c>
      <c r="G523" t="s">
        <v>19</v>
      </c>
      <c r="H523" s="9">
        <f t="shared" si="35"/>
        <v>29.975609756097562</v>
      </c>
      <c r="I523">
        <v>369</v>
      </c>
      <c r="J523" t="s">
        <v>20</v>
      </c>
      <c r="K523" t="s">
        <v>21</v>
      </c>
      <c r="L523">
        <v>1471928400</v>
      </c>
      <c r="M523" s="14">
        <f>(((L523/60)/60)/24)+DATE(1970,1,1)</f>
        <v>42605.208333333328</v>
      </c>
      <c r="N523">
        <v>1472446800</v>
      </c>
      <c r="O523" s="17">
        <f t="shared" si="33"/>
        <v>42611.208333333328</v>
      </c>
      <c r="P523" t="b">
        <v>0</v>
      </c>
      <c r="Q523" t="b">
        <v>1</v>
      </c>
      <c r="R523" t="s">
        <v>2046</v>
      </c>
      <c r="S523" t="str">
        <f t="shared" si="34"/>
        <v>film &amp; video</v>
      </c>
      <c r="T523" t="str">
        <f>RIGHT(R523,LEN(R523)-SEARCH("/",R523))</f>
        <v>drama</v>
      </c>
    </row>
    <row r="524" spans="1:20" ht="31.5" x14ac:dyDescent="0.25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 s="9">
        <f t="shared" si="35"/>
        <v>85.806282722513089</v>
      </c>
      <c r="I524">
        <v>191</v>
      </c>
      <c r="J524" t="s">
        <v>20</v>
      </c>
      <c r="K524" t="s">
        <v>21</v>
      </c>
      <c r="L524">
        <v>1341291600</v>
      </c>
      <c r="M524" s="14">
        <f>(((L524/60)/60)/24)+DATE(1970,1,1)</f>
        <v>41093.208333333336</v>
      </c>
      <c r="N524">
        <v>1342328400</v>
      </c>
      <c r="O524" s="17">
        <f t="shared" si="33"/>
        <v>41105.208333333336</v>
      </c>
      <c r="P524" t="b">
        <v>0</v>
      </c>
      <c r="Q524" t="b">
        <v>0</v>
      </c>
      <c r="R524" t="s">
        <v>2052</v>
      </c>
      <c r="S524" t="str">
        <f t="shared" si="34"/>
        <v>film &amp; video</v>
      </c>
      <c r="T524" t="str">
        <f>RIGHT(R524,LEN(R524)-SEARCH("/",R524))</f>
        <v>shorts</v>
      </c>
    </row>
    <row r="525" spans="1:20" x14ac:dyDescent="0.25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s="5">
        <f t="shared" si="32"/>
        <v>7.003333333333333</v>
      </c>
      <c r="G525" t="s">
        <v>19</v>
      </c>
      <c r="H525" s="9">
        <f t="shared" si="35"/>
        <v>70.82022471910112</v>
      </c>
      <c r="I525">
        <v>89</v>
      </c>
      <c r="J525" t="s">
        <v>20</v>
      </c>
      <c r="K525" t="s">
        <v>21</v>
      </c>
      <c r="L525">
        <v>1267682400</v>
      </c>
      <c r="M525" s="14">
        <f>(((L525/60)/60)/24)+DATE(1970,1,1)</f>
        <v>40241.25</v>
      </c>
      <c r="N525">
        <v>1268114400</v>
      </c>
      <c r="O525" s="17">
        <f t="shared" si="33"/>
        <v>40246.25</v>
      </c>
      <c r="P525" t="b">
        <v>0</v>
      </c>
      <c r="Q525" t="b">
        <v>0</v>
      </c>
      <c r="R525" t="s">
        <v>2052</v>
      </c>
      <c r="S525" t="str">
        <f t="shared" si="34"/>
        <v>film &amp; video</v>
      </c>
      <c r="T525" t="str">
        <f>RIGHT(R525,LEN(R525)-SEARCH("/",R525))</f>
        <v>shorts</v>
      </c>
    </row>
    <row r="526" spans="1:20" x14ac:dyDescent="0.25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 s="9">
        <f t="shared" si="35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 s="14">
        <f>(((L526/60)/60)/24)+DATE(1970,1,1)</f>
        <v>40294.208333333336</v>
      </c>
      <c r="N526">
        <v>1273381200</v>
      </c>
      <c r="O526" s="17">
        <f t="shared" si="33"/>
        <v>40307.208333333336</v>
      </c>
      <c r="P526" t="b">
        <v>0</v>
      </c>
      <c r="Q526" t="b">
        <v>0</v>
      </c>
      <c r="R526" t="s">
        <v>2043</v>
      </c>
      <c r="S526" t="str">
        <f t="shared" si="34"/>
        <v>theater</v>
      </c>
      <c r="T526" t="str">
        <f>RIGHT(R526,LEN(R526)-SEARCH("/",R526))</f>
        <v>plays</v>
      </c>
    </row>
    <row r="527" spans="1:20" x14ac:dyDescent="0.25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 s="9">
        <f t="shared" si="35"/>
        <v>28.063492063492063</v>
      </c>
      <c r="I527">
        <v>63</v>
      </c>
      <c r="J527" t="s">
        <v>20</v>
      </c>
      <c r="K527" t="s">
        <v>21</v>
      </c>
      <c r="L527">
        <v>1290492000</v>
      </c>
      <c r="M527" s="14">
        <f>(((L527/60)/60)/24)+DATE(1970,1,1)</f>
        <v>40505.25</v>
      </c>
      <c r="N527">
        <v>1290837600</v>
      </c>
      <c r="O527" s="17">
        <f t="shared" si="33"/>
        <v>40509.25</v>
      </c>
      <c r="P527" t="b">
        <v>0</v>
      </c>
      <c r="Q527" t="b">
        <v>0</v>
      </c>
      <c r="R527" t="s">
        <v>2048</v>
      </c>
      <c r="S527" t="str">
        <f t="shared" si="34"/>
        <v>technology</v>
      </c>
      <c r="T527" t="str">
        <f>RIGHT(R527,LEN(R527)-SEARCH("/",R527))</f>
        <v>wearables</v>
      </c>
    </row>
    <row r="528" spans="1:20" ht="31.5" x14ac:dyDescent="0.25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s="5">
        <f t="shared" si="32"/>
        <v>1.5595180722891566</v>
      </c>
      <c r="G528" t="s">
        <v>19</v>
      </c>
      <c r="H528" s="9">
        <f t="shared" si="35"/>
        <v>88.054421768707485</v>
      </c>
      <c r="I528">
        <v>147</v>
      </c>
      <c r="J528" t="s">
        <v>20</v>
      </c>
      <c r="K528" t="s">
        <v>21</v>
      </c>
      <c r="L528">
        <v>1451109600</v>
      </c>
      <c r="M528" s="14">
        <f>(((L528/60)/60)/24)+DATE(1970,1,1)</f>
        <v>42364.25</v>
      </c>
      <c r="N528">
        <v>1454306400</v>
      </c>
      <c r="O528" s="17">
        <f t="shared" si="33"/>
        <v>42401.25</v>
      </c>
      <c r="P528" t="b">
        <v>0</v>
      </c>
      <c r="Q528" t="b">
        <v>1</v>
      </c>
      <c r="R528" t="s">
        <v>2043</v>
      </c>
      <c r="S528" t="str">
        <f t="shared" si="34"/>
        <v>theater</v>
      </c>
      <c r="T528" t="str">
        <f>RIGHT(R528,LEN(R528)-SEARCH("/",R528))</f>
        <v>plays</v>
      </c>
    </row>
    <row r="529" spans="1:20" x14ac:dyDescent="0.25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 s="9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 s="14">
        <f>(((L529/60)/60)/24)+DATE(1970,1,1)</f>
        <v>42405.25</v>
      </c>
      <c r="N529">
        <v>1457762400</v>
      </c>
      <c r="O529" s="17">
        <f t="shared" si="33"/>
        <v>42441.25</v>
      </c>
      <c r="P529" t="b">
        <v>0</v>
      </c>
      <c r="Q529" t="b">
        <v>0</v>
      </c>
      <c r="R529" t="s">
        <v>2050</v>
      </c>
      <c r="S529" t="str">
        <f t="shared" si="34"/>
        <v>film &amp; video</v>
      </c>
      <c r="T529" t="str">
        <f>RIGHT(R529,LEN(R529)-SEARCH("/",R529))</f>
        <v>animation</v>
      </c>
    </row>
    <row r="530" spans="1:20" x14ac:dyDescent="0.25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 s="9">
        <f t="shared" si="35"/>
        <v>90.337500000000006</v>
      </c>
      <c r="I530">
        <v>80</v>
      </c>
      <c r="J530" t="s">
        <v>36</v>
      </c>
      <c r="K530" t="s">
        <v>37</v>
      </c>
      <c r="L530">
        <v>1385186400</v>
      </c>
      <c r="M530" s="14">
        <f>(((L530/60)/60)/24)+DATE(1970,1,1)</f>
        <v>41601.25</v>
      </c>
      <c r="N530">
        <v>1389074400</v>
      </c>
      <c r="O530" s="17">
        <f t="shared" si="33"/>
        <v>41646.25</v>
      </c>
      <c r="P530" t="b">
        <v>0</v>
      </c>
      <c r="Q530" t="b">
        <v>0</v>
      </c>
      <c r="R530" t="s">
        <v>2047</v>
      </c>
      <c r="S530" t="str">
        <f t="shared" si="34"/>
        <v>music</v>
      </c>
      <c r="T530" t="str">
        <f>RIGHT(R530,LEN(R530)-SEARCH("/",R530))</f>
        <v>indie rock</v>
      </c>
    </row>
    <row r="531" spans="1:20" x14ac:dyDescent="0.25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 s="9">
        <f t="shared" si="35"/>
        <v>63.777777777777779</v>
      </c>
      <c r="I531">
        <v>9</v>
      </c>
      <c r="J531" t="s">
        <v>20</v>
      </c>
      <c r="K531" t="s">
        <v>21</v>
      </c>
      <c r="L531">
        <v>1399698000</v>
      </c>
      <c r="M531" s="14">
        <f>(((L531/60)/60)/24)+DATE(1970,1,1)</f>
        <v>41769.208333333336</v>
      </c>
      <c r="N531">
        <v>1402117200</v>
      </c>
      <c r="O531" s="17">
        <f t="shared" si="33"/>
        <v>41797.208333333336</v>
      </c>
      <c r="P531" t="b">
        <v>0</v>
      </c>
      <c r="Q531" t="b">
        <v>0</v>
      </c>
      <c r="R531" t="s">
        <v>2051</v>
      </c>
      <c r="S531" t="str">
        <f t="shared" si="34"/>
        <v>games</v>
      </c>
      <c r="T531" t="str">
        <f>RIGHT(R531,LEN(R531)-SEARCH("/",R531))</f>
        <v>video games</v>
      </c>
    </row>
    <row r="532" spans="1:20" x14ac:dyDescent="0.25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 s="9">
        <f t="shared" si="35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 s="14">
        <f>(((L532/60)/60)/24)+DATE(1970,1,1)</f>
        <v>40421.208333333336</v>
      </c>
      <c r="N532">
        <v>1284440400</v>
      </c>
      <c r="O532" s="17">
        <f t="shared" si="33"/>
        <v>40435.208333333336</v>
      </c>
      <c r="P532" t="b">
        <v>0</v>
      </c>
      <c r="Q532" t="b">
        <v>1</v>
      </c>
      <c r="R532" t="s">
        <v>2053</v>
      </c>
      <c r="S532" t="str">
        <f t="shared" si="34"/>
        <v>publishing</v>
      </c>
      <c r="T532" t="str">
        <f>RIGHT(R532,LEN(R532)-SEARCH("/",R532))</f>
        <v>fiction</v>
      </c>
    </row>
    <row r="533" spans="1:20" ht="31.5" x14ac:dyDescent="0.25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s="5">
        <f t="shared" si="32"/>
        <v>0.95521156936261387</v>
      </c>
      <c r="G533" t="s">
        <v>42</v>
      </c>
      <c r="H533" s="9">
        <f t="shared" si="35"/>
        <v>48.993956043956047</v>
      </c>
      <c r="I533">
        <v>3640</v>
      </c>
      <c r="J533" t="s">
        <v>86</v>
      </c>
      <c r="K533" t="s">
        <v>87</v>
      </c>
      <c r="L533">
        <v>1384149600</v>
      </c>
      <c r="M533" s="14">
        <f>(((L533/60)/60)/24)+DATE(1970,1,1)</f>
        <v>41589.25</v>
      </c>
      <c r="N533">
        <v>1388988000</v>
      </c>
      <c r="O533" s="17">
        <f t="shared" si="33"/>
        <v>41645.25</v>
      </c>
      <c r="P533" t="b">
        <v>0</v>
      </c>
      <c r="Q533" t="b">
        <v>0</v>
      </c>
      <c r="R533" t="s">
        <v>2051</v>
      </c>
      <c r="S533" t="str">
        <f t="shared" si="34"/>
        <v>games</v>
      </c>
      <c r="T533" t="str">
        <f>RIGHT(R533,LEN(R533)-SEARCH("/",R533))</f>
        <v>video games</v>
      </c>
    </row>
    <row r="534" spans="1:20" x14ac:dyDescent="0.25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s="5">
        <f t="shared" si="32"/>
        <v>5.0287499999999996</v>
      </c>
      <c r="G534" t="s">
        <v>19</v>
      </c>
      <c r="H534" s="9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4">
        <f>(((L534/60)/60)/24)+DATE(1970,1,1)</f>
        <v>43125.25</v>
      </c>
      <c r="N534">
        <v>1516946400</v>
      </c>
      <c r="O534" s="17">
        <f t="shared" si="33"/>
        <v>43126.25</v>
      </c>
      <c r="P534" t="b">
        <v>0</v>
      </c>
      <c r="Q534" t="b">
        <v>0</v>
      </c>
      <c r="R534" t="s">
        <v>2043</v>
      </c>
      <c r="S534" t="str">
        <f t="shared" si="34"/>
        <v>theater</v>
      </c>
      <c r="T534" t="str">
        <f>RIGHT(R534,LEN(R534)-SEARCH("/",R534))</f>
        <v>plays</v>
      </c>
    </row>
    <row r="535" spans="1:20" x14ac:dyDescent="0.25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s="5">
        <f t="shared" si="32"/>
        <v>1.5924394463667819</v>
      </c>
      <c r="G535" t="s">
        <v>19</v>
      </c>
      <c r="H535" s="9">
        <f t="shared" si="35"/>
        <v>82.996393146979258</v>
      </c>
      <c r="I535">
        <v>2218</v>
      </c>
      <c r="J535" t="s">
        <v>36</v>
      </c>
      <c r="K535" t="s">
        <v>37</v>
      </c>
      <c r="L535">
        <v>1374642000</v>
      </c>
      <c r="M535" s="14">
        <f>(((L535/60)/60)/24)+DATE(1970,1,1)</f>
        <v>41479.208333333336</v>
      </c>
      <c r="N535">
        <v>1377752400</v>
      </c>
      <c r="O535" s="17">
        <f t="shared" si="33"/>
        <v>41515.208333333336</v>
      </c>
      <c r="P535" t="b">
        <v>0</v>
      </c>
      <c r="Q535" t="b">
        <v>0</v>
      </c>
      <c r="R535" t="s">
        <v>2047</v>
      </c>
      <c r="S535" t="str">
        <f t="shared" si="34"/>
        <v>music</v>
      </c>
      <c r="T535" t="str">
        <f>RIGHT(R535,LEN(R535)-SEARCH("/",R535))</f>
        <v>indie rock</v>
      </c>
    </row>
    <row r="536" spans="1:20" x14ac:dyDescent="0.25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 s="9">
        <f t="shared" si="35"/>
        <v>55.08230452674897</v>
      </c>
      <c r="I536">
        <v>243</v>
      </c>
      <c r="J536" t="s">
        <v>20</v>
      </c>
      <c r="K536" t="s">
        <v>21</v>
      </c>
      <c r="L536">
        <v>1534482000</v>
      </c>
      <c r="M536" s="14">
        <f>(((L536/60)/60)/24)+DATE(1970,1,1)</f>
        <v>43329.208333333328</v>
      </c>
      <c r="N536">
        <v>1534568400</v>
      </c>
      <c r="O536" s="17">
        <f t="shared" si="33"/>
        <v>43330.208333333328</v>
      </c>
      <c r="P536" t="b">
        <v>0</v>
      </c>
      <c r="Q536" t="b">
        <v>1</v>
      </c>
      <c r="R536" t="s">
        <v>2046</v>
      </c>
      <c r="S536" t="str">
        <f t="shared" si="34"/>
        <v>film &amp; video</v>
      </c>
      <c r="T536" t="str">
        <f>RIGHT(R536,LEN(R536)-SEARCH("/",R536))</f>
        <v>drama</v>
      </c>
    </row>
    <row r="537" spans="1:20" x14ac:dyDescent="0.25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s="5">
        <f t="shared" si="32"/>
        <v>4.820384615384615</v>
      </c>
      <c r="G537" t="s">
        <v>19</v>
      </c>
      <c r="H537" s="9">
        <f t="shared" si="35"/>
        <v>62.044554455445542</v>
      </c>
      <c r="I537">
        <v>202</v>
      </c>
      <c r="J537" t="s">
        <v>94</v>
      </c>
      <c r="K537" t="s">
        <v>95</v>
      </c>
      <c r="L537">
        <v>1528434000</v>
      </c>
      <c r="M537" s="14">
        <f>(((L537/60)/60)/24)+DATE(1970,1,1)</f>
        <v>43259.208333333328</v>
      </c>
      <c r="N537">
        <v>1528606800</v>
      </c>
      <c r="O537" s="17">
        <f t="shared" si="33"/>
        <v>43261.208333333328</v>
      </c>
      <c r="P537" t="b">
        <v>0</v>
      </c>
      <c r="Q537" t="b">
        <v>1</v>
      </c>
      <c r="R537" t="s">
        <v>2043</v>
      </c>
      <c r="S537" t="str">
        <f t="shared" si="34"/>
        <v>theater</v>
      </c>
      <c r="T537" t="str">
        <f>RIGHT(R537,LEN(R537)-SEARCH("/",R537))</f>
        <v>plays</v>
      </c>
    </row>
    <row r="538" spans="1:20" x14ac:dyDescent="0.25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s="5">
        <f t="shared" si="32"/>
        <v>1.4996938775510205</v>
      </c>
      <c r="G538" t="s">
        <v>19</v>
      </c>
      <c r="H538" s="9">
        <f t="shared" si="35"/>
        <v>104.97857142857143</v>
      </c>
      <c r="I538">
        <v>140</v>
      </c>
      <c r="J538" t="s">
        <v>94</v>
      </c>
      <c r="K538" t="s">
        <v>95</v>
      </c>
      <c r="L538">
        <v>1282626000</v>
      </c>
      <c r="M538" s="14">
        <f>(((L538/60)/60)/24)+DATE(1970,1,1)</f>
        <v>40414.208333333336</v>
      </c>
      <c r="N538">
        <v>1284872400</v>
      </c>
      <c r="O538" s="17">
        <f t="shared" si="33"/>
        <v>40440.208333333336</v>
      </c>
      <c r="P538" t="b">
        <v>0</v>
      </c>
      <c r="Q538" t="b">
        <v>0</v>
      </c>
      <c r="R538" t="s">
        <v>2053</v>
      </c>
      <c r="S538" t="str">
        <f t="shared" si="34"/>
        <v>publishing</v>
      </c>
      <c r="T538" t="str">
        <f>RIGHT(R538,LEN(R538)-SEARCH("/",R538))</f>
        <v>fiction</v>
      </c>
    </row>
    <row r="539" spans="1:20" x14ac:dyDescent="0.25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s="5">
        <f t="shared" si="32"/>
        <v>1.1722156398104266</v>
      </c>
      <c r="G539" t="s">
        <v>19</v>
      </c>
      <c r="H539" s="9">
        <f t="shared" si="35"/>
        <v>94.044676806083643</v>
      </c>
      <c r="I539">
        <v>1052</v>
      </c>
      <c r="J539" t="s">
        <v>32</v>
      </c>
      <c r="K539" t="s">
        <v>33</v>
      </c>
      <c r="L539">
        <v>1535605200</v>
      </c>
      <c r="M539" s="14">
        <f>(((L539/60)/60)/24)+DATE(1970,1,1)</f>
        <v>43342.208333333328</v>
      </c>
      <c r="N539">
        <v>1537592400</v>
      </c>
      <c r="O539" s="17">
        <f t="shared" si="33"/>
        <v>43365.208333333328</v>
      </c>
      <c r="P539" t="b">
        <v>1</v>
      </c>
      <c r="Q539" t="b">
        <v>1</v>
      </c>
      <c r="R539" t="s">
        <v>2044</v>
      </c>
      <c r="S539" t="str">
        <f t="shared" si="34"/>
        <v>film &amp; video</v>
      </c>
      <c r="T539" t="str">
        <f>RIGHT(R539,LEN(R539)-SEARCH("/",R539))</f>
        <v>documentary</v>
      </c>
    </row>
    <row r="540" spans="1:20" x14ac:dyDescent="0.25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 s="9">
        <f t="shared" si="35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 s="14">
        <f>(((L540/60)/60)/24)+DATE(1970,1,1)</f>
        <v>41539.208333333336</v>
      </c>
      <c r="N540">
        <v>1381208400</v>
      </c>
      <c r="O540" s="17">
        <f t="shared" si="33"/>
        <v>41555.208333333336</v>
      </c>
      <c r="P540" t="b">
        <v>0</v>
      </c>
      <c r="Q540" t="b">
        <v>0</v>
      </c>
      <c r="R540" t="s">
        <v>2060</v>
      </c>
      <c r="S540" t="str">
        <f t="shared" si="34"/>
        <v>games</v>
      </c>
      <c r="T540" t="str">
        <f>RIGHT(R540,LEN(R540)-SEARCH("/",R540))</f>
        <v>mobile games</v>
      </c>
    </row>
    <row r="541" spans="1:20" x14ac:dyDescent="0.25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 s="9">
        <f t="shared" si="35"/>
        <v>92.467532467532465</v>
      </c>
      <c r="I541">
        <v>77</v>
      </c>
      <c r="J541" t="s">
        <v>20</v>
      </c>
      <c r="K541" t="s">
        <v>21</v>
      </c>
      <c r="L541">
        <v>1561957200</v>
      </c>
      <c r="M541" s="14">
        <f>(((L541/60)/60)/24)+DATE(1970,1,1)</f>
        <v>43647.208333333328</v>
      </c>
      <c r="N541">
        <v>1562475600</v>
      </c>
      <c r="O541" s="17">
        <f t="shared" si="33"/>
        <v>43653.208333333328</v>
      </c>
      <c r="P541" t="b">
        <v>0</v>
      </c>
      <c r="Q541" t="b">
        <v>1</v>
      </c>
      <c r="R541" t="s">
        <v>2040</v>
      </c>
      <c r="S541" t="str">
        <f t="shared" si="34"/>
        <v>food</v>
      </c>
      <c r="T541" t="str">
        <f>RIGHT(R541,LEN(R541)-SEARCH("/",R541))</f>
        <v>food trucks</v>
      </c>
    </row>
    <row r="542" spans="1:20" x14ac:dyDescent="0.25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s="5">
        <f t="shared" si="32"/>
        <v>2.6598113207547169</v>
      </c>
      <c r="G542" t="s">
        <v>19</v>
      </c>
      <c r="H542" s="9">
        <f t="shared" si="35"/>
        <v>57.072874493927124</v>
      </c>
      <c r="I542">
        <v>247</v>
      </c>
      <c r="J542" t="s">
        <v>20</v>
      </c>
      <c r="K542" t="s">
        <v>21</v>
      </c>
      <c r="L542">
        <v>1525496400</v>
      </c>
      <c r="M542" s="14">
        <f>(((L542/60)/60)/24)+DATE(1970,1,1)</f>
        <v>43225.208333333328</v>
      </c>
      <c r="N542">
        <v>1527397200</v>
      </c>
      <c r="O542" s="17">
        <f t="shared" si="33"/>
        <v>43247.208333333328</v>
      </c>
      <c r="P542" t="b">
        <v>0</v>
      </c>
      <c r="Q542" t="b">
        <v>0</v>
      </c>
      <c r="R542" t="s">
        <v>2054</v>
      </c>
      <c r="S542" t="str">
        <f t="shared" si="34"/>
        <v>photography</v>
      </c>
      <c r="T542" t="str">
        <f>RIGHT(R542,LEN(R542)-SEARCH("/",R542))</f>
        <v>photography books</v>
      </c>
    </row>
    <row r="543" spans="1:20" x14ac:dyDescent="0.25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 s="9">
        <f t="shared" si="35"/>
        <v>109.07848101265823</v>
      </c>
      <c r="I543">
        <v>395</v>
      </c>
      <c r="J543" t="s">
        <v>94</v>
      </c>
      <c r="K543" t="s">
        <v>95</v>
      </c>
      <c r="L543">
        <v>1433912400</v>
      </c>
      <c r="M543" s="14">
        <f>(((L543/60)/60)/24)+DATE(1970,1,1)</f>
        <v>42165.208333333328</v>
      </c>
      <c r="N543">
        <v>1436158800</v>
      </c>
      <c r="O543" s="17">
        <f t="shared" si="33"/>
        <v>42191.208333333328</v>
      </c>
      <c r="P543" t="b">
        <v>0</v>
      </c>
      <c r="Q543" t="b">
        <v>0</v>
      </c>
      <c r="R543" t="s">
        <v>2060</v>
      </c>
      <c r="S543" t="str">
        <f t="shared" si="34"/>
        <v>games</v>
      </c>
      <c r="T543" t="str">
        <f>RIGHT(R543,LEN(R543)-SEARCH("/",R543))</f>
        <v>mobile games</v>
      </c>
    </row>
    <row r="544" spans="1:20" x14ac:dyDescent="0.25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 s="9">
        <f t="shared" si="35"/>
        <v>39.387755102040813</v>
      </c>
      <c r="I544">
        <v>49</v>
      </c>
      <c r="J544" t="s">
        <v>36</v>
      </c>
      <c r="K544" t="s">
        <v>37</v>
      </c>
      <c r="L544">
        <v>1453442400</v>
      </c>
      <c r="M544" s="14">
        <f>(((L544/60)/60)/24)+DATE(1970,1,1)</f>
        <v>42391.25</v>
      </c>
      <c r="N544">
        <v>1456034400</v>
      </c>
      <c r="O544" s="17">
        <f t="shared" si="33"/>
        <v>42421.25</v>
      </c>
      <c r="P544" t="b">
        <v>0</v>
      </c>
      <c r="Q544" t="b">
        <v>0</v>
      </c>
      <c r="R544" t="s">
        <v>2047</v>
      </c>
      <c r="S544" t="str">
        <f t="shared" si="34"/>
        <v>music</v>
      </c>
      <c r="T544" t="str">
        <f>RIGHT(R544,LEN(R544)-SEARCH("/",R544))</f>
        <v>indie rock</v>
      </c>
    </row>
    <row r="545" spans="1:20" x14ac:dyDescent="0.25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 s="9">
        <f t="shared" si="35"/>
        <v>77.022222222222226</v>
      </c>
      <c r="I545">
        <v>180</v>
      </c>
      <c r="J545" t="s">
        <v>20</v>
      </c>
      <c r="K545" t="s">
        <v>21</v>
      </c>
      <c r="L545">
        <v>1378875600</v>
      </c>
      <c r="M545" s="14">
        <f>(((L545/60)/60)/24)+DATE(1970,1,1)</f>
        <v>41528.208333333336</v>
      </c>
      <c r="N545">
        <v>1380171600</v>
      </c>
      <c r="O545" s="17">
        <f t="shared" si="33"/>
        <v>41543.208333333336</v>
      </c>
      <c r="P545" t="b">
        <v>0</v>
      </c>
      <c r="Q545" t="b">
        <v>0</v>
      </c>
      <c r="R545" t="s">
        <v>2051</v>
      </c>
      <c r="S545" t="str">
        <f t="shared" si="34"/>
        <v>games</v>
      </c>
      <c r="T545" t="str">
        <f>RIGHT(R545,LEN(R545)-SEARCH("/",R545))</f>
        <v>video games</v>
      </c>
    </row>
    <row r="546" spans="1:20" ht="31.5" x14ac:dyDescent="0.25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s="5">
        <f t="shared" si="32"/>
        <v>2.7650000000000001</v>
      </c>
      <c r="G546" t="s">
        <v>19</v>
      </c>
      <c r="H546" s="9">
        <f t="shared" si="35"/>
        <v>92.166666666666671</v>
      </c>
      <c r="I546">
        <v>84</v>
      </c>
      <c r="J546" t="s">
        <v>20</v>
      </c>
      <c r="K546" t="s">
        <v>21</v>
      </c>
      <c r="L546">
        <v>1452232800</v>
      </c>
      <c r="M546" s="14">
        <f>(((L546/60)/60)/24)+DATE(1970,1,1)</f>
        <v>42377.25</v>
      </c>
      <c r="N546">
        <v>1453356000</v>
      </c>
      <c r="O546" s="17">
        <f t="shared" si="33"/>
        <v>42390.25</v>
      </c>
      <c r="P546" t="b">
        <v>0</v>
      </c>
      <c r="Q546" t="b">
        <v>0</v>
      </c>
      <c r="R546" t="s">
        <v>2041</v>
      </c>
      <c r="S546" t="str">
        <f t="shared" si="34"/>
        <v>music</v>
      </c>
      <c r="T546" t="str">
        <f>RIGHT(R546,LEN(R546)-SEARCH("/",R546))</f>
        <v>rock</v>
      </c>
    </row>
    <row r="547" spans="1:20" x14ac:dyDescent="0.25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 s="9">
        <f t="shared" si="35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 s="14">
        <f>(((L547/60)/60)/24)+DATE(1970,1,1)</f>
        <v>43824.25</v>
      </c>
      <c r="N547">
        <v>1578981600</v>
      </c>
      <c r="O547" s="17">
        <f t="shared" si="33"/>
        <v>43844.25</v>
      </c>
      <c r="P547" t="b">
        <v>0</v>
      </c>
      <c r="Q547" t="b">
        <v>0</v>
      </c>
      <c r="R547" t="s">
        <v>2043</v>
      </c>
      <c r="S547" t="str">
        <f t="shared" si="34"/>
        <v>theater</v>
      </c>
      <c r="T547" t="str">
        <f>RIGHT(R547,LEN(R547)-SEARCH("/",R547))</f>
        <v>plays</v>
      </c>
    </row>
    <row r="548" spans="1:20" x14ac:dyDescent="0.25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s="5">
        <f t="shared" si="32"/>
        <v>1.6357142857142857</v>
      </c>
      <c r="G548" t="s">
        <v>19</v>
      </c>
      <c r="H548" s="9">
        <f t="shared" si="35"/>
        <v>78.068181818181813</v>
      </c>
      <c r="I548">
        <v>88</v>
      </c>
      <c r="J548" t="s">
        <v>20</v>
      </c>
      <c r="K548" t="s">
        <v>21</v>
      </c>
      <c r="L548">
        <v>1537160400</v>
      </c>
      <c r="M548" s="14">
        <f>(((L548/60)/60)/24)+DATE(1970,1,1)</f>
        <v>43360.208333333328</v>
      </c>
      <c r="N548">
        <v>1537419600</v>
      </c>
      <c r="O548" s="17">
        <f t="shared" si="33"/>
        <v>43363.208333333328</v>
      </c>
      <c r="P548" t="b">
        <v>0</v>
      </c>
      <c r="Q548" t="b">
        <v>1</v>
      </c>
      <c r="R548" t="s">
        <v>2043</v>
      </c>
      <c r="S548" t="str">
        <f t="shared" si="34"/>
        <v>theater</v>
      </c>
      <c r="T548" t="str">
        <f>RIGHT(R548,LEN(R548)-SEARCH("/",R548))</f>
        <v>plays</v>
      </c>
    </row>
    <row r="549" spans="1:20" x14ac:dyDescent="0.25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s="5">
        <f t="shared" si="32"/>
        <v>9.69</v>
      </c>
      <c r="G549" t="s">
        <v>19</v>
      </c>
      <c r="H549" s="9">
        <f t="shared" si="35"/>
        <v>80.75</v>
      </c>
      <c r="I549">
        <v>156</v>
      </c>
      <c r="J549" t="s">
        <v>20</v>
      </c>
      <c r="K549" t="s">
        <v>21</v>
      </c>
      <c r="L549">
        <v>1422165600</v>
      </c>
      <c r="M549" s="14">
        <f>(((L549/60)/60)/24)+DATE(1970,1,1)</f>
        <v>42029.25</v>
      </c>
      <c r="N549">
        <v>1423202400</v>
      </c>
      <c r="O549" s="17">
        <f t="shared" si="33"/>
        <v>42041.25</v>
      </c>
      <c r="P549" t="b">
        <v>0</v>
      </c>
      <c r="Q549" t="b">
        <v>0</v>
      </c>
      <c r="R549" t="s">
        <v>2046</v>
      </c>
      <c r="S549" t="str">
        <f t="shared" si="34"/>
        <v>film &amp; video</v>
      </c>
      <c r="T549" t="str">
        <f>RIGHT(R549,LEN(R549)-SEARCH("/",R549))</f>
        <v>drama</v>
      </c>
    </row>
    <row r="550" spans="1:20" x14ac:dyDescent="0.25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s="5">
        <f t="shared" si="32"/>
        <v>2.7091376701966716</v>
      </c>
      <c r="G550" t="s">
        <v>19</v>
      </c>
      <c r="H550" s="9">
        <f t="shared" si="35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 s="14">
        <f>(((L550/60)/60)/24)+DATE(1970,1,1)</f>
        <v>42461.208333333328</v>
      </c>
      <c r="N550">
        <v>1460610000</v>
      </c>
      <c r="O550" s="17">
        <f t="shared" si="33"/>
        <v>42474.208333333328</v>
      </c>
      <c r="P550" t="b">
        <v>0</v>
      </c>
      <c r="Q550" t="b">
        <v>0</v>
      </c>
      <c r="R550" t="s">
        <v>2043</v>
      </c>
      <c r="S550" t="str">
        <f t="shared" si="34"/>
        <v>theater</v>
      </c>
      <c r="T550" t="str">
        <f>RIGHT(R550,LEN(R550)-SEARCH("/",R550))</f>
        <v>plays</v>
      </c>
    </row>
    <row r="551" spans="1:20" ht="31.5" x14ac:dyDescent="0.25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s="5">
        <f t="shared" si="32"/>
        <v>2.8421355932203389</v>
      </c>
      <c r="G551" t="s">
        <v>19</v>
      </c>
      <c r="H551" s="9">
        <f t="shared" si="35"/>
        <v>110.03018372703411</v>
      </c>
      <c r="I551">
        <v>762</v>
      </c>
      <c r="J551" t="s">
        <v>20</v>
      </c>
      <c r="K551" t="s">
        <v>21</v>
      </c>
      <c r="L551">
        <v>1369717200</v>
      </c>
      <c r="M551" s="14">
        <f>(((L551/60)/60)/24)+DATE(1970,1,1)</f>
        <v>41422.208333333336</v>
      </c>
      <c r="N551">
        <v>1370494800</v>
      </c>
      <c r="O551" s="17">
        <f t="shared" si="33"/>
        <v>41431.208333333336</v>
      </c>
      <c r="P551" t="b">
        <v>0</v>
      </c>
      <c r="Q551" t="b">
        <v>0</v>
      </c>
      <c r="R551" t="s">
        <v>2048</v>
      </c>
      <c r="S551" t="str">
        <f t="shared" si="34"/>
        <v>technology</v>
      </c>
      <c r="T551" t="str">
        <f>RIGHT(R551,LEN(R551)-SEARCH("/",R551))</f>
        <v>wearables</v>
      </c>
    </row>
    <row r="552" spans="1:20" ht="31.5" x14ac:dyDescent="0.25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s="5">
        <f t="shared" si="32"/>
        <v>0.04</v>
      </c>
      <c r="G552" t="s">
        <v>63</v>
      </c>
      <c r="H552" s="9">
        <f t="shared" si="35"/>
        <v>4</v>
      </c>
      <c r="I552">
        <v>1</v>
      </c>
      <c r="J552" t="s">
        <v>86</v>
      </c>
      <c r="K552" t="s">
        <v>87</v>
      </c>
      <c r="L552">
        <v>1330495200</v>
      </c>
      <c r="M552" s="14">
        <f>(((L552/60)/60)/24)+DATE(1970,1,1)</f>
        <v>40968.25</v>
      </c>
      <c r="N552">
        <v>1332306000</v>
      </c>
      <c r="O552" s="17">
        <f t="shared" si="33"/>
        <v>40989.208333333336</v>
      </c>
      <c r="P552" t="b">
        <v>0</v>
      </c>
      <c r="Q552" t="b">
        <v>0</v>
      </c>
      <c r="R552" t="s">
        <v>2047</v>
      </c>
      <c r="S552" t="str">
        <f t="shared" si="34"/>
        <v>music</v>
      </c>
      <c r="T552" t="str">
        <f>RIGHT(R552,LEN(R552)-SEARCH("/",R552))</f>
        <v>indie rock</v>
      </c>
    </row>
    <row r="553" spans="1:20" x14ac:dyDescent="0.25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 s="9">
        <f t="shared" si="35"/>
        <v>37.99856063332134</v>
      </c>
      <c r="I553">
        <v>2779</v>
      </c>
      <c r="J553" t="s">
        <v>24</v>
      </c>
      <c r="K553" t="s">
        <v>25</v>
      </c>
      <c r="L553">
        <v>1419055200</v>
      </c>
      <c r="M553" s="14">
        <f>(((L553/60)/60)/24)+DATE(1970,1,1)</f>
        <v>41993.25</v>
      </c>
      <c r="N553">
        <v>1422511200</v>
      </c>
      <c r="O553" s="17">
        <f t="shared" si="33"/>
        <v>42033.25</v>
      </c>
      <c r="P553" t="b">
        <v>0</v>
      </c>
      <c r="Q553" t="b">
        <v>1</v>
      </c>
      <c r="R553" t="s">
        <v>2042</v>
      </c>
      <c r="S553" t="str">
        <f t="shared" si="34"/>
        <v>technology</v>
      </c>
      <c r="T553" t="str">
        <f>RIGHT(R553,LEN(R553)-SEARCH("/",R553))</f>
        <v>web</v>
      </c>
    </row>
    <row r="554" spans="1:20" x14ac:dyDescent="0.25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 s="9">
        <f t="shared" si="35"/>
        <v>96.369565217391298</v>
      </c>
      <c r="I554">
        <v>92</v>
      </c>
      <c r="J554" t="s">
        <v>20</v>
      </c>
      <c r="K554" t="s">
        <v>21</v>
      </c>
      <c r="L554">
        <v>1480140000</v>
      </c>
      <c r="M554" s="14">
        <f>(((L554/60)/60)/24)+DATE(1970,1,1)</f>
        <v>42700.25</v>
      </c>
      <c r="N554">
        <v>1480312800</v>
      </c>
      <c r="O554" s="17">
        <f t="shared" si="33"/>
        <v>42702.25</v>
      </c>
      <c r="P554" t="b">
        <v>0</v>
      </c>
      <c r="Q554" t="b">
        <v>0</v>
      </c>
      <c r="R554" t="s">
        <v>2043</v>
      </c>
      <c r="S554" t="str">
        <f t="shared" si="34"/>
        <v>theater</v>
      </c>
      <c r="T554" t="str">
        <f>RIGHT(R554,LEN(R554)-SEARCH("/",R554))</f>
        <v>plays</v>
      </c>
    </row>
    <row r="555" spans="1:20" ht="31.5" x14ac:dyDescent="0.25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 s="9">
        <f t="shared" si="35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 s="14">
        <f>(((L555/60)/60)/24)+DATE(1970,1,1)</f>
        <v>40545.25</v>
      </c>
      <c r="N555">
        <v>1294034400</v>
      </c>
      <c r="O555" s="17">
        <f t="shared" si="33"/>
        <v>40546.25</v>
      </c>
      <c r="P555" t="b">
        <v>0</v>
      </c>
      <c r="Q555" t="b">
        <v>0</v>
      </c>
      <c r="R555" t="s">
        <v>2041</v>
      </c>
      <c r="S555" t="str">
        <f t="shared" si="34"/>
        <v>music</v>
      </c>
      <c r="T555" t="str">
        <f>RIGHT(R555,LEN(R555)-SEARCH("/",R555))</f>
        <v>rock</v>
      </c>
    </row>
    <row r="556" spans="1:20" ht="31.5" x14ac:dyDescent="0.25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s="5">
        <f t="shared" si="32"/>
        <v>1.5166315789473683</v>
      </c>
      <c r="G556" t="s">
        <v>19</v>
      </c>
      <c r="H556" s="9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4">
        <f>(((L556/60)/60)/24)+DATE(1970,1,1)</f>
        <v>42723.25</v>
      </c>
      <c r="N556">
        <v>1482645600</v>
      </c>
      <c r="O556" s="17">
        <f t="shared" si="33"/>
        <v>42729.25</v>
      </c>
      <c r="P556" t="b">
        <v>0</v>
      </c>
      <c r="Q556" t="b">
        <v>0</v>
      </c>
      <c r="R556" t="s">
        <v>2047</v>
      </c>
      <c r="S556" t="str">
        <f t="shared" si="34"/>
        <v>music</v>
      </c>
      <c r="T556" t="str">
        <f>RIGHT(R556,LEN(R556)-SEARCH("/",R556))</f>
        <v>indie rock</v>
      </c>
    </row>
    <row r="557" spans="1:20" x14ac:dyDescent="0.25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s="5">
        <f t="shared" si="32"/>
        <v>2.2363492063492063</v>
      </c>
      <c r="G557" t="s">
        <v>19</v>
      </c>
      <c r="H557" s="9">
        <f t="shared" si="35"/>
        <v>104.36296296296297</v>
      </c>
      <c r="I557">
        <v>135</v>
      </c>
      <c r="J557" t="s">
        <v>32</v>
      </c>
      <c r="K557" t="s">
        <v>33</v>
      </c>
      <c r="L557">
        <v>1396414800</v>
      </c>
      <c r="M557" s="14">
        <f>(((L557/60)/60)/24)+DATE(1970,1,1)</f>
        <v>41731.208333333336</v>
      </c>
      <c r="N557">
        <v>1399093200</v>
      </c>
      <c r="O557" s="17">
        <f t="shared" si="33"/>
        <v>41762.208333333336</v>
      </c>
      <c r="P557" t="b">
        <v>0</v>
      </c>
      <c r="Q557" t="b">
        <v>0</v>
      </c>
      <c r="R557" t="s">
        <v>2041</v>
      </c>
      <c r="S557" t="str">
        <f t="shared" si="34"/>
        <v>music</v>
      </c>
      <c r="T557" t="str">
        <f>RIGHT(R557,LEN(R557)-SEARCH("/",R557))</f>
        <v>rock</v>
      </c>
    </row>
    <row r="558" spans="1:20" x14ac:dyDescent="0.25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s="5">
        <f t="shared" si="32"/>
        <v>2.3975</v>
      </c>
      <c r="G558" t="s">
        <v>19</v>
      </c>
      <c r="H558" s="9">
        <f t="shared" si="35"/>
        <v>102.18852459016394</v>
      </c>
      <c r="I558">
        <v>122</v>
      </c>
      <c r="J558" t="s">
        <v>20</v>
      </c>
      <c r="K558" t="s">
        <v>21</v>
      </c>
      <c r="L558">
        <v>1315285200</v>
      </c>
      <c r="M558" s="14">
        <f>(((L558/60)/60)/24)+DATE(1970,1,1)</f>
        <v>40792.208333333336</v>
      </c>
      <c r="N558">
        <v>1315890000</v>
      </c>
      <c r="O558" s="17">
        <f t="shared" si="33"/>
        <v>40799.208333333336</v>
      </c>
      <c r="P558" t="b">
        <v>0</v>
      </c>
      <c r="Q558" t="b">
        <v>1</v>
      </c>
      <c r="R558" t="s">
        <v>2058</v>
      </c>
      <c r="S558" t="str">
        <f t="shared" si="34"/>
        <v>publishing</v>
      </c>
      <c r="T558" t="str">
        <f>RIGHT(R558,LEN(R558)-SEARCH("/",R558))</f>
        <v>translations</v>
      </c>
    </row>
    <row r="559" spans="1:20" x14ac:dyDescent="0.25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s="5">
        <f t="shared" si="32"/>
        <v>1.9933333333333334</v>
      </c>
      <c r="G559" t="s">
        <v>19</v>
      </c>
      <c r="H559" s="9">
        <f t="shared" si="35"/>
        <v>54.117647058823529</v>
      </c>
      <c r="I559">
        <v>221</v>
      </c>
      <c r="J559" t="s">
        <v>20</v>
      </c>
      <c r="K559" t="s">
        <v>21</v>
      </c>
      <c r="L559">
        <v>1443762000</v>
      </c>
      <c r="M559" s="14">
        <f>(((L559/60)/60)/24)+DATE(1970,1,1)</f>
        <v>42279.208333333328</v>
      </c>
      <c r="N559">
        <v>1444021200</v>
      </c>
      <c r="O559" s="17">
        <f t="shared" si="33"/>
        <v>42282.208333333328</v>
      </c>
      <c r="P559" t="b">
        <v>0</v>
      </c>
      <c r="Q559" t="b">
        <v>1</v>
      </c>
      <c r="R559" t="s">
        <v>2062</v>
      </c>
      <c r="S559" t="str">
        <f t="shared" si="34"/>
        <v>film &amp; video</v>
      </c>
      <c r="T559" t="str">
        <f>RIGHT(R559,LEN(R559)-SEARCH("/",R559))</f>
        <v>science fiction</v>
      </c>
    </row>
    <row r="560" spans="1:20" x14ac:dyDescent="0.25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s="5">
        <f t="shared" si="32"/>
        <v>1.373448275862069</v>
      </c>
      <c r="G560" t="s">
        <v>19</v>
      </c>
      <c r="H560" s="9">
        <f t="shared" si="35"/>
        <v>63.222222222222221</v>
      </c>
      <c r="I560">
        <v>126</v>
      </c>
      <c r="J560" t="s">
        <v>20</v>
      </c>
      <c r="K560" t="s">
        <v>21</v>
      </c>
      <c r="L560">
        <v>1456293600</v>
      </c>
      <c r="M560" s="14">
        <f>(((L560/60)/60)/24)+DATE(1970,1,1)</f>
        <v>42424.25</v>
      </c>
      <c r="N560">
        <v>1460005200</v>
      </c>
      <c r="O560" s="17">
        <f t="shared" si="33"/>
        <v>42467.208333333328</v>
      </c>
      <c r="P560" t="b">
        <v>0</v>
      </c>
      <c r="Q560" t="b">
        <v>0</v>
      </c>
      <c r="R560" t="s">
        <v>2043</v>
      </c>
      <c r="S560" t="str">
        <f t="shared" si="34"/>
        <v>theater</v>
      </c>
      <c r="T560" t="str">
        <f>RIGHT(R560,LEN(R560)-SEARCH("/",R560))</f>
        <v>plays</v>
      </c>
    </row>
    <row r="561" spans="1:20" x14ac:dyDescent="0.25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s="5">
        <f t="shared" si="32"/>
        <v>1.009696106362773</v>
      </c>
      <c r="G561" t="s">
        <v>19</v>
      </c>
      <c r="H561" s="9">
        <f t="shared" si="35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 s="14">
        <f>(((L561/60)/60)/24)+DATE(1970,1,1)</f>
        <v>42584.208333333328</v>
      </c>
      <c r="N561">
        <v>1470718800</v>
      </c>
      <c r="O561" s="17">
        <f t="shared" si="33"/>
        <v>42591.208333333328</v>
      </c>
      <c r="P561" t="b">
        <v>0</v>
      </c>
      <c r="Q561" t="b">
        <v>0</v>
      </c>
      <c r="R561" t="s">
        <v>2043</v>
      </c>
      <c r="S561" t="str">
        <f t="shared" si="34"/>
        <v>theater</v>
      </c>
      <c r="T561" t="str">
        <f>RIGHT(R561,LEN(R561)-SEARCH("/",R561))</f>
        <v>plays</v>
      </c>
    </row>
    <row r="562" spans="1:20" x14ac:dyDescent="0.25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s="5">
        <f t="shared" si="32"/>
        <v>7.9416000000000002</v>
      </c>
      <c r="G562" t="s">
        <v>19</v>
      </c>
      <c r="H562" s="9">
        <f t="shared" si="35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 s="14">
        <f>(((L562/60)/60)/24)+DATE(1970,1,1)</f>
        <v>40865.25</v>
      </c>
      <c r="N562">
        <v>1325052000</v>
      </c>
      <c r="O562" s="17">
        <f t="shared" si="33"/>
        <v>40905.25</v>
      </c>
      <c r="P562" t="b">
        <v>0</v>
      </c>
      <c r="Q562" t="b">
        <v>0</v>
      </c>
      <c r="R562" t="s">
        <v>2050</v>
      </c>
      <c r="S562" t="str">
        <f t="shared" si="34"/>
        <v>film &amp; video</v>
      </c>
      <c r="T562" t="str">
        <f>RIGHT(R562,LEN(R562)-SEARCH("/",R562))</f>
        <v>animation</v>
      </c>
    </row>
    <row r="563" spans="1:20" x14ac:dyDescent="0.25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s="5">
        <f t="shared" si="32"/>
        <v>3.6970000000000001</v>
      </c>
      <c r="G563" t="s">
        <v>19</v>
      </c>
      <c r="H563" s="9">
        <f t="shared" si="35"/>
        <v>56.015151515151516</v>
      </c>
      <c r="I563">
        <v>198</v>
      </c>
      <c r="J563" t="s">
        <v>86</v>
      </c>
      <c r="K563" t="s">
        <v>87</v>
      </c>
      <c r="L563">
        <v>1318827600</v>
      </c>
      <c r="M563" s="14">
        <f>(((L563/60)/60)/24)+DATE(1970,1,1)</f>
        <v>40833.208333333336</v>
      </c>
      <c r="N563">
        <v>1319000400</v>
      </c>
      <c r="O563" s="17">
        <f t="shared" si="33"/>
        <v>40835.208333333336</v>
      </c>
      <c r="P563" t="b">
        <v>0</v>
      </c>
      <c r="Q563" t="b">
        <v>0</v>
      </c>
      <c r="R563" t="s">
        <v>2043</v>
      </c>
      <c r="S563" t="str">
        <f t="shared" si="34"/>
        <v>theater</v>
      </c>
      <c r="T563" t="str">
        <f>RIGHT(R563,LEN(R563)-SEARCH("/",R563))</f>
        <v>plays</v>
      </c>
    </row>
    <row r="564" spans="1:20" ht="31.5" x14ac:dyDescent="0.25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 s="9">
        <f t="shared" si="35"/>
        <v>48.807692307692307</v>
      </c>
      <c r="I564">
        <v>26</v>
      </c>
      <c r="J564" t="s">
        <v>86</v>
      </c>
      <c r="K564" t="s">
        <v>87</v>
      </c>
      <c r="L564">
        <v>1552366800</v>
      </c>
      <c r="M564" s="14">
        <f>(((L564/60)/60)/24)+DATE(1970,1,1)</f>
        <v>43536.208333333328</v>
      </c>
      <c r="N564">
        <v>1552539600</v>
      </c>
      <c r="O564" s="17">
        <f t="shared" si="33"/>
        <v>43538.208333333328</v>
      </c>
      <c r="P564" t="b">
        <v>0</v>
      </c>
      <c r="Q564" t="b">
        <v>0</v>
      </c>
      <c r="R564" t="s">
        <v>2041</v>
      </c>
      <c r="S564" t="str">
        <f t="shared" si="34"/>
        <v>music</v>
      </c>
      <c r="T564" t="str">
        <f>RIGHT(R564,LEN(R564)-SEARCH("/",R564))</f>
        <v>rock</v>
      </c>
    </row>
    <row r="565" spans="1:20" x14ac:dyDescent="0.25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s="5">
        <f t="shared" si="32"/>
        <v>1.3802702702702703</v>
      </c>
      <c r="G565" t="s">
        <v>19</v>
      </c>
      <c r="H565" s="9">
        <f t="shared" si="35"/>
        <v>60.082352941176474</v>
      </c>
      <c r="I565">
        <v>85</v>
      </c>
      <c r="J565" t="s">
        <v>24</v>
      </c>
      <c r="K565" t="s">
        <v>25</v>
      </c>
      <c r="L565">
        <v>1542088800</v>
      </c>
      <c r="M565" s="14">
        <f>(((L565/60)/60)/24)+DATE(1970,1,1)</f>
        <v>43417.25</v>
      </c>
      <c r="N565">
        <v>1543816800</v>
      </c>
      <c r="O565" s="17">
        <f t="shared" si="33"/>
        <v>43437.25</v>
      </c>
      <c r="P565" t="b">
        <v>0</v>
      </c>
      <c r="Q565" t="b">
        <v>0</v>
      </c>
      <c r="R565" t="s">
        <v>2044</v>
      </c>
      <c r="S565" t="str">
        <f t="shared" si="34"/>
        <v>film &amp; video</v>
      </c>
      <c r="T565" t="str">
        <f>RIGHT(R565,LEN(R565)-SEARCH("/",R565))</f>
        <v>documentary</v>
      </c>
    </row>
    <row r="566" spans="1:20" x14ac:dyDescent="0.25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 s="9">
        <f t="shared" si="35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 s="14">
        <f>(((L566/60)/60)/24)+DATE(1970,1,1)</f>
        <v>42078.208333333328</v>
      </c>
      <c r="N566">
        <v>1427086800</v>
      </c>
      <c r="O566" s="17">
        <f t="shared" si="33"/>
        <v>42086.208333333328</v>
      </c>
      <c r="P566" t="b">
        <v>0</v>
      </c>
      <c r="Q566" t="b">
        <v>0</v>
      </c>
      <c r="R566" t="s">
        <v>2043</v>
      </c>
      <c r="S566" t="str">
        <f t="shared" si="34"/>
        <v>theater</v>
      </c>
      <c r="T566" t="str">
        <f>RIGHT(R566,LEN(R566)-SEARCH("/",R566))</f>
        <v>plays</v>
      </c>
    </row>
    <row r="567" spans="1:20" x14ac:dyDescent="0.25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s="5">
        <f t="shared" si="32"/>
        <v>2.0460063224446787</v>
      </c>
      <c r="G567" t="s">
        <v>19</v>
      </c>
      <c r="H567" s="9">
        <f t="shared" si="35"/>
        <v>53.99499443826474</v>
      </c>
      <c r="I567">
        <v>3596</v>
      </c>
      <c r="J567" t="s">
        <v>20</v>
      </c>
      <c r="K567" t="s">
        <v>21</v>
      </c>
      <c r="L567">
        <v>1321336800</v>
      </c>
      <c r="M567" s="14">
        <f>(((L567/60)/60)/24)+DATE(1970,1,1)</f>
        <v>40862.25</v>
      </c>
      <c r="N567">
        <v>1323064800</v>
      </c>
      <c r="O567" s="17">
        <f t="shared" si="33"/>
        <v>40882.25</v>
      </c>
      <c r="P567" t="b">
        <v>0</v>
      </c>
      <c r="Q567" t="b">
        <v>0</v>
      </c>
      <c r="R567" t="s">
        <v>2043</v>
      </c>
      <c r="S567" t="str">
        <f t="shared" si="34"/>
        <v>theater</v>
      </c>
      <c r="T567" t="str">
        <f>RIGHT(R567,LEN(R567)-SEARCH("/",R567))</f>
        <v>plays</v>
      </c>
    </row>
    <row r="568" spans="1:20" x14ac:dyDescent="0.25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 s="9">
        <f t="shared" si="35"/>
        <v>111.45945945945945</v>
      </c>
      <c r="I568">
        <v>37</v>
      </c>
      <c r="J568" t="s">
        <v>20</v>
      </c>
      <c r="K568" t="s">
        <v>21</v>
      </c>
      <c r="L568">
        <v>1456293600</v>
      </c>
      <c r="M568" s="14">
        <f>(((L568/60)/60)/24)+DATE(1970,1,1)</f>
        <v>42424.25</v>
      </c>
      <c r="N568">
        <v>1458277200</v>
      </c>
      <c r="O568" s="17">
        <f t="shared" si="33"/>
        <v>42447.208333333328</v>
      </c>
      <c r="P568" t="b">
        <v>0</v>
      </c>
      <c r="Q568" t="b">
        <v>1</v>
      </c>
      <c r="R568" t="s">
        <v>2045</v>
      </c>
      <c r="S568" t="str">
        <f t="shared" si="34"/>
        <v>music</v>
      </c>
      <c r="T568" t="str">
        <f>RIGHT(R568,LEN(R568)-SEARCH("/",R568))</f>
        <v>electric music</v>
      </c>
    </row>
    <row r="569" spans="1:20" ht="31.5" x14ac:dyDescent="0.25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s="5">
        <f t="shared" si="32"/>
        <v>2.1860294117647059</v>
      </c>
      <c r="G569" t="s">
        <v>19</v>
      </c>
      <c r="H569" s="9">
        <f t="shared" si="35"/>
        <v>60.922131147540981</v>
      </c>
      <c r="I569">
        <v>244</v>
      </c>
      <c r="J569" t="s">
        <v>20</v>
      </c>
      <c r="K569" t="s">
        <v>21</v>
      </c>
      <c r="L569">
        <v>1404968400</v>
      </c>
      <c r="M569" s="14">
        <f>(((L569/60)/60)/24)+DATE(1970,1,1)</f>
        <v>41830.208333333336</v>
      </c>
      <c r="N569">
        <v>1405141200</v>
      </c>
      <c r="O569" s="17">
        <f t="shared" si="33"/>
        <v>41832.208333333336</v>
      </c>
      <c r="P569" t="b">
        <v>0</v>
      </c>
      <c r="Q569" t="b">
        <v>0</v>
      </c>
      <c r="R569" t="s">
        <v>2041</v>
      </c>
      <c r="S569" t="str">
        <f t="shared" si="34"/>
        <v>music</v>
      </c>
      <c r="T569" t="str">
        <f>RIGHT(R569,LEN(R569)-SEARCH("/",R569))</f>
        <v>rock</v>
      </c>
    </row>
    <row r="570" spans="1:20" x14ac:dyDescent="0.25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s="5">
        <f t="shared" si="32"/>
        <v>1.8603314917127072</v>
      </c>
      <c r="G570" t="s">
        <v>19</v>
      </c>
      <c r="H570" s="9">
        <f t="shared" si="35"/>
        <v>26.0015444015444</v>
      </c>
      <c r="I570">
        <v>5180</v>
      </c>
      <c r="J570" t="s">
        <v>20</v>
      </c>
      <c r="K570" t="s">
        <v>21</v>
      </c>
      <c r="L570">
        <v>1279170000</v>
      </c>
      <c r="M570" s="14">
        <f>(((L570/60)/60)/24)+DATE(1970,1,1)</f>
        <v>40374.208333333336</v>
      </c>
      <c r="N570">
        <v>1283058000</v>
      </c>
      <c r="O570" s="17">
        <f t="shared" si="33"/>
        <v>40419.208333333336</v>
      </c>
      <c r="P570" t="b">
        <v>0</v>
      </c>
      <c r="Q570" t="b">
        <v>0</v>
      </c>
      <c r="R570" t="s">
        <v>2043</v>
      </c>
      <c r="S570" t="str">
        <f t="shared" si="34"/>
        <v>theater</v>
      </c>
      <c r="T570" t="str">
        <f>RIGHT(R570,LEN(R570)-SEARCH("/",R570))</f>
        <v>plays</v>
      </c>
    </row>
    <row r="571" spans="1:20" x14ac:dyDescent="0.25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s="5">
        <f t="shared" si="32"/>
        <v>2.3733830845771142</v>
      </c>
      <c r="G571" t="s">
        <v>19</v>
      </c>
      <c r="H571" s="9">
        <f t="shared" si="35"/>
        <v>80.993208828522924</v>
      </c>
      <c r="I571">
        <v>589</v>
      </c>
      <c r="J571" t="s">
        <v>94</v>
      </c>
      <c r="K571" t="s">
        <v>95</v>
      </c>
      <c r="L571">
        <v>1294725600</v>
      </c>
      <c r="M571" s="14">
        <f>(((L571/60)/60)/24)+DATE(1970,1,1)</f>
        <v>40554.25</v>
      </c>
      <c r="N571">
        <v>1295762400</v>
      </c>
      <c r="O571" s="17">
        <f t="shared" si="33"/>
        <v>40566.25</v>
      </c>
      <c r="P571" t="b">
        <v>0</v>
      </c>
      <c r="Q571" t="b">
        <v>0</v>
      </c>
      <c r="R571" t="s">
        <v>2050</v>
      </c>
      <c r="S571" t="str">
        <f t="shared" si="34"/>
        <v>film &amp; video</v>
      </c>
      <c r="T571" t="str">
        <f>RIGHT(R571,LEN(R571)-SEARCH("/",R571))</f>
        <v>animation</v>
      </c>
    </row>
    <row r="572" spans="1:20" x14ac:dyDescent="0.25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s="5">
        <f t="shared" si="32"/>
        <v>3.0565384615384614</v>
      </c>
      <c r="G572" t="s">
        <v>19</v>
      </c>
      <c r="H572" s="9">
        <f t="shared" si="35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 s="14">
        <f>(((L572/60)/60)/24)+DATE(1970,1,1)</f>
        <v>41993.25</v>
      </c>
      <c r="N572">
        <v>1419573600</v>
      </c>
      <c r="O572" s="17">
        <f t="shared" si="33"/>
        <v>41999.25</v>
      </c>
      <c r="P572" t="b">
        <v>0</v>
      </c>
      <c r="Q572" t="b">
        <v>1</v>
      </c>
      <c r="R572" t="s">
        <v>2041</v>
      </c>
      <c r="S572" t="str">
        <f t="shared" si="34"/>
        <v>music</v>
      </c>
      <c r="T572" t="str">
        <f>RIGHT(R572,LEN(R572)-SEARCH("/",R572))</f>
        <v>rock</v>
      </c>
    </row>
    <row r="573" spans="1:20" x14ac:dyDescent="0.25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 s="9">
        <f t="shared" si="35"/>
        <v>94.142857142857139</v>
      </c>
      <c r="I573">
        <v>35</v>
      </c>
      <c r="J573" t="s">
        <v>94</v>
      </c>
      <c r="K573" t="s">
        <v>95</v>
      </c>
      <c r="L573">
        <v>1434690000</v>
      </c>
      <c r="M573" s="14">
        <f>(((L573/60)/60)/24)+DATE(1970,1,1)</f>
        <v>42174.208333333328</v>
      </c>
      <c r="N573">
        <v>1438750800</v>
      </c>
      <c r="O573" s="17">
        <f t="shared" si="33"/>
        <v>42221.208333333328</v>
      </c>
      <c r="P573" t="b">
        <v>0</v>
      </c>
      <c r="Q573" t="b">
        <v>0</v>
      </c>
      <c r="R573" t="s">
        <v>2052</v>
      </c>
      <c r="S573" t="str">
        <f t="shared" si="34"/>
        <v>film &amp; video</v>
      </c>
      <c r="T573" t="str">
        <f>RIGHT(R573,LEN(R573)-SEARCH("/",R573))</f>
        <v>shorts</v>
      </c>
    </row>
    <row r="574" spans="1:20" x14ac:dyDescent="0.25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s="5">
        <f t="shared" si="32"/>
        <v>0.54400000000000004</v>
      </c>
      <c r="G574" t="s">
        <v>63</v>
      </c>
      <c r="H574" s="9">
        <f t="shared" si="35"/>
        <v>52.085106382978722</v>
      </c>
      <c r="I574">
        <v>94</v>
      </c>
      <c r="J574" t="s">
        <v>20</v>
      </c>
      <c r="K574" t="s">
        <v>21</v>
      </c>
      <c r="L574">
        <v>1443416400</v>
      </c>
      <c r="M574" s="14">
        <f>(((L574/60)/60)/24)+DATE(1970,1,1)</f>
        <v>42275.208333333328</v>
      </c>
      <c r="N574">
        <v>1444798800</v>
      </c>
      <c r="O574" s="17">
        <f t="shared" si="33"/>
        <v>42291.208333333328</v>
      </c>
      <c r="P574" t="b">
        <v>0</v>
      </c>
      <c r="Q574" t="b">
        <v>1</v>
      </c>
      <c r="R574" t="s">
        <v>2041</v>
      </c>
      <c r="S574" t="str">
        <f t="shared" si="34"/>
        <v>music</v>
      </c>
      <c r="T574" t="str">
        <f>RIGHT(R574,LEN(R574)-SEARCH("/",R574))</f>
        <v>rock</v>
      </c>
    </row>
    <row r="575" spans="1:20" x14ac:dyDescent="0.25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s="5">
        <f t="shared" si="32"/>
        <v>1.1188059701492536</v>
      </c>
      <c r="G575" t="s">
        <v>19</v>
      </c>
      <c r="H575" s="9">
        <f t="shared" si="35"/>
        <v>24.986666666666668</v>
      </c>
      <c r="I575">
        <v>300</v>
      </c>
      <c r="J575" t="s">
        <v>20</v>
      </c>
      <c r="K575" t="s">
        <v>21</v>
      </c>
      <c r="L575">
        <v>1399006800</v>
      </c>
      <c r="M575" s="14">
        <f>(((L575/60)/60)/24)+DATE(1970,1,1)</f>
        <v>41761.208333333336</v>
      </c>
      <c r="N575">
        <v>1399179600</v>
      </c>
      <c r="O575" s="17">
        <f t="shared" si="33"/>
        <v>41763.208333333336</v>
      </c>
      <c r="P575" t="b">
        <v>0</v>
      </c>
      <c r="Q575" t="b">
        <v>0</v>
      </c>
      <c r="R575" t="s">
        <v>2063</v>
      </c>
      <c r="S575" t="str">
        <f t="shared" si="34"/>
        <v>journalism</v>
      </c>
      <c r="T575" t="str">
        <f>RIGHT(R575,LEN(R575)-SEARCH("/",R575))</f>
        <v>audio</v>
      </c>
    </row>
    <row r="576" spans="1:20" x14ac:dyDescent="0.25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s="5">
        <f t="shared" si="32"/>
        <v>3.6914814814814814</v>
      </c>
      <c r="G576" t="s">
        <v>19</v>
      </c>
      <c r="H576" s="9">
        <f t="shared" si="35"/>
        <v>69.215277777777771</v>
      </c>
      <c r="I576">
        <v>144</v>
      </c>
      <c r="J576" t="s">
        <v>20</v>
      </c>
      <c r="K576" t="s">
        <v>21</v>
      </c>
      <c r="L576">
        <v>1575698400</v>
      </c>
      <c r="M576" s="14">
        <f>(((L576/60)/60)/24)+DATE(1970,1,1)</f>
        <v>43806.25</v>
      </c>
      <c r="N576">
        <v>1576562400</v>
      </c>
      <c r="O576" s="17">
        <f t="shared" si="33"/>
        <v>43816.25</v>
      </c>
      <c r="P576" t="b">
        <v>0</v>
      </c>
      <c r="Q576" t="b">
        <v>1</v>
      </c>
      <c r="R576" t="s">
        <v>2040</v>
      </c>
      <c r="S576" t="str">
        <f t="shared" si="34"/>
        <v>food</v>
      </c>
      <c r="T576" t="str">
        <f>RIGHT(R576,LEN(R576)-SEARCH("/",R576))</f>
        <v>food trucks</v>
      </c>
    </row>
    <row r="577" spans="1:20" x14ac:dyDescent="0.25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 s="9">
        <f t="shared" si="35"/>
        <v>93.944444444444443</v>
      </c>
      <c r="I577">
        <v>558</v>
      </c>
      <c r="J577" t="s">
        <v>20</v>
      </c>
      <c r="K577" t="s">
        <v>21</v>
      </c>
      <c r="L577">
        <v>1400562000</v>
      </c>
      <c r="M577" s="14">
        <f>(((L577/60)/60)/24)+DATE(1970,1,1)</f>
        <v>41779.208333333336</v>
      </c>
      <c r="N577">
        <v>1400821200</v>
      </c>
      <c r="O577" s="17">
        <f t="shared" si="33"/>
        <v>41782.208333333336</v>
      </c>
      <c r="P577" t="b">
        <v>0</v>
      </c>
      <c r="Q577" t="b">
        <v>1</v>
      </c>
      <c r="R577" t="s">
        <v>2043</v>
      </c>
      <c r="S577" t="str">
        <f t="shared" si="34"/>
        <v>theater</v>
      </c>
      <c r="T577" t="str">
        <f>RIGHT(R577,LEN(R577)-SEARCH("/",R577))</f>
        <v>plays</v>
      </c>
    </row>
    <row r="578" spans="1:20" ht="31.5" x14ac:dyDescent="0.25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 s="9">
        <f t="shared" si="35"/>
        <v>98.40625</v>
      </c>
      <c r="I578">
        <v>64</v>
      </c>
      <c r="J578" t="s">
        <v>20</v>
      </c>
      <c r="K578" t="s">
        <v>21</v>
      </c>
      <c r="L578">
        <v>1509512400</v>
      </c>
      <c r="M578" s="14">
        <f>(((L578/60)/60)/24)+DATE(1970,1,1)</f>
        <v>43040.208333333328</v>
      </c>
      <c r="N578">
        <v>1510984800</v>
      </c>
      <c r="O578" s="17">
        <f t="shared" si="33"/>
        <v>43057.25</v>
      </c>
      <c r="P578" t="b">
        <v>0</v>
      </c>
      <c r="Q578" t="b">
        <v>0</v>
      </c>
      <c r="R578" t="s">
        <v>2043</v>
      </c>
      <c r="S578" t="str">
        <f t="shared" si="34"/>
        <v>theater</v>
      </c>
      <c r="T578" t="str">
        <f>RIGHT(R578,LEN(R578)-SEARCH("/",R578))</f>
        <v>plays</v>
      </c>
    </row>
    <row r="579" spans="1:20" x14ac:dyDescent="0.25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s="5">
        <f t="shared" ref="F579:F642" si="36">E:E/D:D</f>
        <v>0.18853658536585366</v>
      </c>
      <c r="G579" t="s">
        <v>63</v>
      </c>
      <c r="H579" s="9">
        <f t="shared" si="35"/>
        <v>41.783783783783782</v>
      </c>
      <c r="I579">
        <v>37</v>
      </c>
      <c r="J579" t="s">
        <v>20</v>
      </c>
      <c r="K579" t="s">
        <v>21</v>
      </c>
      <c r="L579">
        <v>1299823200</v>
      </c>
      <c r="M579" s="14">
        <f>(((L579/60)/60)/24)+DATE(1970,1,1)</f>
        <v>40613.25</v>
      </c>
      <c r="N579">
        <v>1302066000</v>
      </c>
      <c r="O579" s="17">
        <f t="shared" ref="O579:O642" si="37">(((N579/60)/60)/24)+DATE(1970,1,1)</f>
        <v>40639.208333333336</v>
      </c>
      <c r="P579" t="b">
        <v>0</v>
      </c>
      <c r="Q579" t="b">
        <v>0</v>
      </c>
      <c r="R579" t="s">
        <v>2057</v>
      </c>
      <c r="S579" t="str">
        <f t="shared" ref="S579:S642" si="38">LEFT(R579,SEARCH("/",R579)-1)</f>
        <v>music</v>
      </c>
      <c r="T579" t="str">
        <f>RIGHT(R579,LEN(R579)-SEARCH("/",R579))</f>
        <v>jazz</v>
      </c>
    </row>
    <row r="580" spans="1:20" x14ac:dyDescent="0.25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 s="9">
        <f t="shared" ref="H580:H643" si="39">AVERAGE(E:E/I:I)</f>
        <v>65.991836734693877</v>
      </c>
      <c r="I580">
        <v>245</v>
      </c>
      <c r="J580" t="s">
        <v>20</v>
      </c>
      <c r="K580" t="s">
        <v>21</v>
      </c>
      <c r="L580">
        <v>1322719200</v>
      </c>
      <c r="M580" s="14">
        <f>(((L580/60)/60)/24)+DATE(1970,1,1)</f>
        <v>40878.25</v>
      </c>
      <c r="N580">
        <v>1322978400</v>
      </c>
      <c r="O580" s="17">
        <f t="shared" si="37"/>
        <v>40881.25</v>
      </c>
      <c r="P580" t="b">
        <v>0</v>
      </c>
      <c r="Q580" t="b">
        <v>0</v>
      </c>
      <c r="R580" t="s">
        <v>2062</v>
      </c>
      <c r="S580" t="str">
        <f t="shared" si="38"/>
        <v>film &amp; video</v>
      </c>
      <c r="T580" t="str">
        <f>RIGHT(R580,LEN(R580)-SEARCH("/",R580))</f>
        <v>science fiction</v>
      </c>
    </row>
    <row r="581" spans="1:20" x14ac:dyDescent="0.25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s="5">
        <f t="shared" si="36"/>
        <v>1.0111290322580646</v>
      </c>
      <c r="G581" t="s">
        <v>19</v>
      </c>
      <c r="H581" s="9">
        <f t="shared" si="39"/>
        <v>72.05747126436782</v>
      </c>
      <c r="I581">
        <v>87</v>
      </c>
      <c r="J581" t="s">
        <v>20</v>
      </c>
      <c r="K581" t="s">
        <v>21</v>
      </c>
      <c r="L581">
        <v>1312693200</v>
      </c>
      <c r="M581" s="14">
        <f>(((L581/60)/60)/24)+DATE(1970,1,1)</f>
        <v>40762.208333333336</v>
      </c>
      <c r="N581">
        <v>1313730000</v>
      </c>
      <c r="O581" s="17">
        <f t="shared" si="37"/>
        <v>40774.208333333336</v>
      </c>
      <c r="P581" t="b">
        <v>0</v>
      </c>
      <c r="Q581" t="b">
        <v>0</v>
      </c>
      <c r="R581" t="s">
        <v>2057</v>
      </c>
      <c r="S581" t="str">
        <f t="shared" si="38"/>
        <v>music</v>
      </c>
      <c r="T581" t="str">
        <f>RIGHT(R581,LEN(R581)-SEARCH("/",R581))</f>
        <v>jazz</v>
      </c>
    </row>
    <row r="582" spans="1:20" x14ac:dyDescent="0.25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s="5">
        <f t="shared" si="36"/>
        <v>3.4150228310502282</v>
      </c>
      <c r="G582" t="s">
        <v>19</v>
      </c>
      <c r="H582" s="9">
        <f t="shared" si="39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 s="14">
        <f>(((L582/60)/60)/24)+DATE(1970,1,1)</f>
        <v>41696.25</v>
      </c>
      <c r="N582">
        <v>1394085600</v>
      </c>
      <c r="O582" s="17">
        <f t="shared" si="37"/>
        <v>41704.25</v>
      </c>
      <c r="P582" t="b">
        <v>0</v>
      </c>
      <c r="Q582" t="b">
        <v>0</v>
      </c>
      <c r="R582" t="s">
        <v>2043</v>
      </c>
      <c r="S582" t="str">
        <f t="shared" si="38"/>
        <v>theater</v>
      </c>
      <c r="T582" t="str">
        <f>RIGHT(R582,LEN(R582)-SEARCH("/",R582))</f>
        <v>plays</v>
      </c>
    </row>
    <row r="583" spans="1:20" x14ac:dyDescent="0.25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 s="9">
        <f t="shared" si="39"/>
        <v>54.098591549295776</v>
      </c>
      <c r="I583">
        <v>71</v>
      </c>
      <c r="J583" t="s">
        <v>20</v>
      </c>
      <c r="K583" t="s">
        <v>21</v>
      </c>
      <c r="L583">
        <v>1304053200</v>
      </c>
      <c r="M583" s="14">
        <f>(((L583/60)/60)/24)+DATE(1970,1,1)</f>
        <v>40662.208333333336</v>
      </c>
      <c r="N583">
        <v>1305349200</v>
      </c>
      <c r="O583" s="17">
        <f t="shared" si="37"/>
        <v>40677.208333333336</v>
      </c>
      <c r="P583" t="b">
        <v>0</v>
      </c>
      <c r="Q583" t="b">
        <v>0</v>
      </c>
      <c r="R583" t="s">
        <v>2042</v>
      </c>
      <c r="S583" t="str">
        <f t="shared" si="38"/>
        <v>technology</v>
      </c>
      <c r="T583" t="str">
        <f>RIGHT(R583,LEN(R583)-SEARCH("/",R583))</f>
        <v>web</v>
      </c>
    </row>
    <row r="584" spans="1:20" x14ac:dyDescent="0.25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 s="9">
        <f t="shared" si="39"/>
        <v>107.88095238095238</v>
      </c>
      <c r="I584">
        <v>42</v>
      </c>
      <c r="J584" t="s">
        <v>20</v>
      </c>
      <c r="K584" t="s">
        <v>21</v>
      </c>
      <c r="L584">
        <v>1433912400</v>
      </c>
      <c r="M584" s="14">
        <f>(((L584/60)/60)/24)+DATE(1970,1,1)</f>
        <v>42165.208333333328</v>
      </c>
      <c r="N584">
        <v>1434344400</v>
      </c>
      <c r="O584" s="17">
        <f t="shared" si="37"/>
        <v>42170.208333333328</v>
      </c>
      <c r="P584" t="b">
        <v>0</v>
      </c>
      <c r="Q584" t="b">
        <v>1</v>
      </c>
      <c r="R584" t="s">
        <v>2051</v>
      </c>
      <c r="S584" t="str">
        <f t="shared" si="38"/>
        <v>games</v>
      </c>
      <c r="T584" t="str">
        <f>RIGHT(R584,LEN(R584)-SEARCH("/",R584))</f>
        <v>video games</v>
      </c>
    </row>
    <row r="585" spans="1:20" ht="31.5" x14ac:dyDescent="0.25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s="5">
        <f t="shared" si="36"/>
        <v>3.2240211640211642</v>
      </c>
      <c r="G585" t="s">
        <v>19</v>
      </c>
      <c r="H585" s="9">
        <f t="shared" si="39"/>
        <v>67.034103410341032</v>
      </c>
      <c r="I585">
        <v>909</v>
      </c>
      <c r="J585" t="s">
        <v>20</v>
      </c>
      <c r="K585" t="s">
        <v>21</v>
      </c>
      <c r="L585">
        <v>1329717600</v>
      </c>
      <c r="M585" s="14">
        <f>(((L585/60)/60)/24)+DATE(1970,1,1)</f>
        <v>40959.25</v>
      </c>
      <c r="N585">
        <v>1331186400</v>
      </c>
      <c r="O585" s="17">
        <f t="shared" si="37"/>
        <v>40976.25</v>
      </c>
      <c r="P585" t="b">
        <v>0</v>
      </c>
      <c r="Q585" t="b">
        <v>0</v>
      </c>
      <c r="R585" t="s">
        <v>2044</v>
      </c>
      <c r="S585" t="str">
        <f t="shared" si="38"/>
        <v>film &amp; video</v>
      </c>
      <c r="T585" t="str">
        <f>RIGHT(R585,LEN(R585)-SEARCH("/",R585))</f>
        <v>documentary</v>
      </c>
    </row>
    <row r="586" spans="1:20" x14ac:dyDescent="0.25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s="5">
        <f t="shared" si="36"/>
        <v>1.1950810185185186</v>
      </c>
      <c r="G586" t="s">
        <v>19</v>
      </c>
      <c r="H586" s="9">
        <f t="shared" si="39"/>
        <v>64.01425914445133</v>
      </c>
      <c r="I586">
        <v>1613</v>
      </c>
      <c r="J586" t="s">
        <v>20</v>
      </c>
      <c r="K586" t="s">
        <v>21</v>
      </c>
      <c r="L586">
        <v>1335330000</v>
      </c>
      <c r="M586" s="14">
        <f>(((L586/60)/60)/24)+DATE(1970,1,1)</f>
        <v>41024.208333333336</v>
      </c>
      <c r="N586">
        <v>1336539600</v>
      </c>
      <c r="O586" s="17">
        <f t="shared" si="37"/>
        <v>41038.208333333336</v>
      </c>
      <c r="P586" t="b">
        <v>0</v>
      </c>
      <c r="Q586" t="b">
        <v>0</v>
      </c>
      <c r="R586" t="s">
        <v>2042</v>
      </c>
      <c r="S586" t="str">
        <f t="shared" si="38"/>
        <v>technology</v>
      </c>
      <c r="T586" t="str">
        <f>RIGHT(R586,LEN(R586)-SEARCH("/",R586))</f>
        <v>web</v>
      </c>
    </row>
    <row r="587" spans="1:20" x14ac:dyDescent="0.25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s="5">
        <f t="shared" si="36"/>
        <v>1.4679775280898877</v>
      </c>
      <c r="G587" t="s">
        <v>19</v>
      </c>
      <c r="H587" s="9">
        <f t="shared" si="39"/>
        <v>96.066176470588232</v>
      </c>
      <c r="I587">
        <v>136</v>
      </c>
      <c r="J587" t="s">
        <v>20</v>
      </c>
      <c r="K587" t="s">
        <v>21</v>
      </c>
      <c r="L587">
        <v>1268888400</v>
      </c>
      <c r="M587" s="14">
        <f>(((L587/60)/60)/24)+DATE(1970,1,1)</f>
        <v>40255.208333333336</v>
      </c>
      <c r="N587">
        <v>1269752400</v>
      </c>
      <c r="O587" s="17">
        <f t="shared" si="37"/>
        <v>40265.208333333336</v>
      </c>
      <c r="P587" t="b">
        <v>0</v>
      </c>
      <c r="Q587" t="b">
        <v>0</v>
      </c>
      <c r="R587" t="s">
        <v>2058</v>
      </c>
      <c r="S587" t="str">
        <f t="shared" si="38"/>
        <v>publishing</v>
      </c>
      <c r="T587" t="str">
        <f>RIGHT(R587,LEN(R587)-SEARCH("/",R587))</f>
        <v>translations</v>
      </c>
    </row>
    <row r="588" spans="1:20" x14ac:dyDescent="0.25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s="5">
        <f t="shared" si="36"/>
        <v>9.5057142857142853</v>
      </c>
      <c r="G588" t="s">
        <v>19</v>
      </c>
      <c r="H588" s="9">
        <f t="shared" si="39"/>
        <v>51.184615384615384</v>
      </c>
      <c r="I588">
        <v>130</v>
      </c>
      <c r="J588" t="s">
        <v>20</v>
      </c>
      <c r="K588" t="s">
        <v>21</v>
      </c>
      <c r="L588">
        <v>1289973600</v>
      </c>
      <c r="M588" s="14">
        <f>(((L588/60)/60)/24)+DATE(1970,1,1)</f>
        <v>40499.25</v>
      </c>
      <c r="N588">
        <v>1291615200</v>
      </c>
      <c r="O588" s="17">
        <f t="shared" si="37"/>
        <v>40518.25</v>
      </c>
      <c r="P588" t="b">
        <v>0</v>
      </c>
      <c r="Q588" t="b">
        <v>0</v>
      </c>
      <c r="R588" t="s">
        <v>2041</v>
      </c>
      <c r="S588" t="str">
        <f t="shared" si="38"/>
        <v>music</v>
      </c>
      <c r="T588" t="str">
        <f>RIGHT(R588,LEN(R588)-SEARCH("/",R588))</f>
        <v>rock</v>
      </c>
    </row>
    <row r="589" spans="1:20" x14ac:dyDescent="0.25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 s="9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4">
        <f>(((L589/60)/60)/24)+DATE(1970,1,1)</f>
        <v>43484.25</v>
      </c>
      <c r="N589">
        <v>1552366800</v>
      </c>
      <c r="O589" s="17">
        <f t="shared" si="37"/>
        <v>43536.208333333328</v>
      </c>
      <c r="P589" t="b">
        <v>0</v>
      </c>
      <c r="Q589" t="b">
        <v>1</v>
      </c>
      <c r="R589" t="s">
        <v>2040</v>
      </c>
      <c r="S589" t="str">
        <f t="shared" si="38"/>
        <v>food</v>
      </c>
      <c r="T589" t="str">
        <f>RIGHT(R589,LEN(R589)-SEARCH("/",R589))</f>
        <v>food trucks</v>
      </c>
    </row>
    <row r="590" spans="1:20" x14ac:dyDescent="0.25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 s="9">
        <f t="shared" si="39"/>
        <v>91.021198830409361</v>
      </c>
      <c r="I590">
        <v>1368</v>
      </c>
      <c r="J590" t="s">
        <v>36</v>
      </c>
      <c r="K590" t="s">
        <v>37</v>
      </c>
      <c r="L590">
        <v>1269493200</v>
      </c>
      <c r="M590" s="14">
        <f>(((L590/60)/60)/24)+DATE(1970,1,1)</f>
        <v>40262.208333333336</v>
      </c>
      <c r="N590">
        <v>1272171600</v>
      </c>
      <c r="O590" s="17">
        <f t="shared" si="37"/>
        <v>40293.208333333336</v>
      </c>
      <c r="P590" t="b">
        <v>0</v>
      </c>
      <c r="Q590" t="b">
        <v>0</v>
      </c>
      <c r="R590" t="s">
        <v>2043</v>
      </c>
      <c r="S590" t="str">
        <f t="shared" si="38"/>
        <v>theater</v>
      </c>
      <c r="T590" t="str">
        <f>RIGHT(R590,LEN(R590)-SEARCH("/",R590))</f>
        <v>plays</v>
      </c>
    </row>
    <row r="591" spans="1:20" x14ac:dyDescent="0.25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 s="9">
        <f t="shared" si="39"/>
        <v>50.127450980392155</v>
      </c>
      <c r="I591">
        <v>102</v>
      </c>
      <c r="J591" t="s">
        <v>20</v>
      </c>
      <c r="K591" t="s">
        <v>21</v>
      </c>
      <c r="L591">
        <v>1436072400</v>
      </c>
      <c r="M591" s="14">
        <f>(((L591/60)/60)/24)+DATE(1970,1,1)</f>
        <v>42190.208333333328</v>
      </c>
      <c r="N591">
        <v>1436677200</v>
      </c>
      <c r="O591" s="17">
        <f t="shared" si="37"/>
        <v>42197.208333333328</v>
      </c>
      <c r="P591" t="b">
        <v>0</v>
      </c>
      <c r="Q591" t="b">
        <v>0</v>
      </c>
      <c r="R591" t="s">
        <v>2044</v>
      </c>
      <c r="S591" t="str">
        <f t="shared" si="38"/>
        <v>film &amp; video</v>
      </c>
      <c r="T591" t="str">
        <f>RIGHT(R591,LEN(R591)-SEARCH("/",R591))</f>
        <v>documentary</v>
      </c>
    </row>
    <row r="592" spans="1:20" ht="31.5" x14ac:dyDescent="0.25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 s="9">
        <f t="shared" si="39"/>
        <v>67.720930232558146</v>
      </c>
      <c r="I592">
        <v>86</v>
      </c>
      <c r="J592" t="s">
        <v>24</v>
      </c>
      <c r="K592" t="s">
        <v>25</v>
      </c>
      <c r="L592">
        <v>1419141600</v>
      </c>
      <c r="M592" s="14">
        <f>(((L592/60)/60)/24)+DATE(1970,1,1)</f>
        <v>41994.25</v>
      </c>
      <c r="N592">
        <v>1420092000</v>
      </c>
      <c r="O592" s="17">
        <f t="shared" si="37"/>
        <v>42005.25</v>
      </c>
      <c r="P592" t="b">
        <v>0</v>
      </c>
      <c r="Q592" t="b">
        <v>0</v>
      </c>
      <c r="R592" t="s">
        <v>2055</v>
      </c>
      <c r="S592" t="str">
        <f t="shared" si="38"/>
        <v>publishing</v>
      </c>
      <c r="T592" t="str">
        <f>RIGHT(R592,LEN(R592)-SEARCH("/",R592))</f>
        <v>radio &amp; podcasts</v>
      </c>
    </row>
    <row r="593" spans="1:20" x14ac:dyDescent="0.25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s="5">
        <f t="shared" si="36"/>
        <v>10.376666666666667</v>
      </c>
      <c r="G593" t="s">
        <v>19</v>
      </c>
      <c r="H593" s="9">
        <f t="shared" si="39"/>
        <v>61.03921568627451</v>
      </c>
      <c r="I593">
        <v>102</v>
      </c>
      <c r="J593" t="s">
        <v>20</v>
      </c>
      <c r="K593" t="s">
        <v>21</v>
      </c>
      <c r="L593">
        <v>1279083600</v>
      </c>
      <c r="M593" s="14">
        <f>(((L593/60)/60)/24)+DATE(1970,1,1)</f>
        <v>40373.208333333336</v>
      </c>
      <c r="N593">
        <v>1279947600</v>
      </c>
      <c r="O593" s="17">
        <f t="shared" si="37"/>
        <v>40383.208333333336</v>
      </c>
      <c r="P593" t="b">
        <v>0</v>
      </c>
      <c r="Q593" t="b">
        <v>0</v>
      </c>
      <c r="R593" t="s">
        <v>2051</v>
      </c>
      <c r="S593" t="str">
        <f t="shared" si="38"/>
        <v>games</v>
      </c>
      <c r="T593" t="str">
        <f>RIGHT(R593,LEN(R593)-SEARCH("/",R593))</f>
        <v>video games</v>
      </c>
    </row>
    <row r="594" spans="1:20" ht="31.5" x14ac:dyDescent="0.25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 s="9">
        <f t="shared" si="39"/>
        <v>80.011857707509876</v>
      </c>
      <c r="I594">
        <v>253</v>
      </c>
      <c r="J594" t="s">
        <v>20</v>
      </c>
      <c r="K594" t="s">
        <v>21</v>
      </c>
      <c r="L594">
        <v>1401426000</v>
      </c>
      <c r="M594" s="14">
        <f>(((L594/60)/60)/24)+DATE(1970,1,1)</f>
        <v>41789.208333333336</v>
      </c>
      <c r="N594">
        <v>1402203600</v>
      </c>
      <c r="O594" s="17">
        <f t="shared" si="37"/>
        <v>41798.208333333336</v>
      </c>
      <c r="P594" t="b">
        <v>0</v>
      </c>
      <c r="Q594" t="b">
        <v>0</v>
      </c>
      <c r="R594" t="s">
        <v>2043</v>
      </c>
      <c r="S594" t="str">
        <f t="shared" si="38"/>
        <v>theater</v>
      </c>
      <c r="T594" t="str">
        <f>RIGHT(R594,LEN(R594)-SEARCH("/",R594))</f>
        <v>plays</v>
      </c>
    </row>
    <row r="595" spans="1:20" x14ac:dyDescent="0.25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s="5">
        <f t="shared" si="36"/>
        <v>1.5484210526315789</v>
      </c>
      <c r="G595" t="s">
        <v>19</v>
      </c>
      <c r="H595" s="9">
        <f t="shared" si="39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 s="14">
        <f>(((L595/60)/60)/24)+DATE(1970,1,1)</f>
        <v>41724.208333333336</v>
      </c>
      <c r="N595">
        <v>1396933200</v>
      </c>
      <c r="O595" s="17">
        <f t="shared" si="37"/>
        <v>41737.208333333336</v>
      </c>
      <c r="P595" t="b">
        <v>0</v>
      </c>
      <c r="Q595" t="b">
        <v>0</v>
      </c>
      <c r="R595" t="s">
        <v>2050</v>
      </c>
      <c r="S595" t="str">
        <f t="shared" si="38"/>
        <v>film &amp; video</v>
      </c>
      <c r="T595" t="str">
        <f>RIGHT(R595,LEN(R595)-SEARCH("/",R595))</f>
        <v>animation</v>
      </c>
    </row>
    <row r="596" spans="1:20" ht="31.5" x14ac:dyDescent="0.25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 s="9">
        <f t="shared" si="39"/>
        <v>71.127388535031841</v>
      </c>
      <c r="I596">
        <v>157</v>
      </c>
      <c r="J596" t="s">
        <v>20</v>
      </c>
      <c r="K596" t="s">
        <v>21</v>
      </c>
      <c r="L596">
        <v>1467003600</v>
      </c>
      <c r="M596" s="14">
        <f>(((L596/60)/60)/24)+DATE(1970,1,1)</f>
        <v>42548.208333333328</v>
      </c>
      <c r="N596">
        <v>1467262800</v>
      </c>
      <c r="O596" s="17">
        <f t="shared" si="37"/>
        <v>42551.208333333328</v>
      </c>
      <c r="P596" t="b">
        <v>0</v>
      </c>
      <c r="Q596" t="b">
        <v>1</v>
      </c>
      <c r="R596" t="s">
        <v>2043</v>
      </c>
      <c r="S596" t="str">
        <f t="shared" si="38"/>
        <v>theater</v>
      </c>
      <c r="T596" t="str">
        <f>RIGHT(R596,LEN(R596)-SEARCH("/",R596))</f>
        <v>plays</v>
      </c>
    </row>
    <row r="597" spans="1:20" ht="31.5" x14ac:dyDescent="0.25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s="5">
        <f t="shared" si="36"/>
        <v>2.0852773826458035</v>
      </c>
      <c r="G597" t="s">
        <v>19</v>
      </c>
      <c r="H597" s="9">
        <f t="shared" si="39"/>
        <v>89.99079189686924</v>
      </c>
      <c r="I597">
        <v>1629</v>
      </c>
      <c r="J597" t="s">
        <v>20</v>
      </c>
      <c r="K597" t="s">
        <v>21</v>
      </c>
      <c r="L597">
        <v>1268715600</v>
      </c>
      <c r="M597" s="14">
        <f>(((L597/60)/60)/24)+DATE(1970,1,1)</f>
        <v>40253.208333333336</v>
      </c>
      <c r="N597">
        <v>1270530000</v>
      </c>
      <c r="O597" s="17">
        <f t="shared" si="37"/>
        <v>40274.208333333336</v>
      </c>
      <c r="P597" t="b">
        <v>0</v>
      </c>
      <c r="Q597" t="b">
        <v>1</v>
      </c>
      <c r="R597" t="s">
        <v>2043</v>
      </c>
      <c r="S597" t="str">
        <f t="shared" si="38"/>
        <v>theater</v>
      </c>
      <c r="T597" t="str">
        <f>RIGHT(R597,LEN(R597)-SEARCH("/",R597))</f>
        <v>plays</v>
      </c>
    </row>
    <row r="598" spans="1:20" x14ac:dyDescent="0.25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 s="9">
        <f t="shared" si="39"/>
        <v>43.032786885245905</v>
      </c>
      <c r="I598">
        <v>183</v>
      </c>
      <c r="J598" t="s">
        <v>20</v>
      </c>
      <c r="K598" t="s">
        <v>21</v>
      </c>
      <c r="L598">
        <v>1457157600</v>
      </c>
      <c r="M598" s="14">
        <f>(((L598/60)/60)/24)+DATE(1970,1,1)</f>
        <v>42434.25</v>
      </c>
      <c r="N598">
        <v>1457762400</v>
      </c>
      <c r="O598" s="17">
        <f t="shared" si="37"/>
        <v>42441.25</v>
      </c>
      <c r="P598" t="b">
        <v>0</v>
      </c>
      <c r="Q598" t="b">
        <v>1</v>
      </c>
      <c r="R598" t="s">
        <v>2046</v>
      </c>
      <c r="S598" t="str">
        <f t="shared" si="38"/>
        <v>film &amp; video</v>
      </c>
      <c r="T598" t="str">
        <f>RIGHT(R598,LEN(R598)-SEARCH("/",R598))</f>
        <v>drama</v>
      </c>
    </row>
    <row r="599" spans="1:20" x14ac:dyDescent="0.25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s="5">
        <f t="shared" si="36"/>
        <v>2.0159756097560977</v>
      </c>
      <c r="G599" t="s">
        <v>19</v>
      </c>
      <c r="H599" s="9">
        <f t="shared" si="39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 s="14">
        <f>(((L599/60)/60)/24)+DATE(1970,1,1)</f>
        <v>43786.25</v>
      </c>
      <c r="N599">
        <v>1575525600</v>
      </c>
      <c r="O599" s="17">
        <f t="shared" si="37"/>
        <v>43804.25</v>
      </c>
      <c r="P599" t="b">
        <v>0</v>
      </c>
      <c r="Q599" t="b">
        <v>0</v>
      </c>
      <c r="R599" t="s">
        <v>2043</v>
      </c>
      <c r="S599" t="str">
        <f t="shared" si="38"/>
        <v>theater</v>
      </c>
      <c r="T599" t="str">
        <f>RIGHT(R599,LEN(R599)-SEARCH("/",R599))</f>
        <v>plays</v>
      </c>
    </row>
    <row r="600" spans="1:20" x14ac:dyDescent="0.25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s="5">
        <f t="shared" si="36"/>
        <v>1.6209032258064515</v>
      </c>
      <c r="G600" t="s">
        <v>19</v>
      </c>
      <c r="H600" s="9">
        <f t="shared" si="39"/>
        <v>73.004566210045667</v>
      </c>
      <c r="I600">
        <v>2409</v>
      </c>
      <c r="J600" t="s">
        <v>94</v>
      </c>
      <c r="K600" t="s">
        <v>95</v>
      </c>
      <c r="L600">
        <v>1276578000</v>
      </c>
      <c r="M600" s="14">
        <f>(((L600/60)/60)/24)+DATE(1970,1,1)</f>
        <v>40344.208333333336</v>
      </c>
      <c r="N600">
        <v>1279083600</v>
      </c>
      <c r="O600" s="17">
        <f t="shared" si="37"/>
        <v>40373.208333333336</v>
      </c>
      <c r="P600" t="b">
        <v>0</v>
      </c>
      <c r="Q600" t="b">
        <v>0</v>
      </c>
      <c r="R600" t="s">
        <v>2041</v>
      </c>
      <c r="S600" t="str">
        <f t="shared" si="38"/>
        <v>music</v>
      </c>
      <c r="T600" t="str">
        <f>RIGHT(R600,LEN(R600)-SEARCH("/",R600))</f>
        <v>rock</v>
      </c>
    </row>
    <row r="601" spans="1:20" ht="31.5" x14ac:dyDescent="0.25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 s="9">
        <f t="shared" si="39"/>
        <v>62.341463414634148</v>
      </c>
      <c r="I601">
        <v>82</v>
      </c>
      <c r="J601" t="s">
        <v>32</v>
      </c>
      <c r="K601" t="s">
        <v>33</v>
      </c>
      <c r="L601">
        <v>1423720800</v>
      </c>
      <c r="M601" s="14">
        <f>(((L601/60)/60)/24)+DATE(1970,1,1)</f>
        <v>42047.25</v>
      </c>
      <c r="N601">
        <v>1424412000</v>
      </c>
      <c r="O601" s="17">
        <f t="shared" si="37"/>
        <v>42055.25</v>
      </c>
      <c r="P601" t="b">
        <v>0</v>
      </c>
      <c r="Q601" t="b">
        <v>0</v>
      </c>
      <c r="R601" t="s">
        <v>2044</v>
      </c>
      <c r="S601" t="str">
        <f t="shared" si="38"/>
        <v>film &amp; video</v>
      </c>
      <c r="T601" t="str">
        <f>RIGHT(R601,LEN(R601)-SEARCH("/",R601))</f>
        <v>documentary</v>
      </c>
    </row>
    <row r="602" spans="1:20" x14ac:dyDescent="0.25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s="5">
        <f t="shared" si="36"/>
        <v>0.05</v>
      </c>
      <c r="G602" t="s">
        <v>14</v>
      </c>
      <c r="H602" s="9">
        <f t="shared" si="39"/>
        <v>5</v>
      </c>
      <c r="I602">
        <v>1</v>
      </c>
      <c r="J602" t="s">
        <v>36</v>
      </c>
      <c r="K602" t="s">
        <v>37</v>
      </c>
      <c r="L602">
        <v>1375160400</v>
      </c>
      <c r="M602" s="14">
        <f>(((L602/60)/60)/24)+DATE(1970,1,1)</f>
        <v>41485.208333333336</v>
      </c>
      <c r="N602">
        <v>1376197200</v>
      </c>
      <c r="O602" s="17">
        <f t="shared" si="37"/>
        <v>41497.208333333336</v>
      </c>
      <c r="P602" t="b">
        <v>0</v>
      </c>
      <c r="Q602" t="b">
        <v>0</v>
      </c>
      <c r="R602" t="s">
        <v>2040</v>
      </c>
      <c r="S602" t="str">
        <f t="shared" si="38"/>
        <v>food</v>
      </c>
      <c r="T602" t="str">
        <f>RIGHT(R602,LEN(R602)-SEARCH("/",R602))</f>
        <v>food trucks</v>
      </c>
    </row>
    <row r="603" spans="1:20" x14ac:dyDescent="0.25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s="5">
        <f t="shared" si="36"/>
        <v>2.0663492063492064</v>
      </c>
      <c r="G603" t="s">
        <v>19</v>
      </c>
      <c r="H603" s="9">
        <f t="shared" si="39"/>
        <v>67.103092783505161</v>
      </c>
      <c r="I603">
        <v>194</v>
      </c>
      <c r="J603" t="s">
        <v>20</v>
      </c>
      <c r="K603" t="s">
        <v>21</v>
      </c>
      <c r="L603">
        <v>1401426000</v>
      </c>
      <c r="M603" s="14">
        <f>(((L603/60)/60)/24)+DATE(1970,1,1)</f>
        <v>41789.208333333336</v>
      </c>
      <c r="N603">
        <v>1402894800</v>
      </c>
      <c r="O603" s="17">
        <f t="shared" si="37"/>
        <v>41806.208333333336</v>
      </c>
      <c r="P603" t="b">
        <v>1</v>
      </c>
      <c r="Q603" t="b">
        <v>0</v>
      </c>
      <c r="R603" t="s">
        <v>2048</v>
      </c>
      <c r="S603" t="str">
        <f t="shared" si="38"/>
        <v>technology</v>
      </c>
      <c r="T603" t="str">
        <f>RIGHT(R603,LEN(R603)-SEARCH("/",R603))</f>
        <v>wearables</v>
      </c>
    </row>
    <row r="604" spans="1:20" x14ac:dyDescent="0.25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s="5">
        <f t="shared" si="36"/>
        <v>1.2823628691983122</v>
      </c>
      <c r="G604" t="s">
        <v>19</v>
      </c>
      <c r="H604" s="9">
        <f t="shared" si="39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 s="14">
        <f>(((L604/60)/60)/24)+DATE(1970,1,1)</f>
        <v>42160.208333333328</v>
      </c>
      <c r="N604">
        <v>1434430800</v>
      </c>
      <c r="O604" s="17">
        <f t="shared" si="37"/>
        <v>42171.208333333328</v>
      </c>
      <c r="P604" t="b">
        <v>0</v>
      </c>
      <c r="Q604" t="b">
        <v>0</v>
      </c>
      <c r="R604" t="s">
        <v>2043</v>
      </c>
      <c r="S604" t="str">
        <f t="shared" si="38"/>
        <v>theater</v>
      </c>
      <c r="T604" t="str">
        <f>RIGHT(R604,LEN(R604)-SEARCH("/",R604))</f>
        <v>plays</v>
      </c>
    </row>
    <row r="605" spans="1:20" x14ac:dyDescent="0.25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s="5">
        <f t="shared" si="36"/>
        <v>1.1966037735849056</v>
      </c>
      <c r="G605" t="s">
        <v>19</v>
      </c>
      <c r="H605" s="9">
        <f t="shared" si="39"/>
        <v>62.176470588235297</v>
      </c>
      <c r="I605">
        <v>102</v>
      </c>
      <c r="J605" t="s">
        <v>20</v>
      </c>
      <c r="K605" t="s">
        <v>21</v>
      </c>
      <c r="L605">
        <v>1555563600</v>
      </c>
      <c r="M605" s="14">
        <f>(((L605/60)/60)/24)+DATE(1970,1,1)</f>
        <v>43573.208333333328</v>
      </c>
      <c r="N605">
        <v>1557896400</v>
      </c>
      <c r="O605" s="17">
        <f t="shared" si="37"/>
        <v>43600.208333333328</v>
      </c>
      <c r="P605" t="b">
        <v>0</v>
      </c>
      <c r="Q605" t="b">
        <v>0</v>
      </c>
      <c r="R605" t="s">
        <v>2043</v>
      </c>
      <c r="S605" t="str">
        <f t="shared" si="38"/>
        <v>theater</v>
      </c>
      <c r="T605" t="str">
        <f>RIGHT(R605,LEN(R605)-SEARCH("/",R605))</f>
        <v>plays</v>
      </c>
    </row>
    <row r="606" spans="1:20" x14ac:dyDescent="0.25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s="5">
        <f t="shared" si="36"/>
        <v>1.7073055242390078</v>
      </c>
      <c r="G606" t="s">
        <v>19</v>
      </c>
      <c r="H606" s="9">
        <f t="shared" si="39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 s="14">
        <f>(((L606/60)/60)/24)+DATE(1970,1,1)</f>
        <v>40565.25</v>
      </c>
      <c r="N606">
        <v>1297490400</v>
      </c>
      <c r="O606" s="17">
        <f t="shared" si="37"/>
        <v>40586.25</v>
      </c>
      <c r="P606" t="b">
        <v>0</v>
      </c>
      <c r="Q606" t="b">
        <v>0</v>
      </c>
      <c r="R606" t="s">
        <v>2043</v>
      </c>
      <c r="S606" t="str">
        <f t="shared" si="38"/>
        <v>theater</v>
      </c>
      <c r="T606" t="str">
        <f>RIGHT(R606,LEN(R606)-SEARCH("/",R606))</f>
        <v>plays</v>
      </c>
    </row>
    <row r="607" spans="1:20" x14ac:dyDescent="0.25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s="5">
        <f t="shared" si="36"/>
        <v>1.8721212121212121</v>
      </c>
      <c r="G607" t="s">
        <v>19</v>
      </c>
      <c r="H607" s="9">
        <f t="shared" si="39"/>
        <v>57.738317757009348</v>
      </c>
      <c r="I607">
        <v>107</v>
      </c>
      <c r="J607" t="s">
        <v>20</v>
      </c>
      <c r="K607" t="s">
        <v>21</v>
      </c>
      <c r="L607">
        <v>1443848400</v>
      </c>
      <c r="M607" s="14">
        <f>(((L607/60)/60)/24)+DATE(1970,1,1)</f>
        <v>42280.208333333328</v>
      </c>
      <c r="N607">
        <v>1447394400</v>
      </c>
      <c r="O607" s="17">
        <f t="shared" si="37"/>
        <v>42321.25</v>
      </c>
      <c r="P607" t="b">
        <v>0</v>
      </c>
      <c r="Q607" t="b">
        <v>0</v>
      </c>
      <c r="R607" t="s">
        <v>2049</v>
      </c>
      <c r="S607" t="str">
        <f t="shared" si="38"/>
        <v>publishing</v>
      </c>
      <c r="T607" t="str">
        <f>RIGHT(R607,LEN(R607)-SEARCH("/",R607))</f>
        <v>nonfiction</v>
      </c>
    </row>
    <row r="608" spans="1:20" x14ac:dyDescent="0.25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s="5">
        <f t="shared" si="36"/>
        <v>1.8838235294117647</v>
      </c>
      <c r="G608" t="s">
        <v>19</v>
      </c>
      <c r="H608" s="9">
        <f t="shared" si="39"/>
        <v>40.03125</v>
      </c>
      <c r="I608">
        <v>160</v>
      </c>
      <c r="J608" t="s">
        <v>36</v>
      </c>
      <c r="K608" t="s">
        <v>37</v>
      </c>
      <c r="L608">
        <v>1457330400</v>
      </c>
      <c r="M608" s="14">
        <f>(((L608/60)/60)/24)+DATE(1970,1,1)</f>
        <v>42436.25</v>
      </c>
      <c r="N608">
        <v>1458277200</v>
      </c>
      <c r="O608" s="17">
        <f t="shared" si="37"/>
        <v>42447.208333333328</v>
      </c>
      <c r="P608" t="b">
        <v>0</v>
      </c>
      <c r="Q608" t="b">
        <v>0</v>
      </c>
      <c r="R608" t="s">
        <v>2041</v>
      </c>
      <c r="S608" t="str">
        <f t="shared" si="38"/>
        <v>music</v>
      </c>
      <c r="T608" t="str">
        <f>RIGHT(R608,LEN(R608)-SEARCH("/",R608))</f>
        <v>rock</v>
      </c>
    </row>
    <row r="609" spans="1:20" x14ac:dyDescent="0.25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s="5">
        <f t="shared" si="36"/>
        <v>1.3129869186046512</v>
      </c>
      <c r="G609" t="s">
        <v>19</v>
      </c>
      <c r="H609" s="9">
        <f t="shared" si="39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 s="14">
        <f>(((L609/60)/60)/24)+DATE(1970,1,1)</f>
        <v>41721.208333333336</v>
      </c>
      <c r="N609">
        <v>1395723600</v>
      </c>
      <c r="O609" s="17">
        <f t="shared" si="37"/>
        <v>41723.208333333336</v>
      </c>
      <c r="P609" t="b">
        <v>0</v>
      </c>
      <c r="Q609" t="b">
        <v>0</v>
      </c>
      <c r="R609" t="s">
        <v>2040</v>
      </c>
      <c r="S609" t="str">
        <f t="shared" si="38"/>
        <v>food</v>
      </c>
      <c r="T609" t="str">
        <f>RIGHT(R609,LEN(R609)-SEARCH("/",R609))</f>
        <v>food trucks</v>
      </c>
    </row>
    <row r="610" spans="1:20" x14ac:dyDescent="0.25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s="5">
        <f t="shared" si="36"/>
        <v>2.8397435897435899</v>
      </c>
      <c r="G610" t="s">
        <v>19</v>
      </c>
      <c r="H610" s="9">
        <f t="shared" si="39"/>
        <v>35.047468354430379</v>
      </c>
      <c r="I610">
        <v>316</v>
      </c>
      <c r="J610" t="s">
        <v>20</v>
      </c>
      <c r="K610" t="s">
        <v>21</v>
      </c>
      <c r="L610">
        <v>1551852000</v>
      </c>
      <c r="M610" s="14">
        <f>(((L610/60)/60)/24)+DATE(1970,1,1)</f>
        <v>43530.25</v>
      </c>
      <c r="N610">
        <v>1552197600</v>
      </c>
      <c r="O610" s="17">
        <f t="shared" si="37"/>
        <v>43534.25</v>
      </c>
      <c r="P610" t="b">
        <v>0</v>
      </c>
      <c r="Q610" t="b">
        <v>1</v>
      </c>
      <c r="R610" t="s">
        <v>2057</v>
      </c>
      <c r="S610" t="str">
        <f t="shared" si="38"/>
        <v>music</v>
      </c>
      <c r="T610" t="str">
        <f>RIGHT(R610,LEN(R610)-SEARCH("/",R610))</f>
        <v>jazz</v>
      </c>
    </row>
    <row r="611" spans="1:20" x14ac:dyDescent="0.25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s="5">
        <f t="shared" si="36"/>
        <v>1.2041999999999999</v>
      </c>
      <c r="G611" t="s">
        <v>19</v>
      </c>
      <c r="H611" s="9">
        <f t="shared" si="39"/>
        <v>102.92307692307692</v>
      </c>
      <c r="I611">
        <v>117</v>
      </c>
      <c r="J611" t="s">
        <v>20</v>
      </c>
      <c r="K611" t="s">
        <v>21</v>
      </c>
      <c r="L611">
        <v>1547618400</v>
      </c>
      <c r="M611" s="14">
        <f>(((L611/60)/60)/24)+DATE(1970,1,1)</f>
        <v>43481.25</v>
      </c>
      <c r="N611">
        <v>1549087200</v>
      </c>
      <c r="O611" s="17">
        <f t="shared" si="37"/>
        <v>43498.25</v>
      </c>
      <c r="P611" t="b">
        <v>0</v>
      </c>
      <c r="Q611" t="b">
        <v>0</v>
      </c>
      <c r="R611" t="s">
        <v>2062</v>
      </c>
      <c r="S611" t="str">
        <f t="shared" si="38"/>
        <v>film &amp; video</v>
      </c>
      <c r="T611" t="str">
        <f>RIGHT(R611,LEN(R611)-SEARCH("/",R611))</f>
        <v>science fiction</v>
      </c>
    </row>
    <row r="612" spans="1:20" ht="31.5" x14ac:dyDescent="0.25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s="5">
        <f t="shared" si="36"/>
        <v>4.1905607476635511</v>
      </c>
      <c r="G612" t="s">
        <v>19</v>
      </c>
      <c r="H612" s="9">
        <f t="shared" si="39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 s="14">
        <f>(((L612/60)/60)/24)+DATE(1970,1,1)</f>
        <v>41259.25</v>
      </c>
      <c r="N612">
        <v>1356847200</v>
      </c>
      <c r="O612" s="17">
        <f t="shared" si="37"/>
        <v>41273.25</v>
      </c>
      <c r="P612" t="b">
        <v>0</v>
      </c>
      <c r="Q612" t="b">
        <v>0</v>
      </c>
      <c r="R612" t="s">
        <v>2043</v>
      </c>
      <c r="S612" t="str">
        <f t="shared" si="38"/>
        <v>theater</v>
      </c>
      <c r="T612" t="str">
        <f>RIGHT(R612,LEN(R612)-SEARCH("/",R612))</f>
        <v>plays</v>
      </c>
    </row>
    <row r="613" spans="1:20" x14ac:dyDescent="0.25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s="5">
        <f t="shared" si="36"/>
        <v>0.13853658536585367</v>
      </c>
      <c r="G613" t="s">
        <v>63</v>
      </c>
      <c r="H613" s="9">
        <f t="shared" si="39"/>
        <v>75.733333333333334</v>
      </c>
      <c r="I613">
        <v>15</v>
      </c>
      <c r="J613" t="s">
        <v>20</v>
      </c>
      <c r="K613" t="s">
        <v>21</v>
      </c>
      <c r="L613">
        <v>1374728400</v>
      </c>
      <c r="M613" s="14">
        <f>(((L613/60)/60)/24)+DATE(1970,1,1)</f>
        <v>41480.208333333336</v>
      </c>
      <c r="N613">
        <v>1375765200</v>
      </c>
      <c r="O613" s="17">
        <f t="shared" si="37"/>
        <v>41492.208333333336</v>
      </c>
      <c r="P613" t="b">
        <v>0</v>
      </c>
      <c r="Q613" t="b">
        <v>0</v>
      </c>
      <c r="R613" t="s">
        <v>2043</v>
      </c>
      <c r="S613" t="str">
        <f t="shared" si="38"/>
        <v>theater</v>
      </c>
      <c r="T613" t="str">
        <f>RIGHT(R613,LEN(R613)-SEARCH("/",R613))</f>
        <v>plays</v>
      </c>
    </row>
    <row r="614" spans="1:20" x14ac:dyDescent="0.25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s="5">
        <f t="shared" si="36"/>
        <v>1.3943548387096774</v>
      </c>
      <c r="G614" t="s">
        <v>19</v>
      </c>
      <c r="H614" s="9">
        <f t="shared" si="39"/>
        <v>45.026041666666664</v>
      </c>
      <c r="I614">
        <v>192</v>
      </c>
      <c r="J614" t="s">
        <v>20</v>
      </c>
      <c r="K614" t="s">
        <v>21</v>
      </c>
      <c r="L614">
        <v>1287810000</v>
      </c>
      <c r="M614" s="14">
        <f>(((L614/60)/60)/24)+DATE(1970,1,1)</f>
        <v>40474.208333333336</v>
      </c>
      <c r="N614">
        <v>1289800800</v>
      </c>
      <c r="O614" s="17">
        <f t="shared" si="37"/>
        <v>40497.25</v>
      </c>
      <c r="P614" t="b">
        <v>0</v>
      </c>
      <c r="Q614" t="b">
        <v>0</v>
      </c>
      <c r="R614" t="s">
        <v>2045</v>
      </c>
      <c r="S614" t="str">
        <f t="shared" si="38"/>
        <v>music</v>
      </c>
      <c r="T614" t="str">
        <f>RIGHT(R614,LEN(R614)-SEARCH("/",R614))</f>
        <v>electric music</v>
      </c>
    </row>
    <row r="615" spans="1:20" x14ac:dyDescent="0.25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s="5">
        <f t="shared" si="36"/>
        <v>1.74</v>
      </c>
      <c r="G615" t="s">
        <v>19</v>
      </c>
      <c r="H615" s="9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4">
        <f>(((L615/60)/60)/24)+DATE(1970,1,1)</f>
        <v>42973.208333333328</v>
      </c>
      <c r="N615">
        <v>1504501200</v>
      </c>
      <c r="O615" s="17">
        <f t="shared" si="37"/>
        <v>42982.208333333328</v>
      </c>
      <c r="P615" t="b">
        <v>0</v>
      </c>
      <c r="Q615" t="b">
        <v>0</v>
      </c>
      <c r="R615" t="s">
        <v>2043</v>
      </c>
      <c r="S615" t="str">
        <f t="shared" si="38"/>
        <v>theater</v>
      </c>
      <c r="T615" t="str">
        <f>RIGHT(R615,LEN(R615)-SEARCH("/",R615))</f>
        <v>plays</v>
      </c>
    </row>
    <row r="616" spans="1:20" ht="31.5" x14ac:dyDescent="0.25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s="5">
        <f t="shared" si="36"/>
        <v>1.5549056603773586</v>
      </c>
      <c r="G616" t="s">
        <v>19</v>
      </c>
      <c r="H616" s="9">
        <f t="shared" si="39"/>
        <v>56.991701244813278</v>
      </c>
      <c r="I616">
        <v>723</v>
      </c>
      <c r="J616" t="s">
        <v>20</v>
      </c>
      <c r="K616" t="s">
        <v>21</v>
      </c>
      <c r="L616">
        <v>1484114400</v>
      </c>
      <c r="M616" s="14">
        <f>(((L616/60)/60)/24)+DATE(1970,1,1)</f>
        <v>42746.25</v>
      </c>
      <c r="N616">
        <v>1485669600</v>
      </c>
      <c r="O616" s="17">
        <f t="shared" si="37"/>
        <v>42764.25</v>
      </c>
      <c r="P616" t="b">
        <v>0</v>
      </c>
      <c r="Q616" t="b">
        <v>0</v>
      </c>
      <c r="R616" t="s">
        <v>2043</v>
      </c>
      <c r="S616" t="str">
        <f t="shared" si="38"/>
        <v>theater</v>
      </c>
      <c r="T616" t="str">
        <f>RIGHT(R616,LEN(R616)-SEARCH("/",R616))</f>
        <v>plays</v>
      </c>
    </row>
    <row r="617" spans="1:20" x14ac:dyDescent="0.25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s="5">
        <f t="shared" si="36"/>
        <v>1.7044705882352942</v>
      </c>
      <c r="G617" t="s">
        <v>19</v>
      </c>
      <c r="H617" s="9">
        <f t="shared" si="39"/>
        <v>85.223529411764702</v>
      </c>
      <c r="I617">
        <v>170</v>
      </c>
      <c r="J617" t="s">
        <v>94</v>
      </c>
      <c r="K617" t="s">
        <v>95</v>
      </c>
      <c r="L617">
        <v>1461906000</v>
      </c>
      <c r="M617" s="14">
        <f>(((L617/60)/60)/24)+DATE(1970,1,1)</f>
        <v>42489.208333333328</v>
      </c>
      <c r="N617">
        <v>1462770000</v>
      </c>
      <c r="O617" s="17">
        <f t="shared" si="37"/>
        <v>42499.208333333328</v>
      </c>
      <c r="P617" t="b">
        <v>0</v>
      </c>
      <c r="Q617" t="b">
        <v>0</v>
      </c>
      <c r="R617" t="s">
        <v>2043</v>
      </c>
      <c r="S617" t="str">
        <f t="shared" si="38"/>
        <v>theater</v>
      </c>
      <c r="T617" t="str">
        <f>RIGHT(R617,LEN(R617)-SEARCH("/",R617))</f>
        <v>plays</v>
      </c>
    </row>
    <row r="618" spans="1:20" x14ac:dyDescent="0.25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s="5">
        <f t="shared" si="36"/>
        <v>1.8951562500000001</v>
      </c>
      <c r="G618" t="s">
        <v>19</v>
      </c>
      <c r="H618" s="9">
        <f t="shared" si="39"/>
        <v>50.962184873949582</v>
      </c>
      <c r="I618">
        <v>238</v>
      </c>
      <c r="J618" t="s">
        <v>36</v>
      </c>
      <c r="K618" t="s">
        <v>37</v>
      </c>
      <c r="L618">
        <v>1379653200</v>
      </c>
      <c r="M618" s="14">
        <f>(((L618/60)/60)/24)+DATE(1970,1,1)</f>
        <v>41537.208333333336</v>
      </c>
      <c r="N618">
        <v>1379739600</v>
      </c>
      <c r="O618" s="17">
        <f t="shared" si="37"/>
        <v>41538.208333333336</v>
      </c>
      <c r="P618" t="b">
        <v>0</v>
      </c>
      <c r="Q618" t="b">
        <v>1</v>
      </c>
      <c r="R618" t="s">
        <v>2047</v>
      </c>
      <c r="S618" t="str">
        <f t="shared" si="38"/>
        <v>music</v>
      </c>
      <c r="T618" t="str">
        <f>RIGHT(R618,LEN(R618)-SEARCH("/",R618))</f>
        <v>indie rock</v>
      </c>
    </row>
    <row r="619" spans="1:20" x14ac:dyDescent="0.25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s="5">
        <f t="shared" si="36"/>
        <v>2.4971428571428573</v>
      </c>
      <c r="G619" t="s">
        <v>19</v>
      </c>
      <c r="H619" s="9">
        <f t="shared" si="39"/>
        <v>63.563636363636363</v>
      </c>
      <c r="I619">
        <v>55</v>
      </c>
      <c r="J619" t="s">
        <v>20</v>
      </c>
      <c r="K619" t="s">
        <v>21</v>
      </c>
      <c r="L619">
        <v>1401858000</v>
      </c>
      <c r="M619" s="14">
        <f>(((L619/60)/60)/24)+DATE(1970,1,1)</f>
        <v>41794.208333333336</v>
      </c>
      <c r="N619">
        <v>1402722000</v>
      </c>
      <c r="O619" s="17">
        <f t="shared" si="37"/>
        <v>41804.208333333336</v>
      </c>
      <c r="P619" t="b">
        <v>0</v>
      </c>
      <c r="Q619" t="b">
        <v>0</v>
      </c>
      <c r="R619" t="s">
        <v>2043</v>
      </c>
      <c r="S619" t="str">
        <f t="shared" si="38"/>
        <v>theater</v>
      </c>
      <c r="T619" t="str">
        <f>RIGHT(R619,LEN(R619)-SEARCH("/",R619))</f>
        <v>plays</v>
      </c>
    </row>
    <row r="620" spans="1:20" x14ac:dyDescent="0.25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 s="9">
        <f t="shared" si="39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 s="14">
        <f>(((L620/60)/60)/24)+DATE(1970,1,1)</f>
        <v>41396.208333333336</v>
      </c>
      <c r="N620">
        <v>1369285200</v>
      </c>
      <c r="O620" s="17">
        <f t="shared" si="37"/>
        <v>41417.208333333336</v>
      </c>
      <c r="P620" t="b">
        <v>0</v>
      </c>
      <c r="Q620" t="b">
        <v>0</v>
      </c>
      <c r="R620" t="s">
        <v>2049</v>
      </c>
      <c r="S620" t="str">
        <f t="shared" si="38"/>
        <v>publishing</v>
      </c>
      <c r="T620" t="str">
        <f>RIGHT(R620,LEN(R620)-SEARCH("/",R620))</f>
        <v>nonfiction</v>
      </c>
    </row>
    <row r="621" spans="1:20" x14ac:dyDescent="0.25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 s="9">
        <f t="shared" si="39"/>
        <v>86.044753086419746</v>
      </c>
      <c r="I621">
        <v>648</v>
      </c>
      <c r="J621" t="s">
        <v>20</v>
      </c>
      <c r="K621" t="s">
        <v>21</v>
      </c>
      <c r="L621">
        <v>1304658000</v>
      </c>
      <c r="M621" s="14">
        <f>(((L621/60)/60)/24)+DATE(1970,1,1)</f>
        <v>40669.208333333336</v>
      </c>
      <c r="N621">
        <v>1304744400</v>
      </c>
      <c r="O621" s="17">
        <f t="shared" si="37"/>
        <v>40670.208333333336</v>
      </c>
      <c r="P621" t="b">
        <v>1</v>
      </c>
      <c r="Q621" t="b">
        <v>1</v>
      </c>
      <c r="R621" t="s">
        <v>2043</v>
      </c>
      <c r="S621" t="str">
        <f t="shared" si="38"/>
        <v>theater</v>
      </c>
      <c r="T621" t="str">
        <f>RIGHT(R621,LEN(R621)-SEARCH("/",R621))</f>
        <v>plays</v>
      </c>
    </row>
    <row r="622" spans="1:20" x14ac:dyDescent="0.25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s="5">
        <f t="shared" si="36"/>
        <v>2.6802325581395348</v>
      </c>
      <c r="G622" t="s">
        <v>19</v>
      </c>
      <c r="H622" s="9">
        <f t="shared" si="39"/>
        <v>90.0390625</v>
      </c>
      <c r="I622">
        <v>128</v>
      </c>
      <c r="J622" t="s">
        <v>24</v>
      </c>
      <c r="K622" t="s">
        <v>25</v>
      </c>
      <c r="L622">
        <v>1467954000</v>
      </c>
      <c r="M622" s="14">
        <f>(((L622/60)/60)/24)+DATE(1970,1,1)</f>
        <v>42559.208333333328</v>
      </c>
      <c r="N622">
        <v>1468299600</v>
      </c>
      <c r="O622" s="17">
        <f t="shared" si="37"/>
        <v>42563.208333333328</v>
      </c>
      <c r="P622" t="b">
        <v>0</v>
      </c>
      <c r="Q622" t="b">
        <v>0</v>
      </c>
      <c r="R622" t="s">
        <v>2054</v>
      </c>
      <c r="S622" t="str">
        <f t="shared" si="38"/>
        <v>photography</v>
      </c>
      <c r="T622" t="str">
        <f>RIGHT(R622,LEN(R622)-SEARCH("/",R622))</f>
        <v>photography books</v>
      </c>
    </row>
    <row r="623" spans="1:20" x14ac:dyDescent="0.25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s="5">
        <f t="shared" si="36"/>
        <v>6.1980078125000002</v>
      </c>
      <c r="G623" t="s">
        <v>19</v>
      </c>
      <c r="H623" s="9">
        <f t="shared" si="39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 s="14">
        <f>(((L623/60)/60)/24)+DATE(1970,1,1)</f>
        <v>42626.208333333328</v>
      </c>
      <c r="N623">
        <v>1474174800</v>
      </c>
      <c r="O623" s="17">
        <f t="shared" si="37"/>
        <v>42631.208333333328</v>
      </c>
      <c r="P623" t="b">
        <v>0</v>
      </c>
      <c r="Q623" t="b">
        <v>0</v>
      </c>
      <c r="R623" t="s">
        <v>2043</v>
      </c>
      <c r="S623" t="str">
        <f t="shared" si="38"/>
        <v>theater</v>
      </c>
      <c r="T623" t="str">
        <f>RIGHT(R623,LEN(R623)-SEARCH("/",R623))</f>
        <v>plays</v>
      </c>
    </row>
    <row r="624" spans="1:20" x14ac:dyDescent="0.25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 s="9">
        <f t="shared" si="39"/>
        <v>92.4375</v>
      </c>
      <c r="I624">
        <v>64</v>
      </c>
      <c r="J624" t="s">
        <v>20</v>
      </c>
      <c r="K624" t="s">
        <v>21</v>
      </c>
      <c r="L624">
        <v>1523768400</v>
      </c>
      <c r="M624" s="14">
        <f>(((L624/60)/60)/24)+DATE(1970,1,1)</f>
        <v>43205.208333333328</v>
      </c>
      <c r="N624">
        <v>1526014800</v>
      </c>
      <c r="O624" s="17">
        <f t="shared" si="37"/>
        <v>43231.208333333328</v>
      </c>
      <c r="P624" t="b">
        <v>0</v>
      </c>
      <c r="Q624" t="b">
        <v>0</v>
      </c>
      <c r="R624" t="s">
        <v>2047</v>
      </c>
      <c r="S624" t="str">
        <f t="shared" si="38"/>
        <v>music</v>
      </c>
      <c r="T624" t="str">
        <f>RIGHT(R624,LEN(R624)-SEARCH("/",R624))</f>
        <v>indie rock</v>
      </c>
    </row>
    <row r="625" spans="1:20" x14ac:dyDescent="0.25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s="5">
        <f t="shared" si="36"/>
        <v>1.5992152704135738</v>
      </c>
      <c r="G625" t="s">
        <v>19</v>
      </c>
      <c r="H625" s="9">
        <f t="shared" si="39"/>
        <v>55.999257333828446</v>
      </c>
      <c r="I625">
        <v>2693</v>
      </c>
      <c r="J625" t="s">
        <v>36</v>
      </c>
      <c r="K625" t="s">
        <v>37</v>
      </c>
      <c r="L625">
        <v>1437022800</v>
      </c>
      <c r="M625" s="14">
        <f>(((L625/60)/60)/24)+DATE(1970,1,1)</f>
        <v>42201.208333333328</v>
      </c>
      <c r="N625">
        <v>1437454800</v>
      </c>
      <c r="O625" s="17">
        <f t="shared" si="37"/>
        <v>42206.208333333328</v>
      </c>
      <c r="P625" t="b">
        <v>0</v>
      </c>
      <c r="Q625" t="b">
        <v>0</v>
      </c>
      <c r="R625" t="s">
        <v>2043</v>
      </c>
      <c r="S625" t="str">
        <f t="shared" si="38"/>
        <v>theater</v>
      </c>
      <c r="T625" t="str">
        <f>RIGHT(R625,LEN(R625)-SEARCH("/",R625))</f>
        <v>plays</v>
      </c>
    </row>
    <row r="626" spans="1:20" x14ac:dyDescent="0.25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s="5">
        <f t="shared" si="36"/>
        <v>2.793921568627451</v>
      </c>
      <c r="G626" t="s">
        <v>19</v>
      </c>
      <c r="H626" s="9">
        <f t="shared" si="39"/>
        <v>32.983796296296298</v>
      </c>
      <c r="I626">
        <v>432</v>
      </c>
      <c r="J626" t="s">
        <v>20</v>
      </c>
      <c r="K626" t="s">
        <v>21</v>
      </c>
      <c r="L626">
        <v>1422165600</v>
      </c>
      <c r="M626" s="14">
        <f>(((L626/60)/60)/24)+DATE(1970,1,1)</f>
        <v>42029.25</v>
      </c>
      <c r="N626">
        <v>1422684000</v>
      </c>
      <c r="O626" s="17">
        <f t="shared" si="37"/>
        <v>42035.25</v>
      </c>
      <c r="P626" t="b">
        <v>0</v>
      </c>
      <c r="Q626" t="b">
        <v>0</v>
      </c>
      <c r="R626" t="s">
        <v>2054</v>
      </c>
      <c r="S626" t="str">
        <f t="shared" si="38"/>
        <v>photography</v>
      </c>
      <c r="T626" t="str">
        <f>RIGHT(R626,LEN(R626)-SEARCH("/",R626))</f>
        <v>photography books</v>
      </c>
    </row>
    <row r="627" spans="1:20" ht="31.5" x14ac:dyDescent="0.25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 s="9">
        <f t="shared" si="39"/>
        <v>93.596774193548384</v>
      </c>
      <c r="I627">
        <v>62</v>
      </c>
      <c r="J627" t="s">
        <v>20</v>
      </c>
      <c r="K627" t="s">
        <v>21</v>
      </c>
      <c r="L627">
        <v>1580104800</v>
      </c>
      <c r="M627" s="14">
        <f>(((L627/60)/60)/24)+DATE(1970,1,1)</f>
        <v>43857.25</v>
      </c>
      <c r="N627">
        <v>1581314400</v>
      </c>
      <c r="O627" s="17">
        <f t="shared" si="37"/>
        <v>43871.25</v>
      </c>
      <c r="P627" t="b">
        <v>0</v>
      </c>
      <c r="Q627" t="b">
        <v>0</v>
      </c>
      <c r="R627" t="s">
        <v>2043</v>
      </c>
      <c r="S627" t="str">
        <f t="shared" si="38"/>
        <v>theater</v>
      </c>
      <c r="T627" t="str">
        <f>RIGHT(R627,LEN(R627)-SEARCH("/",R627))</f>
        <v>plays</v>
      </c>
    </row>
    <row r="628" spans="1:20" ht="31.5" x14ac:dyDescent="0.25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s="5">
        <f t="shared" si="36"/>
        <v>2.0632812500000002</v>
      </c>
      <c r="G628" t="s">
        <v>19</v>
      </c>
      <c r="H628" s="9">
        <f t="shared" si="39"/>
        <v>69.867724867724874</v>
      </c>
      <c r="I628">
        <v>189</v>
      </c>
      <c r="J628" t="s">
        <v>20</v>
      </c>
      <c r="K628" t="s">
        <v>21</v>
      </c>
      <c r="L628">
        <v>1285650000</v>
      </c>
      <c r="M628" s="14">
        <f>(((L628/60)/60)/24)+DATE(1970,1,1)</f>
        <v>40449.208333333336</v>
      </c>
      <c r="N628">
        <v>1286427600</v>
      </c>
      <c r="O628" s="17">
        <f t="shared" si="37"/>
        <v>40458.208333333336</v>
      </c>
      <c r="P628" t="b">
        <v>0</v>
      </c>
      <c r="Q628" t="b">
        <v>1</v>
      </c>
      <c r="R628" t="s">
        <v>2043</v>
      </c>
      <c r="S628" t="str">
        <f t="shared" si="38"/>
        <v>theater</v>
      </c>
      <c r="T628" t="str">
        <f>RIGHT(R628,LEN(R628)-SEARCH("/",R628))</f>
        <v>plays</v>
      </c>
    </row>
    <row r="629" spans="1:20" x14ac:dyDescent="0.25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s="5">
        <f t="shared" si="36"/>
        <v>6.9424999999999999</v>
      </c>
      <c r="G629" t="s">
        <v>19</v>
      </c>
      <c r="H629" s="9">
        <f t="shared" si="39"/>
        <v>72.129870129870127</v>
      </c>
      <c r="I629">
        <v>154</v>
      </c>
      <c r="J629" t="s">
        <v>36</v>
      </c>
      <c r="K629" t="s">
        <v>37</v>
      </c>
      <c r="L629">
        <v>1276664400</v>
      </c>
      <c r="M629" s="14">
        <f>(((L629/60)/60)/24)+DATE(1970,1,1)</f>
        <v>40345.208333333336</v>
      </c>
      <c r="N629">
        <v>1278738000</v>
      </c>
      <c r="O629" s="17">
        <f t="shared" si="37"/>
        <v>40369.208333333336</v>
      </c>
      <c r="P629" t="b">
        <v>1</v>
      </c>
      <c r="Q629" t="b">
        <v>0</v>
      </c>
      <c r="R629" t="s">
        <v>2040</v>
      </c>
      <c r="S629" t="str">
        <f t="shared" si="38"/>
        <v>food</v>
      </c>
      <c r="T629" t="str">
        <f>RIGHT(R629,LEN(R629)-SEARCH("/",R629))</f>
        <v>food trucks</v>
      </c>
    </row>
    <row r="630" spans="1:20" x14ac:dyDescent="0.25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s="5">
        <f t="shared" si="36"/>
        <v>1.5178947368421052</v>
      </c>
      <c r="G630" t="s">
        <v>19</v>
      </c>
      <c r="H630" s="9">
        <f t="shared" si="39"/>
        <v>30.041666666666668</v>
      </c>
      <c r="I630">
        <v>96</v>
      </c>
      <c r="J630" t="s">
        <v>20</v>
      </c>
      <c r="K630" t="s">
        <v>21</v>
      </c>
      <c r="L630">
        <v>1286168400</v>
      </c>
      <c r="M630" s="14">
        <f>(((L630/60)/60)/24)+DATE(1970,1,1)</f>
        <v>40455.208333333336</v>
      </c>
      <c r="N630">
        <v>1286427600</v>
      </c>
      <c r="O630" s="17">
        <f t="shared" si="37"/>
        <v>40458.208333333336</v>
      </c>
      <c r="P630" t="b">
        <v>0</v>
      </c>
      <c r="Q630" t="b">
        <v>0</v>
      </c>
      <c r="R630" t="s">
        <v>2047</v>
      </c>
      <c r="S630" t="str">
        <f t="shared" si="38"/>
        <v>music</v>
      </c>
      <c r="T630" t="str">
        <f>RIGHT(R630,LEN(R630)-SEARCH("/",R630))</f>
        <v>indie rock</v>
      </c>
    </row>
    <row r="631" spans="1:20" x14ac:dyDescent="0.25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 s="9">
        <f t="shared" si="39"/>
        <v>73.968000000000004</v>
      </c>
      <c r="I631">
        <v>750</v>
      </c>
      <c r="J631" t="s">
        <v>20</v>
      </c>
      <c r="K631" t="s">
        <v>21</v>
      </c>
      <c r="L631">
        <v>1467781200</v>
      </c>
      <c r="M631" s="14">
        <f>(((L631/60)/60)/24)+DATE(1970,1,1)</f>
        <v>42557.208333333328</v>
      </c>
      <c r="N631">
        <v>1467954000</v>
      </c>
      <c r="O631" s="17">
        <f t="shared" si="37"/>
        <v>42559.208333333328</v>
      </c>
      <c r="P631" t="b">
        <v>0</v>
      </c>
      <c r="Q631" t="b">
        <v>1</v>
      </c>
      <c r="R631" t="s">
        <v>2043</v>
      </c>
      <c r="S631" t="str">
        <f t="shared" si="38"/>
        <v>theater</v>
      </c>
      <c r="T631" t="str">
        <f>RIGHT(R631,LEN(R631)-SEARCH("/",R631))</f>
        <v>plays</v>
      </c>
    </row>
    <row r="632" spans="1:20" x14ac:dyDescent="0.25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s="5">
        <f t="shared" si="36"/>
        <v>0.62873684210526315</v>
      </c>
      <c r="G632" t="s">
        <v>63</v>
      </c>
      <c r="H632" s="9">
        <f t="shared" si="39"/>
        <v>68.65517241379311</v>
      </c>
      <c r="I632">
        <v>87</v>
      </c>
      <c r="J632" t="s">
        <v>20</v>
      </c>
      <c r="K632" t="s">
        <v>21</v>
      </c>
      <c r="L632">
        <v>1556686800</v>
      </c>
      <c r="M632" s="14">
        <f>(((L632/60)/60)/24)+DATE(1970,1,1)</f>
        <v>43586.208333333328</v>
      </c>
      <c r="N632">
        <v>1557637200</v>
      </c>
      <c r="O632" s="17">
        <f t="shared" si="37"/>
        <v>43597.208333333328</v>
      </c>
      <c r="P632" t="b">
        <v>0</v>
      </c>
      <c r="Q632" t="b">
        <v>1</v>
      </c>
      <c r="R632" t="s">
        <v>2043</v>
      </c>
      <c r="S632" t="str">
        <f t="shared" si="38"/>
        <v>theater</v>
      </c>
      <c r="T632" t="str">
        <f>RIGHT(R632,LEN(R632)-SEARCH("/",R632))</f>
        <v>plays</v>
      </c>
    </row>
    <row r="633" spans="1:20" x14ac:dyDescent="0.25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s="5">
        <f t="shared" si="36"/>
        <v>3.1039864864864866</v>
      </c>
      <c r="G633" t="s">
        <v>19</v>
      </c>
      <c r="H633" s="9">
        <f t="shared" si="39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 s="14">
        <f>(((L633/60)/60)/24)+DATE(1970,1,1)</f>
        <v>43550.208333333328</v>
      </c>
      <c r="N633">
        <v>1553922000</v>
      </c>
      <c r="O633" s="17">
        <f t="shared" si="37"/>
        <v>43554.208333333328</v>
      </c>
      <c r="P633" t="b">
        <v>0</v>
      </c>
      <c r="Q633" t="b">
        <v>0</v>
      </c>
      <c r="R633" t="s">
        <v>2043</v>
      </c>
      <c r="S633" t="str">
        <f t="shared" si="38"/>
        <v>theater</v>
      </c>
      <c r="T633" t="str">
        <f>RIGHT(R633,LEN(R633)-SEARCH("/",R633))</f>
        <v>plays</v>
      </c>
    </row>
    <row r="634" spans="1:20" x14ac:dyDescent="0.25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s="5">
        <f t="shared" si="36"/>
        <v>0.42859916782246882</v>
      </c>
      <c r="G634" t="s">
        <v>42</v>
      </c>
      <c r="H634" s="9">
        <f t="shared" si="39"/>
        <v>111.15827338129496</v>
      </c>
      <c r="I634">
        <v>278</v>
      </c>
      <c r="J634" t="s">
        <v>20</v>
      </c>
      <c r="K634" t="s">
        <v>21</v>
      </c>
      <c r="L634">
        <v>1414904400</v>
      </c>
      <c r="M634" s="14">
        <f>(((L634/60)/60)/24)+DATE(1970,1,1)</f>
        <v>41945.208333333336</v>
      </c>
      <c r="N634">
        <v>1416463200</v>
      </c>
      <c r="O634" s="17">
        <f t="shared" si="37"/>
        <v>41963.25</v>
      </c>
      <c r="P634" t="b">
        <v>0</v>
      </c>
      <c r="Q634" t="b">
        <v>0</v>
      </c>
      <c r="R634" t="s">
        <v>2043</v>
      </c>
      <c r="S634" t="str">
        <f t="shared" si="38"/>
        <v>theater</v>
      </c>
      <c r="T634" t="str">
        <f>RIGHT(R634,LEN(R634)-SEARCH("/",R634))</f>
        <v>plays</v>
      </c>
    </row>
    <row r="635" spans="1:20" x14ac:dyDescent="0.25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 s="9">
        <f t="shared" si="39"/>
        <v>53.038095238095238</v>
      </c>
      <c r="I635">
        <v>105</v>
      </c>
      <c r="J635" t="s">
        <v>20</v>
      </c>
      <c r="K635" t="s">
        <v>21</v>
      </c>
      <c r="L635">
        <v>1446876000</v>
      </c>
      <c r="M635" s="14">
        <f>(((L635/60)/60)/24)+DATE(1970,1,1)</f>
        <v>42315.25</v>
      </c>
      <c r="N635">
        <v>1447221600</v>
      </c>
      <c r="O635" s="17">
        <f t="shared" si="37"/>
        <v>42319.25</v>
      </c>
      <c r="P635" t="b">
        <v>0</v>
      </c>
      <c r="Q635" t="b">
        <v>0</v>
      </c>
      <c r="R635" t="s">
        <v>2050</v>
      </c>
      <c r="S635" t="str">
        <f t="shared" si="38"/>
        <v>film &amp; video</v>
      </c>
      <c r="T635" t="str">
        <f>RIGHT(R635,LEN(R635)-SEARCH("/",R635))</f>
        <v>animation</v>
      </c>
    </row>
    <row r="636" spans="1:20" x14ac:dyDescent="0.25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s="5">
        <f t="shared" si="36"/>
        <v>0.78531302876480547</v>
      </c>
      <c r="G636" t="s">
        <v>63</v>
      </c>
      <c r="H636" s="9">
        <f t="shared" si="39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 s="14">
        <f>(((L636/60)/60)/24)+DATE(1970,1,1)</f>
        <v>42819.208333333328</v>
      </c>
      <c r="N636">
        <v>1491627600</v>
      </c>
      <c r="O636" s="17">
        <f t="shared" si="37"/>
        <v>42833.208333333328</v>
      </c>
      <c r="P636" t="b">
        <v>0</v>
      </c>
      <c r="Q636" t="b">
        <v>0</v>
      </c>
      <c r="R636" t="s">
        <v>2059</v>
      </c>
      <c r="S636" t="str">
        <f t="shared" si="38"/>
        <v>film &amp; video</v>
      </c>
      <c r="T636" t="str">
        <f>RIGHT(R636,LEN(R636)-SEARCH("/",R636))</f>
        <v>television</v>
      </c>
    </row>
    <row r="637" spans="1:20" x14ac:dyDescent="0.25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s="5">
        <f t="shared" si="36"/>
        <v>1.1409352517985611</v>
      </c>
      <c r="G637" t="s">
        <v>19</v>
      </c>
      <c r="H637" s="9">
        <f t="shared" si="39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 s="14">
        <f>(((L637/60)/60)/24)+DATE(1970,1,1)</f>
        <v>41314.25</v>
      </c>
      <c r="N637">
        <v>1363150800</v>
      </c>
      <c r="O637" s="17">
        <f t="shared" si="37"/>
        <v>41346.208333333336</v>
      </c>
      <c r="P637" t="b">
        <v>0</v>
      </c>
      <c r="Q637" t="b">
        <v>0</v>
      </c>
      <c r="R637" t="s">
        <v>2059</v>
      </c>
      <c r="S637" t="str">
        <f t="shared" si="38"/>
        <v>film &amp; video</v>
      </c>
      <c r="T637" t="str">
        <f>RIGHT(R637,LEN(R637)-SEARCH("/",R637))</f>
        <v>television</v>
      </c>
    </row>
    <row r="638" spans="1:20" x14ac:dyDescent="0.25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 s="9">
        <f t="shared" si="39"/>
        <v>48.998079877112133</v>
      </c>
      <c r="I638">
        <v>2604</v>
      </c>
      <c r="J638" t="s">
        <v>32</v>
      </c>
      <c r="K638" t="s">
        <v>33</v>
      </c>
      <c r="L638">
        <v>1326866400</v>
      </c>
      <c r="M638" s="14">
        <f>(((L638/60)/60)/24)+DATE(1970,1,1)</f>
        <v>40926.25</v>
      </c>
      <c r="N638">
        <v>1330754400</v>
      </c>
      <c r="O638" s="17">
        <f t="shared" si="37"/>
        <v>40971.25</v>
      </c>
      <c r="P638" t="b">
        <v>0</v>
      </c>
      <c r="Q638" t="b">
        <v>1</v>
      </c>
      <c r="R638" t="s">
        <v>2050</v>
      </c>
      <c r="S638" t="str">
        <f t="shared" si="38"/>
        <v>film &amp; video</v>
      </c>
      <c r="T638" t="str">
        <f>RIGHT(R638,LEN(R638)-SEARCH("/",R638))</f>
        <v>animation</v>
      </c>
    </row>
    <row r="639" spans="1:20" x14ac:dyDescent="0.25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 s="9">
        <f t="shared" si="39"/>
        <v>103.84615384615384</v>
      </c>
      <c r="I639">
        <v>65</v>
      </c>
      <c r="J639" t="s">
        <v>20</v>
      </c>
      <c r="K639" t="s">
        <v>21</v>
      </c>
      <c r="L639">
        <v>1479103200</v>
      </c>
      <c r="M639" s="14">
        <f>(((L639/60)/60)/24)+DATE(1970,1,1)</f>
        <v>42688.25</v>
      </c>
      <c r="N639">
        <v>1479794400</v>
      </c>
      <c r="O639" s="17">
        <f t="shared" si="37"/>
        <v>42696.25</v>
      </c>
      <c r="P639" t="b">
        <v>0</v>
      </c>
      <c r="Q639" t="b">
        <v>0</v>
      </c>
      <c r="R639" t="s">
        <v>2043</v>
      </c>
      <c r="S639" t="str">
        <f t="shared" si="38"/>
        <v>theater</v>
      </c>
      <c r="T639" t="str">
        <f>RIGHT(R639,LEN(R639)-SEARCH("/",R639))</f>
        <v>plays</v>
      </c>
    </row>
    <row r="640" spans="1:20" x14ac:dyDescent="0.25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 s="9">
        <f t="shared" si="39"/>
        <v>99.127659574468083</v>
      </c>
      <c r="I640">
        <v>94</v>
      </c>
      <c r="J640" t="s">
        <v>20</v>
      </c>
      <c r="K640" t="s">
        <v>21</v>
      </c>
      <c r="L640">
        <v>1280206800</v>
      </c>
      <c r="M640" s="14">
        <f>(((L640/60)/60)/24)+DATE(1970,1,1)</f>
        <v>40386.208333333336</v>
      </c>
      <c r="N640">
        <v>1281243600</v>
      </c>
      <c r="O640" s="17">
        <f t="shared" si="37"/>
        <v>40398.208333333336</v>
      </c>
      <c r="P640" t="b">
        <v>0</v>
      </c>
      <c r="Q640" t="b">
        <v>1</v>
      </c>
      <c r="R640" t="s">
        <v>2043</v>
      </c>
      <c r="S640" t="str">
        <f t="shared" si="38"/>
        <v>theater</v>
      </c>
      <c r="T640" t="str">
        <f>RIGHT(R640,LEN(R640)-SEARCH("/",R640))</f>
        <v>plays</v>
      </c>
    </row>
    <row r="641" spans="1:20" x14ac:dyDescent="0.25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s="5">
        <f t="shared" si="36"/>
        <v>0.56186046511627907</v>
      </c>
      <c r="G641" t="s">
        <v>42</v>
      </c>
      <c r="H641" s="9">
        <f t="shared" si="39"/>
        <v>107.37777777777778</v>
      </c>
      <c r="I641">
        <v>45</v>
      </c>
      <c r="J641" t="s">
        <v>20</v>
      </c>
      <c r="K641" t="s">
        <v>21</v>
      </c>
      <c r="L641">
        <v>1532754000</v>
      </c>
      <c r="M641" s="14">
        <f>(((L641/60)/60)/24)+DATE(1970,1,1)</f>
        <v>43309.208333333328</v>
      </c>
      <c r="N641">
        <v>1532754000</v>
      </c>
      <c r="O641" s="17">
        <f t="shared" si="37"/>
        <v>43309.208333333328</v>
      </c>
      <c r="P641" t="b">
        <v>0</v>
      </c>
      <c r="Q641" t="b">
        <v>1</v>
      </c>
      <c r="R641" t="s">
        <v>2046</v>
      </c>
      <c r="S641" t="str">
        <f t="shared" si="38"/>
        <v>film &amp; video</v>
      </c>
      <c r="T641" t="str">
        <f>RIGHT(R641,LEN(R641)-SEARCH("/",R641))</f>
        <v>drama</v>
      </c>
    </row>
    <row r="642" spans="1:20" x14ac:dyDescent="0.25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 s="9">
        <f t="shared" si="39"/>
        <v>76.922178988326849</v>
      </c>
      <c r="I642">
        <v>257</v>
      </c>
      <c r="J642" t="s">
        <v>20</v>
      </c>
      <c r="K642" t="s">
        <v>21</v>
      </c>
      <c r="L642">
        <v>1453096800</v>
      </c>
      <c r="M642" s="14">
        <f>(((L642/60)/60)/24)+DATE(1970,1,1)</f>
        <v>42387.25</v>
      </c>
      <c r="N642">
        <v>1453356000</v>
      </c>
      <c r="O642" s="17">
        <f t="shared" si="37"/>
        <v>42390.25</v>
      </c>
      <c r="P642" t="b">
        <v>0</v>
      </c>
      <c r="Q642" t="b">
        <v>0</v>
      </c>
      <c r="R642" t="s">
        <v>2043</v>
      </c>
      <c r="S642" t="str">
        <f t="shared" si="38"/>
        <v>theater</v>
      </c>
      <c r="T642" t="str">
        <f>RIGHT(R642,LEN(R642)-SEARCH("/",R642))</f>
        <v>plays</v>
      </c>
    </row>
    <row r="643" spans="1:20" ht="31.5" x14ac:dyDescent="0.25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s="5">
        <f t="shared" ref="F643:F706" si="40">E:E/D:D</f>
        <v>1.1996808510638297</v>
      </c>
      <c r="G643" t="s">
        <v>19</v>
      </c>
      <c r="H643" s="9">
        <f t="shared" si="39"/>
        <v>58.128865979381445</v>
      </c>
      <c r="I643">
        <v>194</v>
      </c>
      <c r="J643" t="s">
        <v>86</v>
      </c>
      <c r="K643" t="s">
        <v>87</v>
      </c>
      <c r="L643">
        <v>1487570400</v>
      </c>
      <c r="M643" s="14">
        <f>(((L643/60)/60)/24)+DATE(1970,1,1)</f>
        <v>42786.25</v>
      </c>
      <c r="N643">
        <v>1489986000</v>
      </c>
      <c r="O643" s="17">
        <f t="shared" ref="O643:O706" si="41">(((N643/60)/60)/24)+DATE(1970,1,1)</f>
        <v>42814.208333333328</v>
      </c>
      <c r="P643" t="b">
        <v>0</v>
      </c>
      <c r="Q643" t="b">
        <v>0</v>
      </c>
      <c r="R643" t="s">
        <v>2043</v>
      </c>
      <c r="S643" t="str">
        <f t="shared" ref="S643:S706" si="42">LEFT(R643,SEARCH("/",R643)-1)</f>
        <v>theater</v>
      </c>
      <c r="T643" t="str">
        <f>RIGHT(R643,LEN(R643)-SEARCH("/",R643))</f>
        <v>plays</v>
      </c>
    </row>
    <row r="644" spans="1:20" x14ac:dyDescent="0.25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s="5">
        <f t="shared" si="40"/>
        <v>1.4545652173913044</v>
      </c>
      <c r="G644" t="s">
        <v>19</v>
      </c>
      <c r="H644" s="9">
        <f t="shared" ref="H644:H707" si="43">AVERAGE(E:E/I:I)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4">
        <f>(((L644/60)/60)/24)+DATE(1970,1,1)</f>
        <v>43451.25</v>
      </c>
      <c r="N644">
        <v>1545804000</v>
      </c>
      <c r="O644" s="17">
        <f t="shared" si="41"/>
        <v>43460.25</v>
      </c>
      <c r="P644" t="b">
        <v>0</v>
      </c>
      <c r="Q644" t="b">
        <v>0</v>
      </c>
      <c r="R644" t="s">
        <v>2048</v>
      </c>
      <c r="S644" t="str">
        <f t="shared" si="42"/>
        <v>technology</v>
      </c>
      <c r="T644" t="str">
        <f>RIGHT(R644,LEN(R644)-SEARCH("/",R644))</f>
        <v>wearables</v>
      </c>
    </row>
    <row r="645" spans="1:20" x14ac:dyDescent="0.25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s="5">
        <f t="shared" si="40"/>
        <v>2.2138255033557046</v>
      </c>
      <c r="G645" t="s">
        <v>19</v>
      </c>
      <c r="H645" s="9">
        <f t="shared" si="43"/>
        <v>87.962666666666664</v>
      </c>
      <c r="I645">
        <v>375</v>
      </c>
      <c r="J645" t="s">
        <v>20</v>
      </c>
      <c r="K645" t="s">
        <v>21</v>
      </c>
      <c r="L645">
        <v>1488348000</v>
      </c>
      <c r="M645" s="14">
        <f>(((L645/60)/60)/24)+DATE(1970,1,1)</f>
        <v>42795.25</v>
      </c>
      <c r="N645">
        <v>1489899600</v>
      </c>
      <c r="O645" s="17">
        <f t="shared" si="41"/>
        <v>42813.208333333328</v>
      </c>
      <c r="P645" t="b">
        <v>0</v>
      </c>
      <c r="Q645" t="b">
        <v>0</v>
      </c>
      <c r="R645" t="s">
        <v>2043</v>
      </c>
      <c r="S645" t="str">
        <f t="shared" si="42"/>
        <v>theater</v>
      </c>
      <c r="T645" t="str">
        <f>RIGHT(R645,LEN(R645)-SEARCH("/",R645))</f>
        <v>plays</v>
      </c>
    </row>
    <row r="646" spans="1:20" x14ac:dyDescent="0.25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 s="9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 s="14">
        <f>(((L646/60)/60)/24)+DATE(1970,1,1)</f>
        <v>43452.25</v>
      </c>
      <c r="N646">
        <v>1546495200</v>
      </c>
      <c r="O646" s="17">
        <f t="shared" si="41"/>
        <v>43468.25</v>
      </c>
      <c r="P646" t="b">
        <v>0</v>
      </c>
      <c r="Q646" t="b">
        <v>0</v>
      </c>
      <c r="R646" t="s">
        <v>2043</v>
      </c>
      <c r="S646" t="str">
        <f t="shared" si="42"/>
        <v>theater</v>
      </c>
      <c r="T646" t="str">
        <f>RIGHT(R646,LEN(R646)-SEARCH("/",R646))</f>
        <v>plays</v>
      </c>
    </row>
    <row r="647" spans="1:20" x14ac:dyDescent="0.25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 s="9">
        <f t="shared" si="43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 s="14">
        <f>(((L647/60)/60)/24)+DATE(1970,1,1)</f>
        <v>43369.208333333328</v>
      </c>
      <c r="N647">
        <v>1539752400</v>
      </c>
      <c r="O647" s="17">
        <f t="shared" si="41"/>
        <v>43390.208333333328</v>
      </c>
      <c r="P647" t="b">
        <v>0</v>
      </c>
      <c r="Q647" t="b">
        <v>1</v>
      </c>
      <c r="R647" t="s">
        <v>2041</v>
      </c>
      <c r="S647" t="str">
        <f t="shared" si="42"/>
        <v>music</v>
      </c>
      <c r="T647" t="str">
        <f>RIGHT(R647,LEN(R647)-SEARCH("/",R647))</f>
        <v>rock</v>
      </c>
    </row>
    <row r="648" spans="1:20" x14ac:dyDescent="0.25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 s="9">
        <f t="shared" si="43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 s="14">
        <f>(((L648/60)/60)/24)+DATE(1970,1,1)</f>
        <v>41346.208333333336</v>
      </c>
      <c r="N648">
        <v>1364101200</v>
      </c>
      <c r="O648" s="17">
        <f t="shared" si="41"/>
        <v>41357.208333333336</v>
      </c>
      <c r="P648" t="b">
        <v>0</v>
      </c>
      <c r="Q648" t="b">
        <v>0</v>
      </c>
      <c r="R648" t="s">
        <v>2051</v>
      </c>
      <c r="S648" t="str">
        <f t="shared" si="42"/>
        <v>games</v>
      </c>
      <c r="T648" t="str">
        <f>RIGHT(R648,LEN(R648)-SEARCH("/",R648))</f>
        <v>video games</v>
      </c>
    </row>
    <row r="649" spans="1:20" x14ac:dyDescent="0.25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 s="9">
        <f t="shared" si="43"/>
        <v>103.5</v>
      </c>
      <c r="I649">
        <v>18</v>
      </c>
      <c r="J649" t="s">
        <v>20</v>
      </c>
      <c r="K649" t="s">
        <v>21</v>
      </c>
      <c r="L649">
        <v>1523250000</v>
      </c>
      <c r="M649" s="14">
        <f>(((L649/60)/60)/24)+DATE(1970,1,1)</f>
        <v>43199.208333333328</v>
      </c>
      <c r="N649">
        <v>1525323600</v>
      </c>
      <c r="O649" s="17">
        <f t="shared" si="41"/>
        <v>43223.208333333328</v>
      </c>
      <c r="P649" t="b">
        <v>0</v>
      </c>
      <c r="Q649" t="b">
        <v>0</v>
      </c>
      <c r="R649" t="s">
        <v>2058</v>
      </c>
      <c r="S649" t="str">
        <f t="shared" si="42"/>
        <v>publishing</v>
      </c>
      <c r="T649" t="str">
        <f>RIGHT(R649,LEN(R649)-SEARCH("/",R649))</f>
        <v>translations</v>
      </c>
    </row>
    <row r="650" spans="1:20" x14ac:dyDescent="0.25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s="5">
        <f t="shared" si="40"/>
        <v>0.63056795131845844</v>
      </c>
      <c r="G650" t="s">
        <v>63</v>
      </c>
      <c r="H650" s="9">
        <f t="shared" si="43"/>
        <v>85.994467496542185</v>
      </c>
      <c r="I650">
        <v>723</v>
      </c>
      <c r="J650" t="s">
        <v>20</v>
      </c>
      <c r="K650" t="s">
        <v>21</v>
      </c>
      <c r="L650">
        <v>1499317200</v>
      </c>
      <c r="M650" s="14">
        <f>(((L650/60)/60)/24)+DATE(1970,1,1)</f>
        <v>42922.208333333328</v>
      </c>
      <c r="N650">
        <v>1500872400</v>
      </c>
      <c r="O650" s="17">
        <f t="shared" si="41"/>
        <v>42940.208333333328</v>
      </c>
      <c r="P650" t="b">
        <v>1</v>
      </c>
      <c r="Q650" t="b">
        <v>0</v>
      </c>
      <c r="R650" t="s">
        <v>2040</v>
      </c>
      <c r="S650" t="str">
        <f t="shared" si="42"/>
        <v>food</v>
      </c>
      <c r="T650" t="str">
        <f>RIGHT(R650,LEN(R650)-SEARCH("/",R650))</f>
        <v>food trucks</v>
      </c>
    </row>
    <row r="651" spans="1:20" x14ac:dyDescent="0.25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 s="9">
        <f t="shared" si="43"/>
        <v>98.011627906976742</v>
      </c>
      <c r="I651">
        <v>602</v>
      </c>
      <c r="J651" t="s">
        <v>86</v>
      </c>
      <c r="K651" t="s">
        <v>87</v>
      </c>
      <c r="L651">
        <v>1287550800</v>
      </c>
      <c r="M651" s="14">
        <f>(((L651/60)/60)/24)+DATE(1970,1,1)</f>
        <v>40471.208333333336</v>
      </c>
      <c r="N651">
        <v>1288501200</v>
      </c>
      <c r="O651" s="17">
        <f t="shared" si="41"/>
        <v>40482.208333333336</v>
      </c>
      <c r="P651" t="b">
        <v>1</v>
      </c>
      <c r="Q651" t="b">
        <v>1</v>
      </c>
      <c r="R651" t="s">
        <v>2043</v>
      </c>
      <c r="S651" t="str">
        <f t="shared" si="42"/>
        <v>theater</v>
      </c>
      <c r="T651" t="str">
        <f>RIGHT(R651,LEN(R651)-SEARCH("/",R651))</f>
        <v>plays</v>
      </c>
    </row>
    <row r="652" spans="1:20" x14ac:dyDescent="0.25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s="5">
        <f t="shared" si="40"/>
        <v>0.02</v>
      </c>
      <c r="G652" t="s">
        <v>14</v>
      </c>
      <c r="H652" s="9">
        <f t="shared" si="43"/>
        <v>2</v>
      </c>
      <c r="I652">
        <v>1</v>
      </c>
      <c r="J652" t="s">
        <v>20</v>
      </c>
      <c r="K652" t="s">
        <v>21</v>
      </c>
      <c r="L652">
        <v>1404795600</v>
      </c>
      <c r="M652" s="14">
        <f>(((L652/60)/60)/24)+DATE(1970,1,1)</f>
        <v>41828.208333333336</v>
      </c>
      <c r="N652">
        <v>1407128400</v>
      </c>
      <c r="O652" s="17">
        <f t="shared" si="41"/>
        <v>41855.208333333336</v>
      </c>
      <c r="P652" t="b">
        <v>0</v>
      </c>
      <c r="Q652" t="b">
        <v>0</v>
      </c>
      <c r="R652" t="s">
        <v>2057</v>
      </c>
      <c r="S652" t="str">
        <f t="shared" si="42"/>
        <v>music</v>
      </c>
      <c r="T652" t="str">
        <f>RIGHT(R652,LEN(R652)-SEARCH("/",R652))</f>
        <v>jazz</v>
      </c>
    </row>
    <row r="653" spans="1:20" x14ac:dyDescent="0.25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 s="9">
        <f t="shared" si="43"/>
        <v>44.994570837642193</v>
      </c>
      <c r="I653">
        <v>3868</v>
      </c>
      <c r="J653" t="s">
        <v>94</v>
      </c>
      <c r="K653" t="s">
        <v>95</v>
      </c>
      <c r="L653">
        <v>1393048800</v>
      </c>
      <c r="M653" s="14">
        <f>(((L653/60)/60)/24)+DATE(1970,1,1)</f>
        <v>41692.25</v>
      </c>
      <c r="N653">
        <v>1394344800</v>
      </c>
      <c r="O653" s="17">
        <f t="shared" si="41"/>
        <v>41707.25</v>
      </c>
      <c r="P653" t="b">
        <v>0</v>
      </c>
      <c r="Q653" t="b">
        <v>0</v>
      </c>
      <c r="R653" t="s">
        <v>2052</v>
      </c>
      <c r="S653" t="str">
        <f t="shared" si="42"/>
        <v>film &amp; video</v>
      </c>
      <c r="T653" t="str">
        <f>RIGHT(R653,LEN(R653)-SEARCH("/",R653))</f>
        <v>shorts</v>
      </c>
    </row>
    <row r="654" spans="1:20" x14ac:dyDescent="0.25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s="5">
        <f t="shared" si="40"/>
        <v>1.2684</v>
      </c>
      <c r="G654" t="s">
        <v>19</v>
      </c>
      <c r="H654" s="9">
        <f t="shared" si="43"/>
        <v>31.012224938875306</v>
      </c>
      <c r="I654">
        <v>409</v>
      </c>
      <c r="J654" t="s">
        <v>20</v>
      </c>
      <c r="K654" t="s">
        <v>21</v>
      </c>
      <c r="L654">
        <v>1470373200</v>
      </c>
      <c r="M654" s="14">
        <f>(((L654/60)/60)/24)+DATE(1970,1,1)</f>
        <v>42587.208333333328</v>
      </c>
      <c r="N654">
        <v>1474088400</v>
      </c>
      <c r="O654" s="17">
        <f t="shared" si="41"/>
        <v>42630.208333333328</v>
      </c>
      <c r="P654" t="b">
        <v>0</v>
      </c>
      <c r="Q654" t="b">
        <v>0</v>
      </c>
      <c r="R654" t="s">
        <v>2042</v>
      </c>
      <c r="S654" t="str">
        <f t="shared" si="42"/>
        <v>technology</v>
      </c>
      <c r="T654" t="str">
        <f>RIGHT(R654,LEN(R654)-SEARCH("/",R654))</f>
        <v>web</v>
      </c>
    </row>
    <row r="655" spans="1:20" x14ac:dyDescent="0.25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s="5">
        <f t="shared" si="40"/>
        <v>23.388333333333332</v>
      </c>
      <c r="G655" t="s">
        <v>19</v>
      </c>
      <c r="H655" s="9">
        <f t="shared" si="43"/>
        <v>59.970085470085472</v>
      </c>
      <c r="I655">
        <v>234</v>
      </c>
      <c r="J655" t="s">
        <v>20</v>
      </c>
      <c r="K655" t="s">
        <v>21</v>
      </c>
      <c r="L655">
        <v>1460091600</v>
      </c>
      <c r="M655" s="14">
        <f>(((L655/60)/60)/24)+DATE(1970,1,1)</f>
        <v>42468.208333333328</v>
      </c>
      <c r="N655">
        <v>1460264400</v>
      </c>
      <c r="O655" s="17">
        <f t="shared" si="41"/>
        <v>42470.208333333328</v>
      </c>
      <c r="P655" t="b">
        <v>0</v>
      </c>
      <c r="Q655" t="b">
        <v>0</v>
      </c>
      <c r="R655" t="s">
        <v>2042</v>
      </c>
      <c r="S655" t="str">
        <f t="shared" si="42"/>
        <v>technology</v>
      </c>
      <c r="T655" t="str">
        <f>RIGHT(R655,LEN(R655)-SEARCH("/",R655))</f>
        <v>web</v>
      </c>
    </row>
    <row r="656" spans="1:20" x14ac:dyDescent="0.25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s="5">
        <f t="shared" si="40"/>
        <v>5.0838857142857146</v>
      </c>
      <c r="G656" t="s">
        <v>19</v>
      </c>
      <c r="H656" s="9">
        <f t="shared" si="43"/>
        <v>58.9973474801061</v>
      </c>
      <c r="I656">
        <v>3016</v>
      </c>
      <c r="J656" t="s">
        <v>20</v>
      </c>
      <c r="K656" t="s">
        <v>21</v>
      </c>
      <c r="L656">
        <v>1440392400</v>
      </c>
      <c r="M656" s="14">
        <f>(((L656/60)/60)/24)+DATE(1970,1,1)</f>
        <v>42240.208333333328</v>
      </c>
      <c r="N656">
        <v>1440824400</v>
      </c>
      <c r="O656" s="17">
        <f t="shared" si="41"/>
        <v>42245.208333333328</v>
      </c>
      <c r="P656" t="b">
        <v>0</v>
      </c>
      <c r="Q656" t="b">
        <v>0</v>
      </c>
      <c r="R656" t="s">
        <v>2056</v>
      </c>
      <c r="S656" t="str">
        <f t="shared" si="42"/>
        <v>music</v>
      </c>
      <c r="T656" t="str">
        <f>RIGHT(R656,LEN(R656)-SEARCH("/",R656))</f>
        <v>metal</v>
      </c>
    </row>
    <row r="657" spans="1:20" x14ac:dyDescent="0.25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s="5">
        <f t="shared" si="40"/>
        <v>1.9147826086956521</v>
      </c>
      <c r="G657" t="s">
        <v>19</v>
      </c>
      <c r="H657" s="9">
        <f t="shared" si="43"/>
        <v>50.045454545454547</v>
      </c>
      <c r="I657">
        <v>264</v>
      </c>
      <c r="J657" t="s">
        <v>20</v>
      </c>
      <c r="K657" t="s">
        <v>21</v>
      </c>
      <c r="L657">
        <v>1488434400</v>
      </c>
      <c r="M657" s="14">
        <f>(((L657/60)/60)/24)+DATE(1970,1,1)</f>
        <v>42796.25</v>
      </c>
      <c r="N657">
        <v>1489554000</v>
      </c>
      <c r="O657" s="17">
        <f t="shared" si="41"/>
        <v>42809.208333333328</v>
      </c>
      <c r="P657" t="b">
        <v>1</v>
      </c>
      <c r="Q657" t="b">
        <v>0</v>
      </c>
      <c r="R657" t="s">
        <v>2054</v>
      </c>
      <c r="S657" t="str">
        <f t="shared" si="42"/>
        <v>photography</v>
      </c>
      <c r="T657" t="str">
        <f>RIGHT(R657,LEN(R657)-SEARCH("/",R657))</f>
        <v>photography books</v>
      </c>
    </row>
    <row r="658" spans="1:20" ht="31.5" x14ac:dyDescent="0.25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 s="9">
        <f t="shared" si="43"/>
        <v>98.966269841269835</v>
      </c>
      <c r="I658">
        <v>504</v>
      </c>
      <c r="J658" t="s">
        <v>24</v>
      </c>
      <c r="K658" t="s">
        <v>25</v>
      </c>
      <c r="L658">
        <v>1514440800</v>
      </c>
      <c r="M658" s="14">
        <f>(((L658/60)/60)/24)+DATE(1970,1,1)</f>
        <v>43097.25</v>
      </c>
      <c r="N658">
        <v>1514872800</v>
      </c>
      <c r="O658" s="17">
        <f t="shared" si="41"/>
        <v>43102.25</v>
      </c>
      <c r="P658" t="b">
        <v>0</v>
      </c>
      <c r="Q658" t="b">
        <v>0</v>
      </c>
      <c r="R658" t="s">
        <v>2040</v>
      </c>
      <c r="S658" t="str">
        <f t="shared" si="42"/>
        <v>food</v>
      </c>
      <c r="T658" t="str">
        <f>RIGHT(R658,LEN(R658)-SEARCH("/",R658))</f>
        <v>food trucks</v>
      </c>
    </row>
    <row r="659" spans="1:20" x14ac:dyDescent="0.25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 s="9">
        <f t="shared" si="43"/>
        <v>58.857142857142854</v>
      </c>
      <c r="I659">
        <v>14</v>
      </c>
      <c r="J659" t="s">
        <v>20</v>
      </c>
      <c r="K659" t="s">
        <v>21</v>
      </c>
      <c r="L659">
        <v>1514354400</v>
      </c>
      <c r="M659" s="14">
        <f>(((L659/60)/60)/24)+DATE(1970,1,1)</f>
        <v>43096.25</v>
      </c>
      <c r="N659">
        <v>1515736800</v>
      </c>
      <c r="O659" s="17">
        <f t="shared" si="41"/>
        <v>43112.25</v>
      </c>
      <c r="P659" t="b">
        <v>0</v>
      </c>
      <c r="Q659" t="b">
        <v>0</v>
      </c>
      <c r="R659" t="s">
        <v>2062</v>
      </c>
      <c r="S659" t="str">
        <f t="shared" si="42"/>
        <v>film &amp; video</v>
      </c>
      <c r="T659" t="str">
        <f>RIGHT(R659,LEN(R659)-SEARCH("/",R659))</f>
        <v>science fiction</v>
      </c>
    </row>
    <row r="660" spans="1:20" x14ac:dyDescent="0.25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s="5">
        <f t="shared" si="40"/>
        <v>0.60064638783269964</v>
      </c>
      <c r="G660" t="s">
        <v>63</v>
      </c>
      <c r="H660" s="9">
        <f t="shared" si="43"/>
        <v>81.010256410256417</v>
      </c>
      <c r="I660">
        <v>390</v>
      </c>
      <c r="J660" t="s">
        <v>20</v>
      </c>
      <c r="K660" t="s">
        <v>21</v>
      </c>
      <c r="L660">
        <v>1440910800</v>
      </c>
      <c r="M660" s="14">
        <f>(((L660/60)/60)/24)+DATE(1970,1,1)</f>
        <v>42246.208333333328</v>
      </c>
      <c r="N660">
        <v>1442898000</v>
      </c>
      <c r="O660" s="17">
        <f t="shared" si="41"/>
        <v>42269.208333333328</v>
      </c>
      <c r="P660" t="b">
        <v>0</v>
      </c>
      <c r="Q660" t="b">
        <v>0</v>
      </c>
      <c r="R660" t="s">
        <v>2041</v>
      </c>
      <c r="S660" t="str">
        <f t="shared" si="42"/>
        <v>music</v>
      </c>
      <c r="T660" t="str">
        <f>RIGHT(R660,LEN(R660)-SEARCH("/",R660))</f>
        <v>rock</v>
      </c>
    </row>
    <row r="661" spans="1:20" x14ac:dyDescent="0.25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 s="9">
        <f t="shared" si="43"/>
        <v>76.013333333333335</v>
      </c>
      <c r="I661">
        <v>750</v>
      </c>
      <c r="J661" t="s">
        <v>36</v>
      </c>
      <c r="K661" t="s">
        <v>37</v>
      </c>
      <c r="L661">
        <v>1296108000</v>
      </c>
      <c r="M661" s="14">
        <f>(((L661/60)/60)/24)+DATE(1970,1,1)</f>
        <v>40570.25</v>
      </c>
      <c r="N661">
        <v>1296194400</v>
      </c>
      <c r="O661" s="17">
        <f t="shared" si="41"/>
        <v>40571.25</v>
      </c>
      <c r="P661" t="b">
        <v>0</v>
      </c>
      <c r="Q661" t="b">
        <v>0</v>
      </c>
      <c r="R661" t="s">
        <v>2044</v>
      </c>
      <c r="S661" t="str">
        <f t="shared" si="42"/>
        <v>film &amp; video</v>
      </c>
      <c r="T661" t="str">
        <f>RIGHT(R661,LEN(R661)-SEARCH("/",R661))</f>
        <v>documentary</v>
      </c>
    </row>
    <row r="662" spans="1:20" x14ac:dyDescent="0.25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 s="9">
        <f t="shared" si="43"/>
        <v>96.597402597402592</v>
      </c>
      <c r="I662">
        <v>77</v>
      </c>
      <c r="J662" t="s">
        <v>20</v>
      </c>
      <c r="K662" t="s">
        <v>21</v>
      </c>
      <c r="L662">
        <v>1440133200</v>
      </c>
      <c r="M662" s="14">
        <f>(((L662/60)/60)/24)+DATE(1970,1,1)</f>
        <v>42237.208333333328</v>
      </c>
      <c r="N662">
        <v>1440910800</v>
      </c>
      <c r="O662" s="17">
        <f t="shared" si="41"/>
        <v>42246.208333333328</v>
      </c>
      <c r="P662" t="b">
        <v>1</v>
      </c>
      <c r="Q662" t="b">
        <v>0</v>
      </c>
      <c r="R662" t="s">
        <v>2043</v>
      </c>
      <c r="S662" t="str">
        <f t="shared" si="42"/>
        <v>theater</v>
      </c>
      <c r="T662" t="str">
        <f>RIGHT(R662,LEN(R662)-SEARCH("/",R662))</f>
        <v>plays</v>
      </c>
    </row>
    <row r="663" spans="1:20" x14ac:dyDescent="0.25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 s="9">
        <f t="shared" si="43"/>
        <v>76.957446808510639</v>
      </c>
      <c r="I663">
        <v>752</v>
      </c>
      <c r="J663" t="s">
        <v>32</v>
      </c>
      <c r="K663" t="s">
        <v>33</v>
      </c>
      <c r="L663">
        <v>1332910800</v>
      </c>
      <c r="M663" s="14">
        <f>(((L663/60)/60)/24)+DATE(1970,1,1)</f>
        <v>40996.208333333336</v>
      </c>
      <c r="N663">
        <v>1335502800</v>
      </c>
      <c r="O663" s="17">
        <f t="shared" si="41"/>
        <v>41026.208333333336</v>
      </c>
      <c r="P663" t="b">
        <v>0</v>
      </c>
      <c r="Q663" t="b">
        <v>0</v>
      </c>
      <c r="R663" t="s">
        <v>2057</v>
      </c>
      <c r="S663" t="str">
        <f t="shared" si="42"/>
        <v>music</v>
      </c>
      <c r="T663" t="str">
        <f>RIGHT(R663,LEN(R663)-SEARCH("/",R663))</f>
        <v>jazz</v>
      </c>
    </row>
    <row r="664" spans="1:20" x14ac:dyDescent="0.25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 s="9">
        <f t="shared" si="43"/>
        <v>67.984732824427482</v>
      </c>
      <c r="I664">
        <v>131</v>
      </c>
      <c r="J664" t="s">
        <v>20</v>
      </c>
      <c r="K664" t="s">
        <v>21</v>
      </c>
      <c r="L664">
        <v>1544335200</v>
      </c>
      <c r="M664" s="14">
        <f>(((L664/60)/60)/24)+DATE(1970,1,1)</f>
        <v>43443.25</v>
      </c>
      <c r="N664">
        <v>1544680800</v>
      </c>
      <c r="O664" s="17">
        <f t="shared" si="41"/>
        <v>43447.25</v>
      </c>
      <c r="P664" t="b">
        <v>0</v>
      </c>
      <c r="Q664" t="b">
        <v>0</v>
      </c>
      <c r="R664" t="s">
        <v>2043</v>
      </c>
      <c r="S664" t="str">
        <f t="shared" si="42"/>
        <v>theater</v>
      </c>
      <c r="T664" t="str">
        <f>RIGHT(R664,LEN(R664)-SEARCH("/",R664))</f>
        <v>plays</v>
      </c>
    </row>
    <row r="665" spans="1:20" x14ac:dyDescent="0.25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 s="9">
        <f t="shared" si="43"/>
        <v>88.781609195402297</v>
      </c>
      <c r="I665">
        <v>87</v>
      </c>
      <c r="J665" t="s">
        <v>20</v>
      </c>
      <c r="K665" t="s">
        <v>21</v>
      </c>
      <c r="L665">
        <v>1286427600</v>
      </c>
      <c r="M665" s="14">
        <f>(((L665/60)/60)/24)+DATE(1970,1,1)</f>
        <v>40458.208333333336</v>
      </c>
      <c r="N665">
        <v>1288414800</v>
      </c>
      <c r="O665" s="17">
        <f t="shared" si="41"/>
        <v>40481.208333333336</v>
      </c>
      <c r="P665" t="b">
        <v>0</v>
      </c>
      <c r="Q665" t="b">
        <v>0</v>
      </c>
      <c r="R665" t="s">
        <v>2043</v>
      </c>
      <c r="S665" t="str">
        <f t="shared" si="42"/>
        <v>theater</v>
      </c>
      <c r="T665" t="str">
        <f>RIGHT(R665,LEN(R665)-SEARCH("/",R665))</f>
        <v>plays</v>
      </c>
    </row>
    <row r="666" spans="1:20" x14ac:dyDescent="0.25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 s="9">
        <f t="shared" si="43"/>
        <v>24.99623706491063</v>
      </c>
      <c r="I666">
        <v>1063</v>
      </c>
      <c r="J666" t="s">
        <v>20</v>
      </c>
      <c r="K666" t="s">
        <v>21</v>
      </c>
      <c r="L666">
        <v>1329717600</v>
      </c>
      <c r="M666" s="14">
        <f>(((L666/60)/60)/24)+DATE(1970,1,1)</f>
        <v>40959.25</v>
      </c>
      <c r="N666">
        <v>1330581600</v>
      </c>
      <c r="O666" s="17">
        <f t="shared" si="41"/>
        <v>40969.25</v>
      </c>
      <c r="P666" t="b">
        <v>0</v>
      </c>
      <c r="Q666" t="b">
        <v>0</v>
      </c>
      <c r="R666" t="s">
        <v>2057</v>
      </c>
      <c r="S666" t="str">
        <f t="shared" si="42"/>
        <v>music</v>
      </c>
      <c r="T666" t="str">
        <f>RIGHT(R666,LEN(R666)-SEARCH("/",R666))</f>
        <v>jazz</v>
      </c>
    </row>
    <row r="667" spans="1:20" x14ac:dyDescent="0.25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s="5">
        <f t="shared" si="40"/>
        <v>2.3958823529411766</v>
      </c>
      <c r="G667" t="s">
        <v>19</v>
      </c>
      <c r="H667" s="9">
        <f t="shared" si="43"/>
        <v>44.922794117647058</v>
      </c>
      <c r="I667">
        <v>272</v>
      </c>
      <c r="J667" t="s">
        <v>20</v>
      </c>
      <c r="K667" t="s">
        <v>21</v>
      </c>
      <c r="L667">
        <v>1310187600</v>
      </c>
      <c r="M667" s="14">
        <f>(((L667/60)/60)/24)+DATE(1970,1,1)</f>
        <v>40733.208333333336</v>
      </c>
      <c r="N667">
        <v>1311397200</v>
      </c>
      <c r="O667" s="17">
        <f t="shared" si="41"/>
        <v>40747.208333333336</v>
      </c>
      <c r="P667" t="b">
        <v>0</v>
      </c>
      <c r="Q667" t="b">
        <v>1</v>
      </c>
      <c r="R667" t="s">
        <v>2044</v>
      </c>
      <c r="S667" t="str">
        <f t="shared" si="42"/>
        <v>film &amp; video</v>
      </c>
      <c r="T667" t="str">
        <f>RIGHT(R667,LEN(R667)-SEARCH("/",R667))</f>
        <v>documentary</v>
      </c>
    </row>
    <row r="668" spans="1:20" x14ac:dyDescent="0.25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s="5">
        <f t="shared" si="40"/>
        <v>0.64032258064516134</v>
      </c>
      <c r="G668" t="s">
        <v>63</v>
      </c>
      <c r="H668" s="9">
        <f t="shared" si="43"/>
        <v>79.400000000000006</v>
      </c>
      <c r="I668">
        <v>25</v>
      </c>
      <c r="J668" t="s">
        <v>20</v>
      </c>
      <c r="K668" t="s">
        <v>21</v>
      </c>
      <c r="L668">
        <v>1377838800</v>
      </c>
      <c r="M668" s="14">
        <f>(((L668/60)/60)/24)+DATE(1970,1,1)</f>
        <v>41516.208333333336</v>
      </c>
      <c r="N668">
        <v>1378357200</v>
      </c>
      <c r="O668" s="17">
        <f t="shared" si="41"/>
        <v>41522.208333333336</v>
      </c>
      <c r="P668" t="b">
        <v>0</v>
      </c>
      <c r="Q668" t="b">
        <v>1</v>
      </c>
      <c r="R668" t="s">
        <v>2043</v>
      </c>
      <c r="S668" t="str">
        <f t="shared" si="42"/>
        <v>theater</v>
      </c>
      <c r="T668" t="str">
        <f>RIGHT(R668,LEN(R668)-SEARCH("/",R668))</f>
        <v>plays</v>
      </c>
    </row>
    <row r="669" spans="1:20" ht="31.5" x14ac:dyDescent="0.25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s="5">
        <f t="shared" si="40"/>
        <v>1.7615942028985507</v>
      </c>
      <c r="G669" t="s">
        <v>19</v>
      </c>
      <c r="H669" s="9">
        <f t="shared" si="43"/>
        <v>29.009546539379475</v>
      </c>
      <c r="I669">
        <v>419</v>
      </c>
      <c r="J669" t="s">
        <v>20</v>
      </c>
      <c r="K669" t="s">
        <v>21</v>
      </c>
      <c r="L669">
        <v>1410325200</v>
      </c>
      <c r="M669" s="14">
        <f>(((L669/60)/60)/24)+DATE(1970,1,1)</f>
        <v>41892.208333333336</v>
      </c>
      <c r="N669">
        <v>1411102800</v>
      </c>
      <c r="O669" s="17">
        <f t="shared" si="41"/>
        <v>41901.208333333336</v>
      </c>
      <c r="P669" t="b">
        <v>0</v>
      </c>
      <c r="Q669" t="b">
        <v>0</v>
      </c>
      <c r="R669" t="s">
        <v>2063</v>
      </c>
      <c r="S669" t="str">
        <f t="shared" si="42"/>
        <v>journalism</v>
      </c>
      <c r="T669" t="str">
        <f>RIGHT(R669,LEN(R669)-SEARCH("/",R669))</f>
        <v>audio</v>
      </c>
    </row>
    <row r="670" spans="1:20" ht="31.5" x14ac:dyDescent="0.25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 s="9">
        <f t="shared" si="43"/>
        <v>73.59210526315789</v>
      </c>
      <c r="I670">
        <v>76</v>
      </c>
      <c r="J670" t="s">
        <v>20</v>
      </c>
      <c r="K670" t="s">
        <v>21</v>
      </c>
      <c r="L670">
        <v>1343797200</v>
      </c>
      <c r="M670" s="14">
        <f>(((L670/60)/60)/24)+DATE(1970,1,1)</f>
        <v>41122.208333333336</v>
      </c>
      <c r="N670">
        <v>1344834000</v>
      </c>
      <c r="O670" s="17">
        <f t="shared" si="41"/>
        <v>41134.208333333336</v>
      </c>
      <c r="P670" t="b">
        <v>0</v>
      </c>
      <c r="Q670" t="b">
        <v>0</v>
      </c>
      <c r="R670" t="s">
        <v>2043</v>
      </c>
      <c r="S670" t="str">
        <f t="shared" si="42"/>
        <v>theater</v>
      </c>
      <c r="T670" t="str">
        <f>RIGHT(R670,LEN(R670)-SEARCH("/",R670))</f>
        <v>plays</v>
      </c>
    </row>
    <row r="671" spans="1:20" x14ac:dyDescent="0.25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s="5">
        <f t="shared" si="40"/>
        <v>3.5864754098360656</v>
      </c>
      <c r="G671" t="s">
        <v>19</v>
      </c>
      <c r="H671" s="9">
        <f t="shared" si="43"/>
        <v>107.97038864898211</v>
      </c>
      <c r="I671">
        <v>1621</v>
      </c>
      <c r="J671" t="s">
        <v>94</v>
      </c>
      <c r="K671" t="s">
        <v>95</v>
      </c>
      <c r="L671">
        <v>1498453200</v>
      </c>
      <c r="M671" s="14">
        <f>(((L671/60)/60)/24)+DATE(1970,1,1)</f>
        <v>42912.208333333328</v>
      </c>
      <c r="N671">
        <v>1499230800</v>
      </c>
      <c r="O671" s="17">
        <f t="shared" si="41"/>
        <v>42921.208333333328</v>
      </c>
      <c r="P671" t="b">
        <v>0</v>
      </c>
      <c r="Q671" t="b">
        <v>0</v>
      </c>
      <c r="R671" t="s">
        <v>2043</v>
      </c>
      <c r="S671" t="str">
        <f t="shared" si="42"/>
        <v>theater</v>
      </c>
      <c r="T671" t="str">
        <f>RIGHT(R671,LEN(R671)-SEARCH("/",R671))</f>
        <v>plays</v>
      </c>
    </row>
    <row r="672" spans="1:20" ht="31.5" x14ac:dyDescent="0.25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s="5">
        <f t="shared" si="40"/>
        <v>4.6885802469135802</v>
      </c>
      <c r="G672" t="s">
        <v>19</v>
      </c>
      <c r="H672" s="9">
        <f t="shared" si="43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 s="14">
        <f>(((L672/60)/60)/24)+DATE(1970,1,1)</f>
        <v>42425.25</v>
      </c>
      <c r="N672">
        <v>1457416800</v>
      </c>
      <c r="O672" s="17">
        <f t="shared" si="41"/>
        <v>42437.25</v>
      </c>
      <c r="P672" t="b">
        <v>0</v>
      </c>
      <c r="Q672" t="b">
        <v>0</v>
      </c>
      <c r="R672" t="s">
        <v>2047</v>
      </c>
      <c r="S672" t="str">
        <f t="shared" si="42"/>
        <v>music</v>
      </c>
      <c r="T672" t="str">
        <f>RIGHT(R672,LEN(R672)-SEARCH("/",R672))</f>
        <v>indie rock</v>
      </c>
    </row>
    <row r="673" spans="1:20" ht="31.5" x14ac:dyDescent="0.25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s="5">
        <f t="shared" si="40"/>
        <v>1.220563524590164</v>
      </c>
      <c r="G673" t="s">
        <v>19</v>
      </c>
      <c r="H673" s="9">
        <f t="shared" si="43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 s="14">
        <f>(((L673/60)/60)/24)+DATE(1970,1,1)</f>
        <v>40390.208333333336</v>
      </c>
      <c r="N673">
        <v>1280898000</v>
      </c>
      <c r="O673" s="17">
        <f t="shared" si="41"/>
        <v>40394.208333333336</v>
      </c>
      <c r="P673" t="b">
        <v>0</v>
      </c>
      <c r="Q673" t="b">
        <v>1</v>
      </c>
      <c r="R673" t="s">
        <v>2043</v>
      </c>
      <c r="S673" t="str">
        <f t="shared" si="42"/>
        <v>theater</v>
      </c>
      <c r="T673" t="str">
        <f>RIGHT(R673,LEN(R673)-SEARCH("/",R673))</f>
        <v>plays</v>
      </c>
    </row>
    <row r="674" spans="1:20" x14ac:dyDescent="0.25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 s="9">
        <f t="shared" si="43"/>
        <v>24.997515808491418</v>
      </c>
      <c r="I674">
        <v>4428</v>
      </c>
      <c r="J674" t="s">
        <v>24</v>
      </c>
      <c r="K674" t="s">
        <v>25</v>
      </c>
      <c r="L674">
        <v>1521608400</v>
      </c>
      <c r="M674" s="14">
        <f>(((L674/60)/60)/24)+DATE(1970,1,1)</f>
        <v>43180.208333333328</v>
      </c>
      <c r="N674">
        <v>1522472400</v>
      </c>
      <c r="O674" s="17">
        <f t="shared" si="41"/>
        <v>43190.208333333328</v>
      </c>
      <c r="P674" t="b">
        <v>0</v>
      </c>
      <c r="Q674" t="b">
        <v>0</v>
      </c>
      <c r="R674" t="s">
        <v>2043</v>
      </c>
      <c r="S674" t="str">
        <f t="shared" si="42"/>
        <v>theater</v>
      </c>
      <c r="T674" t="str">
        <f>RIGHT(R674,LEN(R674)-SEARCH("/",R674))</f>
        <v>plays</v>
      </c>
    </row>
    <row r="675" spans="1:20" x14ac:dyDescent="0.25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 s="9">
        <f t="shared" si="43"/>
        <v>42.155172413793103</v>
      </c>
      <c r="I675">
        <v>58</v>
      </c>
      <c r="J675" t="s">
        <v>94</v>
      </c>
      <c r="K675" t="s">
        <v>95</v>
      </c>
      <c r="L675">
        <v>1460696400</v>
      </c>
      <c r="M675" s="14">
        <f>(((L675/60)/60)/24)+DATE(1970,1,1)</f>
        <v>42475.208333333328</v>
      </c>
      <c r="N675">
        <v>1462510800</v>
      </c>
      <c r="O675" s="17">
        <f t="shared" si="41"/>
        <v>42496.208333333328</v>
      </c>
      <c r="P675" t="b">
        <v>0</v>
      </c>
      <c r="Q675" t="b">
        <v>0</v>
      </c>
      <c r="R675" t="s">
        <v>2047</v>
      </c>
      <c r="S675" t="str">
        <f t="shared" si="42"/>
        <v>music</v>
      </c>
      <c r="T675" t="str">
        <f>RIGHT(R675,LEN(R675)-SEARCH("/",R675))</f>
        <v>indie rock</v>
      </c>
    </row>
    <row r="676" spans="1:20" x14ac:dyDescent="0.25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s="5">
        <f t="shared" si="40"/>
        <v>0.33538371411833628</v>
      </c>
      <c r="G676" t="s">
        <v>63</v>
      </c>
      <c r="H676" s="9">
        <f t="shared" si="43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 s="14">
        <f>(((L676/60)/60)/24)+DATE(1970,1,1)</f>
        <v>40774.208333333336</v>
      </c>
      <c r="N676">
        <v>1317790800</v>
      </c>
      <c r="O676" s="17">
        <f t="shared" si="41"/>
        <v>40821.208333333336</v>
      </c>
      <c r="P676" t="b">
        <v>0</v>
      </c>
      <c r="Q676" t="b">
        <v>0</v>
      </c>
      <c r="R676" t="s">
        <v>2054</v>
      </c>
      <c r="S676" t="str">
        <f t="shared" si="42"/>
        <v>photography</v>
      </c>
      <c r="T676" t="str">
        <f>RIGHT(R676,LEN(R676)-SEARCH("/",R676))</f>
        <v>photography books</v>
      </c>
    </row>
    <row r="677" spans="1:20" x14ac:dyDescent="0.25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s="5">
        <f t="shared" si="40"/>
        <v>1.2297938144329896</v>
      </c>
      <c r="G677" t="s">
        <v>19</v>
      </c>
      <c r="H677" s="9">
        <f t="shared" si="43"/>
        <v>36.0392749244713</v>
      </c>
      <c r="I677">
        <v>331</v>
      </c>
      <c r="J677" t="s">
        <v>20</v>
      </c>
      <c r="K677" t="s">
        <v>21</v>
      </c>
      <c r="L677">
        <v>1568178000</v>
      </c>
      <c r="M677" s="14">
        <f>(((L677/60)/60)/24)+DATE(1970,1,1)</f>
        <v>43719.208333333328</v>
      </c>
      <c r="N677">
        <v>1568782800</v>
      </c>
      <c r="O677" s="17">
        <f t="shared" si="41"/>
        <v>43726.208333333328</v>
      </c>
      <c r="P677" t="b">
        <v>0</v>
      </c>
      <c r="Q677" t="b">
        <v>0</v>
      </c>
      <c r="R677" t="s">
        <v>2063</v>
      </c>
      <c r="S677" t="str">
        <f t="shared" si="42"/>
        <v>journalism</v>
      </c>
      <c r="T677" t="str">
        <f>RIGHT(R677,LEN(R677)-SEARCH("/",R677))</f>
        <v>audio</v>
      </c>
    </row>
    <row r="678" spans="1:20" x14ac:dyDescent="0.25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s="5">
        <f t="shared" si="40"/>
        <v>1.8974959871589085</v>
      </c>
      <c r="G678" t="s">
        <v>19</v>
      </c>
      <c r="H678" s="9">
        <f t="shared" si="43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 s="14">
        <f>(((L678/60)/60)/24)+DATE(1970,1,1)</f>
        <v>41178.208333333336</v>
      </c>
      <c r="N678">
        <v>1349413200</v>
      </c>
      <c r="O678" s="17">
        <f t="shared" si="41"/>
        <v>41187.208333333336</v>
      </c>
      <c r="P678" t="b">
        <v>0</v>
      </c>
      <c r="Q678" t="b">
        <v>0</v>
      </c>
      <c r="R678" t="s">
        <v>2054</v>
      </c>
      <c r="S678" t="str">
        <f t="shared" si="42"/>
        <v>photography</v>
      </c>
      <c r="T678" t="str">
        <f>RIGHT(R678,LEN(R678)-SEARCH("/",R678))</f>
        <v>photography books</v>
      </c>
    </row>
    <row r="679" spans="1:20" x14ac:dyDescent="0.25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 s="9">
        <f t="shared" si="43"/>
        <v>39.927927927927925</v>
      </c>
      <c r="I679">
        <v>111</v>
      </c>
      <c r="J679" t="s">
        <v>20</v>
      </c>
      <c r="K679" t="s">
        <v>21</v>
      </c>
      <c r="L679">
        <v>1468126800</v>
      </c>
      <c r="M679" s="14">
        <f>(((L679/60)/60)/24)+DATE(1970,1,1)</f>
        <v>42561.208333333328</v>
      </c>
      <c r="N679">
        <v>1472446800</v>
      </c>
      <c r="O679" s="17">
        <f t="shared" si="41"/>
        <v>42611.208333333328</v>
      </c>
      <c r="P679" t="b">
        <v>0</v>
      </c>
      <c r="Q679" t="b">
        <v>0</v>
      </c>
      <c r="R679" t="s">
        <v>2053</v>
      </c>
      <c r="S679" t="str">
        <f t="shared" si="42"/>
        <v>publishing</v>
      </c>
      <c r="T679" t="str">
        <f>RIGHT(R679,LEN(R679)-SEARCH("/",R679))</f>
        <v>fiction</v>
      </c>
    </row>
    <row r="680" spans="1:20" x14ac:dyDescent="0.25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s="5">
        <f t="shared" si="40"/>
        <v>0.17968844221105529</v>
      </c>
      <c r="G680" t="s">
        <v>63</v>
      </c>
      <c r="H680" s="9">
        <f t="shared" si="43"/>
        <v>83.158139534883716</v>
      </c>
      <c r="I680">
        <v>215</v>
      </c>
      <c r="J680" t="s">
        <v>20</v>
      </c>
      <c r="K680" t="s">
        <v>21</v>
      </c>
      <c r="L680">
        <v>1547877600</v>
      </c>
      <c r="M680" s="14">
        <f>(((L680/60)/60)/24)+DATE(1970,1,1)</f>
        <v>43484.25</v>
      </c>
      <c r="N680">
        <v>1548050400</v>
      </c>
      <c r="O680" s="17">
        <f t="shared" si="41"/>
        <v>43486.25</v>
      </c>
      <c r="P680" t="b">
        <v>0</v>
      </c>
      <c r="Q680" t="b">
        <v>0</v>
      </c>
      <c r="R680" t="s">
        <v>2046</v>
      </c>
      <c r="S680" t="str">
        <f t="shared" si="42"/>
        <v>film &amp; video</v>
      </c>
      <c r="T680" t="str">
        <f>RIGHT(R680,LEN(R680)-SEARCH("/",R680))</f>
        <v>drama</v>
      </c>
    </row>
    <row r="681" spans="1:20" x14ac:dyDescent="0.25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s="5">
        <f t="shared" si="40"/>
        <v>10.365</v>
      </c>
      <c r="G681" t="s">
        <v>19</v>
      </c>
      <c r="H681" s="9">
        <f t="shared" si="43"/>
        <v>39.97520661157025</v>
      </c>
      <c r="I681">
        <v>363</v>
      </c>
      <c r="J681" t="s">
        <v>20</v>
      </c>
      <c r="K681" t="s">
        <v>21</v>
      </c>
      <c r="L681">
        <v>1571374800</v>
      </c>
      <c r="M681" s="14">
        <f>(((L681/60)/60)/24)+DATE(1970,1,1)</f>
        <v>43756.208333333328</v>
      </c>
      <c r="N681">
        <v>1571806800</v>
      </c>
      <c r="O681" s="17">
        <f t="shared" si="41"/>
        <v>43761.208333333328</v>
      </c>
      <c r="P681" t="b">
        <v>0</v>
      </c>
      <c r="Q681" t="b">
        <v>1</v>
      </c>
      <c r="R681" t="s">
        <v>2040</v>
      </c>
      <c r="S681" t="str">
        <f t="shared" si="42"/>
        <v>food</v>
      </c>
      <c r="T681" t="str">
        <f>RIGHT(R681,LEN(R681)-SEARCH("/",R681))</f>
        <v>food trucks</v>
      </c>
    </row>
    <row r="682" spans="1:20" ht="31.5" x14ac:dyDescent="0.25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 s="9">
        <f t="shared" si="43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 s="14">
        <f>(((L682/60)/60)/24)+DATE(1970,1,1)</f>
        <v>43813.25</v>
      </c>
      <c r="N682">
        <v>1576476000</v>
      </c>
      <c r="O682" s="17">
        <f t="shared" si="41"/>
        <v>43815.25</v>
      </c>
      <c r="P682" t="b">
        <v>0</v>
      </c>
      <c r="Q682" t="b">
        <v>1</v>
      </c>
      <c r="R682" t="s">
        <v>2060</v>
      </c>
      <c r="S682" t="str">
        <f t="shared" si="42"/>
        <v>games</v>
      </c>
      <c r="T682" t="str">
        <f>RIGHT(R682,LEN(R682)-SEARCH("/",R682))</f>
        <v>mobile games</v>
      </c>
    </row>
    <row r="683" spans="1:20" ht="31.5" x14ac:dyDescent="0.25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 s="9">
        <f t="shared" si="43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 s="14">
        <f>(((L683/60)/60)/24)+DATE(1970,1,1)</f>
        <v>40898.25</v>
      </c>
      <c r="N683">
        <v>1324965600</v>
      </c>
      <c r="O683" s="17">
        <f t="shared" si="41"/>
        <v>40904.25</v>
      </c>
      <c r="P683" t="b">
        <v>0</v>
      </c>
      <c r="Q683" t="b">
        <v>0</v>
      </c>
      <c r="R683" t="s">
        <v>2043</v>
      </c>
      <c r="S683" t="str">
        <f t="shared" si="42"/>
        <v>theater</v>
      </c>
      <c r="T683" t="str">
        <f>RIGHT(R683,LEN(R683)-SEARCH("/",R683))</f>
        <v>plays</v>
      </c>
    </row>
    <row r="684" spans="1:20" x14ac:dyDescent="0.25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s="5">
        <f t="shared" si="40"/>
        <v>1.5016666666666667</v>
      </c>
      <c r="G684" t="s">
        <v>19</v>
      </c>
      <c r="H684" s="9">
        <f t="shared" si="43"/>
        <v>78.728155339805824</v>
      </c>
      <c r="I684">
        <v>103</v>
      </c>
      <c r="J684" t="s">
        <v>20</v>
      </c>
      <c r="K684" t="s">
        <v>21</v>
      </c>
      <c r="L684">
        <v>1386741600</v>
      </c>
      <c r="M684" s="14">
        <f>(((L684/60)/60)/24)+DATE(1970,1,1)</f>
        <v>41619.25</v>
      </c>
      <c r="N684">
        <v>1387519200</v>
      </c>
      <c r="O684" s="17">
        <f t="shared" si="41"/>
        <v>41628.25</v>
      </c>
      <c r="P684" t="b">
        <v>0</v>
      </c>
      <c r="Q684" t="b">
        <v>0</v>
      </c>
      <c r="R684" t="s">
        <v>2043</v>
      </c>
      <c r="S684" t="str">
        <f t="shared" si="42"/>
        <v>theater</v>
      </c>
      <c r="T684" t="str">
        <f>RIGHT(R684,LEN(R684)-SEARCH("/",R684))</f>
        <v>plays</v>
      </c>
    </row>
    <row r="685" spans="1:20" x14ac:dyDescent="0.25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s="5">
        <f t="shared" si="40"/>
        <v>3.5843478260869563</v>
      </c>
      <c r="G685" t="s">
        <v>19</v>
      </c>
      <c r="H685" s="9">
        <f t="shared" si="43"/>
        <v>56.081632653061227</v>
      </c>
      <c r="I685">
        <v>147</v>
      </c>
      <c r="J685" t="s">
        <v>20</v>
      </c>
      <c r="K685" t="s">
        <v>21</v>
      </c>
      <c r="L685">
        <v>1537074000</v>
      </c>
      <c r="M685" s="14">
        <f>(((L685/60)/60)/24)+DATE(1970,1,1)</f>
        <v>43359.208333333328</v>
      </c>
      <c r="N685">
        <v>1537246800</v>
      </c>
      <c r="O685" s="17">
        <f t="shared" si="41"/>
        <v>43361.208333333328</v>
      </c>
      <c r="P685" t="b">
        <v>0</v>
      </c>
      <c r="Q685" t="b">
        <v>0</v>
      </c>
      <c r="R685" t="s">
        <v>2043</v>
      </c>
      <c r="S685" t="str">
        <f t="shared" si="42"/>
        <v>theater</v>
      </c>
      <c r="T685" t="str">
        <f>RIGHT(R685,LEN(R685)-SEARCH("/",R685))</f>
        <v>plays</v>
      </c>
    </row>
    <row r="686" spans="1:20" x14ac:dyDescent="0.25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s="5">
        <f t="shared" si="40"/>
        <v>5.4285714285714288</v>
      </c>
      <c r="G686" t="s">
        <v>19</v>
      </c>
      <c r="H686" s="9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4">
        <f>(((L686/60)/60)/24)+DATE(1970,1,1)</f>
        <v>40358.208333333336</v>
      </c>
      <c r="N686">
        <v>1279515600</v>
      </c>
      <c r="O686" s="17">
        <f t="shared" si="41"/>
        <v>40378.208333333336</v>
      </c>
      <c r="P686" t="b">
        <v>0</v>
      </c>
      <c r="Q686" t="b">
        <v>0</v>
      </c>
      <c r="R686" t="s">
        <v>2049</v>
      </c>
      <c r="S686" t="str">
        <f t="shared" si="42"/>
        <v>publishing</v>
      </c>
      <c r="T686" t="str">
        <f>RIGHT(R686,LEN(R686)-SEARCH("/",R686))</f>
        <v>nonfiction</v>
      </c>
    </row>
    <row r="687" spans="1:20" x14ac:dyDescent="0.25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 s="9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4">
        <f>(((L687/60)/60)/24)+DATE(1970,1,1)</f>
        <v>42239.208333333328</v>
      </c>
      <c r="N687">
        <v>1442379600</v>
      </c>
      <c r="O687" s="17">
        <f t="shared" si="41"/>
        <v>42263.208333333328</v>
      </c>
      <c r="P687" t="b">
        <v>0</v>
      </c>
      <c r="Q687" t="b">
        <v>0</v>
      </c>
      <c r="R687" t="s">
        <v>2043</v>
      </c>
      <c r="S687" t="str">
        <f t="shared" si="42"/>
        <v>theater</v>
      </c>
      <c r="T687" t="str">
        <f>RIGHT(R687,LEN(R687)-SEARCH("/",R687))</f>
        <v>plays</v>
      </c>
    </row>
    <row r="688" spans="1:20" x14ac:dyDescent="0.25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s="5">
        <f t="shared" si="40"/>
        <v>1.9174666666666667</v>
      </c>
      <c r="G688" t="s">
        <v>19</v>
      </c>
      <c r="H688" s="9">
        <f t="shared" si="43"/>
        <v>107.32089552238806</v>
      </c>
      <c r="I688">
        <v>134</v>
      </c>
      <c r="J688" t="s">
        <v>20</v>
      </c>
      <c r="K688" t="s">
        <v>21</v>
      </c>
      <c r="L688">
        <v>1522126800</v>
      </c>
      <c r="M688" s="14">
        <f>(((L688/60)/60)/24)+DATE(1970,1,1)</f>
        <v>43186.208333333328</v>
      </c>
      <c r="N688">
        <v>1523077200</v>
      </c>
      <c r="O688" s="17">
        <f t="shared" si="41"/>
        <v>43197.208333333328</v>
      </c>
      <c r="P688" t="b">
        <v>0</v>
      </c>
      <c r="Q688" t="b">
        <v>0</v>
      </c>
      <c r="R688" t="s">
        <v>2048</v>
      </c>
      <c r="S688" t="str">
        <f t="shared" si="42"/>
        <v>technology</v>
      </c>
      <c r="T688" t="str">
        <f>RIGHT(R688,LEN(R688)-SEARCH("/",R688))</f>
        <v>wearables</v>
      </c>
    </row>
    <row r="689" spans="1:20" x14ac:dyDescent="0.25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s="5">
        <f t="shared" si="40"/>
        <v>9.32</v>
      </c>
      <c r="G689" t="s">
        <v>19</v>
      </c>
      <c r="H689" s="9">
        <f t="shared" si="43"/>
        <v>51.970260223048328</v>
      </c>
      <c r="I689">
        <v>269</v>
      </c>
      <c r="J689" t="s">
        <v>20</v>
      </c>
      <c r="K689" t="s">
        <v>21</v>
      </c>
      <c r="L689">
        <v>1489298400</v>
      </c>
      <c r="M689" s="14">
        <f>(((L689/60)/60)/24)+DATE(1970,1,1)</f>
        <v>42806.25</v>
      </c>
      <c r="N689">
        <v>1489554000</v>
      </c>
      <c r="O689" s="17">
        <f t="shared" si="41"/>
        <v>42809.208333333328</v>
      </c>
      <c r="P689" t="b">
        <v>0</v>
      </c>
      <c r="Q689" t="b">
        <v>0</v>
      </c>
      <c r="R689" t="s">
        <v>2043</v>
      </c>
      <c r="S689" t="str">
        <f t="shared" si="42"/>
        <v>theater</v>
      </c>
      <c r="T689" t="str">
        <f>RIGHT(R689,LEN(R689)-SEARCH("/",R689))</f>
        <v>plays</v>
      </c>
    </row>
    <row r="690" spans="1:20" x14ac:dyDescent="0.25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s="5">
        <f t="shared" si="40"/>
        <v>4.2927586206896553</v>
      </c>
      <c r="G690" t="s">
        <v>19</v>
      </c>
      <c r="H690" s="9">
        <f t="shared" si="43"/>
        <v>71.137142857142862</v>
      </c>
      <c r="I690">
        <v>175</v>
      </c>
      <c r="J690" t="s">
        <v>20</v>
      </c>
      <c r="K690" t="s">
        <v>21</v>
      </c>
      <c r="L690">
        <v>1547100000</v>
      </c>
      <c r="M690" s="14">
        <f>(((L690/60)/60)/24)+DATE(1970,1,1)</f>
        <v>43475.25</v>
      </c>
      <c r="N690">
        <v>1548482400</v>
      </c>
      <c r="O690" s="17">
        <f t="shared" si="41"/>
        <v>43491.25</v>
      </c>
      <c r="P690" t="b">
        <v>0</v>
      </c>
      <c r="Q690" t="b">
        <v>1</v>
      </c>
      <c r="R690" t="s">
        <v>2059</v>
      </c>
      <c r="S690" t="str">
        <f t="shared" si="42"/>
        <v>film &amp; video</v>
      </c>
      <c r="T690" t="str">
        <f>RIGHT(R690,LEN(R690)-SEARCH("/",R690))</f>
        <v>television</v>
      </c>
    </row>
    <row r="691" spans="1:20" x14ac:dyDescent="0.25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s="5">
        <f t="shared" si="40"/>
        <v>1.0065753424657535</v>
      </c>
      <c r="G691" t="s">
        <v>19</v>
      </c>
      <c r="H691" s="9">
        <f t="shared" si="43"/>
        <v>106.49275362318841</v>
      </c>
      <c r="I691">
        <v>69</v>
      </c>
      <c r="J691" t="s">
        <v>20</v>
      </c>
      <c r="K691" t="s">
        <v>21</v>
      </c>
      <c r="L691">
        <v>1383022800</v>
      </c>
      <c r="M691" s="14">
        <f>(((L691/60)/60)/24)+DATE(1970,1,1)</f>
        <v>41576.208333333336</v>
      </c>
      <c r="N691">
        <v>1384063200</v>
      </c>
      <c r="O691" s="17">
        <f t="shared" si="41"/>
        <v>41588.25</v>
      </c>
      <c r="P691" t="b">
        <v>0</v>
      </c>
      <c r="Q691" t="b">
        <v>0</v>
      </c>
      <c r="R691" t="s">
        <v>2042</v>
      </c>
      <c r="S691" t="str">
        <f t="shared" si="42"/>
        <v>technology</v>
      </c>
      <c r="T691" t="str">
        <f>RIGHT(R691,LEN(R691)-SEARCH("/",R691))</f>
        <v>web</v>
      </c>
    </row>
    <row r="692" spans="1:20" x14ac:dyDescent="0.25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s="5">
        <f t="shared" si="40"/>
        <v>2.266111111111111</v>
      </c>
      <c r="G692" t="s">
        <v>19</v>
      </c>
      <c r="H692" s="9">
        <f t="shared" si="43"/>
        <v>42.93684210526316</v>
      </c>
      <c r="I692">
        <v>190</v>
      </c>
      <c r="J692" t="s">
        <v>20</v>
      </c>
      <c r="K692" t="s">
        <v>21</v>
      </c>
      <c r="L692">
        <v>1322373600</v>
      </c>
      <c r="M692" s="14">
        <f>(((L692/60)/60)/24)+DATE(1970,1,1)</f>
        <v>40874.25</v>
      </c>
      <c r="N692">
        <v>1322892000</v>
      </c>
      <c r="O692" s="17">
        <f t="shared" si="41"/>
        <v>40880.25</v>
      </c>
      <c r="P692" t="b">
        <v>0</v>
      </c>
      <c r="Q692" t="b">
        <v>1</v>
      </c>
      <c r="R692" t="s">
        <v>2044</v>
      </c>
      <c r="S692" t="str">
        <f t="shared" si="42"/>
        <v>film &amp; video</v>
      </c>
      <c r="T692" t="str">
        <f>RIGHT(R692,LEN(R692)-SEARCH("/",R692))</f>
        <v>documentary</v>
      </c>
    </row>
    <row r="693" spans="1:20" x14ac:dyDescent="0.25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s="5">
        <f t="shared" si="40"/>
        <v>1.4238</v>
      </c>
      <c r="G693" t="s">
        <v>19</v>
      </c>
      <c r="H693" s="9">
        <f t="shared" si="43"/>
        <v>30.037974683544302</v>
      </c>
      <c r="I693">
        <v>237</v>
      </c>
      <c r="J693" t="s">
        <v>20</v>
      </c>
      <c r="K693" t="s">
        <v>21</v>
      </c>
      <c r="L693">
        <v>1349240400</v>
      </c>
      <c r="M693" s="14">
        <f>(((L693/60)/60)/24)+DATE(1970,1,1)</f>
        <v>41185.208333333336</v>
      </c>
      <c r="N693">
        <v>1350709200</v>
      </c>
      <c r="O693" s="17">
        <f t="shared" si="41"/>
        <v>41202.208333333336</v>
      </c>
      <c r="P693" t="b">
        <v>1</v>
      </c>
      <c r="Q693" t="b">
        <v>1</v>
      </c>
      <c r="R693" t="s">
        <v>2044</v>
      </c>
      <c r="S693" t="str">
        <f t="shared" si="42"/>
        <v>film &amp; video</v>
      </c>
      <c r="T693" t="str">
        <f>RIGHT(R693,LEN(R693)-SEARCH("/",R693))</f>
        <v>documentary</v>
      </c>
    </row>
    <row r="694" spans="1:20" x14ac:dyDescent="0.25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 s="9">
        <f t="shared" si="43"/>
        <v>70.623376623376629</v>
      </c>
      <c r="I694">
        <v>77</v>
      </c>
      <c r="J694" t="s">
        <v>36</v>
      </c>
      <c r="K694" t="s">
        <v>37</v>
      </c>
      <c r="L694">
        <v>1562648400</v>
      </c>
      <c r="M694" s="14">
        <f>(((L694/60)/60)/24)+DATE(1970,1,1)</f>
        <v>43655.208333333328</v>
      </c>
      <c r="N694">
        <v>1564203600</v>
      </c>
      <c r="O694" s="17">
        <f t="shared" si="41"/>
        <v>43673.208333333328</v>
      </c>
      <c r="P694" t="b">
        <v>0</v>
      </c>
      <c r="Q694" t="b">
        <v>0</v>
      </c>
      <c r="R694" t="s">
        <v>2041</v>
      </c>
      <c r="S694" t="str">
        <f t="shared" si="42"/>
        <v>music</v>
      </c>
      <c r="T694" t="str">
        <f>RIGHT(R694,LEN(R694)-SEARCH("/",R694))</f>
        <v>rock</v>
      </c>
    </row>
    <row r="695" spans="1:20" ht="31.5" x14ac:dyDescent="0.25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 s="9">
        <f t="shared" si="43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 s="14">
        <f>(((L695/60)/60)/24)+DATE(1970,1,1)</f>
        <v>43025.208333333328</v>
      </c>
      <c r="N695">
        <v>1509685200</v>
      </c>
      <c r="O695" s="17">
        <f t="shared" si="41"/>
        <v>43042.208333333328</v>
      </c>
      <c r="P695" t="b">
        <v>0</v>
      </c>
      <c r="Q695" t="b">
        <v>0</v>
      </c>
      <c r="R695" t="s">
        <v>2043</v>
      </c>
      <c r="S695" t="str">
        <f t="shared" si="42"/>
        <v>theater</v>
      </c>
      <c r="T695" t="str">
        <f>RIGHT(R695,LEN(R695)-SEARCH("/",R695))</f>
        <v>plays</v>
      </c>
    </row>
    <row r="696" spans="1:20" x14ac:dyDescent="0.25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 s="9">
        <f t="shared" si="43"/>
        <v>96.911392405063296</v>
      </c>
      <c r="I696">
        <v>79</v>
      </c>
      <c r="J696" t="s">
        <v>20</v>
      </c>
      <c r="K696" t="s">
        <v>21</v>
      </c>
      <c r="L696">
        <v>1511762400</v>
      </c>
      <c r="M696" s="14">
        <f>(((L696/60)/60)/24)+DATE(1970,1,1)</f>
        <v>43066.25</v>
      </c>
      <c r="N696">
        <v>1514959200</v>
      </c>
      <c r="O696" s="17">
        <f t="shared" si="41"/>
        <v>43103.25</v>
      </c>
      <c r="P696" t="b">
        <v>0</v>
      </c>
      <c r="Q696" t="b">
        <v>0</v>
      </c>
      <c r="R696" t="s">
        <v>2043</v>
      </c>
      <c r="S696" t="str">
        <f t="shared" si="42"/>
        <v>theater</v>
      </c>
      <c r="T696" t="str">
        <f>RIGHT(R696,LEN(R696)-SEARCH("/",R696))</f>
        <v>plays</v>
      </c>
    </row>
    <row r="697" spans="1:20" x14ac:dyDescent="0.25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s="5">
        <f t="shared" si="40"/>
        <v>1.3393478260869565</v>
      </c>
      <c r="G697" t="s">
        <v>19</v>
      </c>
      <c r="H697" s="9">
        <f t="shared" si="43"/>
        <v>62.867346938775512</v>
      </c>
      <c r="I697">
        <v>196</v>
      </c>
      <c r="J697" t="s">
        <v>94</v>
      </c>
      <c r="K697" t="s">
        <v>95</v>
      </c>
      <c r="L697">
        <v>1447480800</v>
      </c>
      <c r="M697" s="14">
        <f>(((L697/60)/60)/24)+DATE(1970,1,1)</f>
        <v>42322.25</v>
      </c>
      <c r="N697">
        <v>1448863200</v>
      </c>
      <c r="O697" s="17">
        <f t="shared" si="41"/>
        <v>42338.25</v>
      </c>
      <c r="P697" t="b">
        <v>1</v>
      </c>
      <c r="Q697" t="b">
        <v>0</v>
      </c>
      <c r="R697" t="s">
        <v>2041</v>
      </c>
      <c r="S697" t="str">
        <f t="shared" si="42"/>
        <v>music</v>
      </c>
      <c r="T697" t="str">
        <f>RIGHT(R697,LEN(R697)-SEARCH("/",R697))</f>
        <v>rock</v>
      </c>
    </row>
    <row r="698" spans="1:20" x14ac:dyDescent="0.25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 s="9">
        <f t="shared" si="43"/>
        <v>108.98537682789652</v>
      </c>
      <c r="I698">
        <v>889</v>
      </c>
      <c r="J698" t="s">
        <v>20</v>
      </c>
      <c r="K698" t="s">
        <v>21</v>
      </c>
      <c r="L698">
        <v>1429506000</v>
      </c>
      <c r="M698" s="14">
        <f>(((L698/60)/60)/24)+DATE(1970,1,1)</f>
        <v>42114.208333333328</v>
      </c>
      <c r="N698">
        <v>1429592400</v>
      </c>
      <c r="O698" s="17">
        <f t="shared" si="41"/>
        <v>42115.208333333328</v>
      </c>
      <c r="P698" t="b">
        <v>0</v>
      </c>
      <c r="Q698" t="b">
        <v>1</v>
      </c>
      <c r="R698" t="s">
        <v>2043</v>
      </c>
      <c r="S698" t="str">
        <f t="shared" si="42"/>
        <v>theater</v>
      </c>
      <c r="T698" t="str">
        <f>RIGHT(R698,LEN(R698)-SEARCH("/",R698))</f>
        <v>plays</v>
      </c>
    </row>
    <row r="699" spans="1:20" x14ac:dyDescent="0.25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s="5">
        <f t="shared" si="40"/>
        <v>1.5280062063615205</v>
      </c>
      <c r="G699" t="s">
        <v>19</v>
      </c>
      <c r="H699" s="9">
        <f t="shared" si="43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 s="14">
        <f>(((L699/60)/60)/24)+DATE(1970,1,1)</f>
        <v>43190.208333333328</v>
      </c>
      <c r="N699">
        <v>1522645200</v>
      </c>
      <c r="O699" s="17">
        <f t="shared" si="41"/>
        <v>43192.208333333328</v>
      </c>
      <c r="P699" t="b">
        <v>0</v>
      </c>
      <c r="Q699" t="b">
        <v>0</v>
      </c>
      <c r="R699" t="s">
        <v>2045</v>
      </c>
      <c r="S699" t="str">
        <f t="shared" si="42"/>
        <v>music</v>
      </c>
      <c r="T699" t="str">
        <f>RIGHT(R699,LEN(R699)-SEARCH("/",R699))</f>
        <v>electric music</v>
      </c>
    </row>
    <row r="700" spans="1:20" x14ac:dyDescent="0.25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s="5">
        <f t="shared" si="40"/>
        <v>4.466912114014252</v>
      </c>
      <c r="G700" t="s">
        <v>19</v>
      </c>
      <c r="H700" s="9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4">
        <f>(((L700/60)/60)/24)+DATE(1970,1,1)</f>
        <v>40871.25</v>
      </c>
      <c r="N700">
        <v>1323324000</v>
      </c>
      <c r="O700" s="17">
        <f t="shared" si="41"/>
        <v>40885.25</v>
      </c>
      <c r="P700" t="b">
        <v>0</v>
      </c>
      <c r="Q700" t="b">
        <v>0</v>
      </c>
      <c r="R700" t="s">
        <v>2048</v>
      </c>
      <c r="S700" t="str">
        <f t="shared" si="42"/>
        <v>technology</v>
      </c>
      <c r="T700" t="str">
        <f>RIGHT(R700,LEN(R700)-SEARCH("/",R700))</f>
        <v>wearables</v>
      </c>
    </row>
    <row r="701" spans="1:20" x14ac:dyDescent="0.25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 s="9">
        <f t="shared" si="43"/>
        <v>111.51785714285714</v>
      </c>
      <c r="I701">
        <v>56</v>
      </c>
      <c r="J701" t="s">
        <v>20</v>
      </c>
      <c r="K701" t="s">
        <v>21</v>
      </c>
      <c r="L701">
        <v>1561438800</v>
      </c>
      <c r="M701" s="14">
        <f>(((L701/60)/60)/24)+DATE(1970,1,1)</f>
        <v>43641.208333333328</v>
      </c>
      <c r="N701">
        <v>1561525200</v>
      </c>
      <c r="O701" s="17">
        <f t="shared" si="41"/>
        <v>43642.208333333328</v>
      </c>
      <c r="P701" t="b">
        <v>0</v>
      </c>
      <c r="Q701" t="b">
        <v>0</v>
      </c>
      <c r="R701" t="s">
        <v>2046</v>
      </c>
      <c r="S701" t="str">
        <f t="shared" si="42"/>
        <v>film &amp; video</v>
      </c>
      <c r="T701" t="str">
        <f>RIGHT(R701,LEN(R701)-SEARCH("/",R701))</f>
        <v>drama</v>
      </c>
    </row>
    <row r="702" spans="1:20" ht="31.5" x14ac:dyDescent="0.25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s="5">
        <f t="shared" si="40"/>
        <v>0.03</v>
      </c>
      <c r="G702" t="s">
        <v>14</v>
      </c>
      <c r="H702" s="9">
        <f t="shared" si="43"/>
        <v>3</v>
      </c>
      <c r="I702">
        <v>1</v>
      </c>
      <c r="J702" t="s">
        <v>20</v>
      </c>
      <c r="K702" t="s">
        <v>21</v>
      </c>
      <c r="L702">
        <v>1264399200</v>
      </c>
      <c r="M702" s="14">
        <f>(((L702/60)/60)/24)+DATE(1970,1,1)</f>
        <v>40203.25</v>
      </c>
      <c r="N702">
        <v>1265695200</v>
      </c>
      <c r="O702" s="17">
        <f t="shared" si="41"/>
        <v>40218.25</v>
      </c>
      <c r="P702" t="b">
        <v>0</v>
      </c>
      <c r="Q702" t="b">
        <v>0</v>
      </c>
      <c r="R702" t="s">
        <v>2048</v>
      </c>
      <c r="S702" t="str">
        <f t="shared" si="42"/>
        <v>technology</v>
      </c>
      <c r="T702" t="str">
        <f>RIGHT(R702,LEN(R702)-SEARCH("/",R702))</f>
        <v>wearables</v>
      </c>
    </row>
    <row r="703" spans="1:20" ht="31.5" x14ac:dyDescent="0.25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s="5">
        <f t="shared" si="40"/>
        <v>1.7502692307692307</v>
      </c>
      <c r="G703" t="s">
        <v>19</v>
      </c>
      <c r="H703" s="9">
        <f t="shared" si="43"/>
        <v>110.99268292682927</v>
      </c>
      <c r="I703">
        <v>820</v>
      </c>
      <c r="J703" t="s">
        <v>20</v>
      </c>
      <c r="K703" t="s">
        <v>21</v>
      </c>
      <c r="L703">
        <v>1301202000</v>
      </c>
      <c r="M703" s="14">
        <f>(((L703/60)/60)/24)+DATE(1970,1,1)</f>
        <v>40629.208333333336</v>
      </c>
      <c r="N703">
        <v>1301806800</v>
      </c>
      <c r="O703" s="17">
        <f t="shared" si="41"/>
        <v>40636.208333333336</v>
      </c>
      <c r="P703" t="b">
        <v>1</v>
      </c>
      <c r="Q703" t="b">
        <v>0</v>
      </c>
      <c r="R703" t="s">
        <v>2043</v>
      </c>
      <c r="S703" t="str">
        <f t="shared" si="42"/>
        <v>theater</v>
      </c>
      <c r="T703" t="str">
        <f>RIGHT(R703,LEN(R703)-SEARCH("/",R703))</f>
        <v>plays</v>
      </c>
    </row>
    <row r="704" spans="1:20" ht="31.5" x14ac:dyDescent="0.25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 s="9">
        <f t="shared" si="43"/>
        <v>56.746987951807228</v>
      </c>
      <c r="I704">
        <v>83</v>
      </c>
      <c r="J704" t="s">
        <v>20</v>
      </c>
      <c r="K704" t="s">
        <v>21</v>
      </c>
      <c r="L704">
        <v>1374469200</v>
      </c>
      <c r="M704" s="14">
        <f>(((L704/60)/60)/24)+DATE(1970,1,1)</f>
        <v>41477.208333333336</v>
      </c>
      <c r="N704">
        <v>1374901200</v>
      </c>
      <c r="O704" s="17">
        <f t="shared" si="41"/>
        <v>41482.208333333336</v>
      </c>
      <c r="P704" t="b">
        <v>0</v>
      </c>
      <c r="Q704" t="b">
        <v>0</v>
      </c>
      <c r="R704" t="s">
        <v>2048</v>
      </c>
      <c r="S704" t="str">
        <f t="shared" si="42"/>
        <v>technology</v>
      </c>
      <c r="T704" t="str">
        <f>RIGHT(R704,LEN(R704)-SEARCH("/",R704))</f>
        <v>wearables</v>
      </c>
    </row>
    <row r="705" spans="1:20" x14ac:dyDescent="0.25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s="5">
        <f t="shared" si="40"/>
        <v>3.1187381703470032</v>
      </c>
      <c r="G705" t="s">
        <v>19</v>
      </c>
      <c r="H705" s="9">
        <f t="shared" si="43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 s="14">
        <f>(((L705/60)/60)/24)+DATE(1970,1,1)</f>
        <v>41020.208333333336</v>
      </c>
      <c r="N705">
        <v>1336453200</v>
      </c>
      <c r="O705" s="17">
        <f t="shared" si="41"/>
        <v>41037.208333333336</v>
      </c>
      <c r="P705" t="b">
        <v>1</v>
      </c>
      <c r="Q705" t="b">
        <v>1</v>
      </c>
      <c r="R705" t="s">
        <v>2058</v>
      </c>
      <c r="S705" t="str">
        <f t="shared" si="42"/>
        <v>publishing</v>
      </c>
      <c r="T705" t="str">
        <f>RIGHT(R705,LEN(R705)-SEARCH("/",R705))</f>
        <v>translations</v>
      </c>
    </row>
    <row r="706" spans="1:20" ht="31.5" x14ac:dyDescent="0.25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s="5">
        <f t="shared" si="40"/>
        <v>1.2278160919540231</v>
      </c>
      <c r="G706" t="s">
        <v>19</v>
      </c>
      <c r="H706" s="9">
        <f t="shared" si="43"/>
        <v>92.08620689655173</v>
      </c>
      <c r="I706">
        <v>116</v>
      </c>
      <c r="J706" t="s">
        <v>20</v>
      </c>
      <c r="K706" t="s">
        <v>21</v>
      </c>
      <c r="L706">
        <v>1467608400</v>
      </c>
      <c r="M706" s="14">
        <f>(((L706/60)/60)/24)+DATE(1970,1,1)</f>
        <v>42555.208333333328</v>
      </c>
      <c r="N706">
        <v>1468904400</v>
      </c>
      <c r="O706" s="17">
        <f t="shared" si="41"/>
        <v>42570.208333333328</v>
      </c>
      <c r="P706" t="b">
        <v>0</v>
      </c>
      <c r="Q706" t="b">
        <v>0</v>
      </c>
      <c r="R706" t="s">
        <v>2050</v>
      </c>
      <c r="S706" t="str">
        <f t="shared" si="42"/>
        <v>film &amp; video</v>
      </c>
      <c r="T706" t="str">
        <f>RIGHT(R706,LEN(R706)-SEARCH("/",R706))</f>
        <v>animation</v>
      </c>
    </row>
    <row r="707" spans="1:20" x14ac:dyDescent="0.25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s="5">
        <f t="shared" ref="F707:F770" si="44">E:E/D:D</f>
        <v>0.99026517383618151</v>
      </c>
      <c r="G707" t="s">
        <v>14</v>
      </c>
      <c r="H707" s="9">
        <f t="shared" si="43"/>
        <v>82.986666666666665</v>
      </c>
      <c r="I707">
        <v>2025</v>
      </c>
      <c r="J707" t="s">
        <v>36</v>
      </c>
      <c r="K707" t="s">
        <v>37</v>
      </c>
      <c r="L707">
        <v>1386741600</v>
      </c>
      <c r="M707" s="14">
        <f>(((L707/60)/60)/24)+DATE(1970,1,1)</f>
        <v>41619.25</v>
      </c>
      <c r="N707">
        <v>1387087200</v>
      </c>
      <c r="O707" s="17">
        <f t="shared" ref="O707:O770" si="45">(((N707/60)/60)/24)+DATE(1970,1,1)</f>
        <v>41623.25</v>
      </c>
      <c r="P707" t="b">
        <v>0</v>
      </c>
      <c r="Q707" t="b">
        <v>0</v>
      </c>
      <c r="R707" t="s">
        <v>2049</v>
      </c>
      <c r="S707" t="str">
        <f t="shared" ref="S707:S770" si="46">LEFT(R707,SEARCH("/",R707)-1)</f>
        <v>publishing</v>
      </c>
      <c r="T707" t="str">
        <f>RIGHT(R707,LEN(R707)-SEARCH("/",R707))</f>
        <v>nonfiction</v>
      </c>
    </row>
    <row r="708" spans="1:20" ht="31.5" x14ac:dyDescent="0.25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s="5">
        <f t="shared" si="44"/>
        <v>1.278468634686347</v>
      </c>
      <c r="G708" t="s">
        <v>19</v>
      </c>
      <c r="H708" s="9">
        <f t="shared" ref="H708:H771" si="47">AVERAGE(E:E/I:I)</f>
        <v>103.03791821561339</v>
      </c>
      <c r="I708">
        <v>1345</v>
      </c>
      <c r="J708" t="s">
        <v>24</v>
      </c>
      <c r="K708" t="s">
        <v>25</v>
      </c>
      <c r="L708">
        <v>1546754400</v>
      </c>
      <c r="M708" s="14">
        <f>(((L708/60)/60)/24)+DATE(1970,1,1)</f>
        <v>43471.25</v>
      </c>
      <c r="N708">
        <v>1547445600</v>
      </c>
      <c r="O708" s="17">
        <f t="shared" si="45"/>
        <v>43479.25</v>
      </c>
      <c r="P708" t="b">
        <v>0</v>
      </c>
      <c r="Q708" t="b">
        <v>1</v>
      </c>
      <c r="R708" t="s">
        <v>2042</v>
      </c>
      <c r="S708" t="str">
        <f t="shared" si="46"/>
        <v>technology</v>
      </c>
      <c r="T708" t="str">
        <f>RIGHT(R708,LEN(R708)-SEARCH("/",R708))</f>
        <v>web</v>
      </c>
    </row>
    <row r="709" spans="1:20" ht="31.5" x14ac:dyDescent="0.25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s="5">
        <f t="shared" si="44"/>
        <v>1.5861643835616439</v>
      </c>
      <c r="G709" t="s">
        <v>19</v>
      </c>
      <c r="H709" s="9">
        <f t="shared" si="47"/>
        <v>68.922619047619051</v>
      </c>
      <c r="I709">
        <v>168</v>
      </c>
      <c r="J709" t="s">
        <v>20</v>
      </c>
      <c r="K709" t="s">
        <v>21</v>
      </c>
      <c r="L709">
        <v>1544248800</v>
      </c>
      <c r="M709" s="14">
        <f>(((L709/60)/60)/24)+DATE(1970,1,1)</f>
        <v>43442.25</v>
      </c>
      <c r="N709">
        <v>1547359200</v>
      </c>
      <c r="O709" s="17">
        <f t="shared" si="45"/>
        <v>43478.25</v>
      </c>
      <c r="P709" t="b">
        <v>0</v>
      </c>
      <c r="Q709" t="b">
        <v>0</v>
      </c>
      <c r="R709" t="s">
        <v>2046</v>
      </c>
      <c r="S709" t="str">
        <f t="shared" si="46"/>
        <v>film &amp; video</v>
      </c>
      <c r="T709" t="str">
        <f>RIGHT(R709,LEN(R709)-SEARCH("/",R709))</f>
        <v>drama</v>
      </c>
    </row>
    <row r="710" spans="1:20" x14ac:dyDescent="0.25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s="5">
        <f t="shared" si="44"/>
        <v>7.0705882352941174</v>
      </c>
      <c r="G710" t="s">
        <v>19</v>
      </c>
      <c r="H710" s="9">
        <f t="shared" si="47"/>
        <v>87.737226277372258</v>
      </c>
      <c r="I710">
        <v>137</v>
      </c>
      <c r="J710" t="s">
        <v>86</v>
      </c>
      <c r="K710" t="s">
        <v>87</v>
      </c>
      <c r="L710">
        <v>1495429200</v>
      </c>
      <c r="M710" s="14">
        <f>(((L710/60)/60)/24)+DATE(1970,1,1)</f>
        <v>42877.208333333328</v>
      </c>
      <c r="N710">
        <v>1496293200</v>
      </c>
      <c r="O710" s="17">
        <f t="shared" si="45"/>
        <v>42887.208333333328</v>
      </c>
      <c r="P710" t="b">
        <v>0</v>
      </c>
      <c r="Q710" t="b">
        <v>0</v>
      </c>
      <c r="R710" t="s">
        <v>2043</v>
      </c>
      <c r="S710" t="str">
        <f t="shared" si="46"/>
        <v>theater</v>
      </c>
      <c r="T710" t="str">
        <f>RIGHT(R710,LEN(R710)-SEARCH("/",R710))</f>
        <v>plays</v>
      </c>
    </row>
    <row r="711" spans="1:20" x14ac:dyDescent="0.25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s="5">
        <f t="shared" si="44"/>
        <v>1.4238775510204082</v>
      </c>
      <c r="G711" t="s">
        <v>19</v>
      </c>
      <c r="H711" s="9">
        <f t="shared" si="47"/>
        <v>75.021505376344081</v>
      </c>
      <c r="I711">
        <v>186</v>
      </c>
      <c r="J711" t="s">
        <v>94</v>
      </c>
      <c r="K711" t="s">
        <v>95</v>
      </c>
      <c r="L711">
        <v>1334811600</v>
      </c>
      <c r="M711" s="14">
        <f>(((L711/60)/60)/24)+DATE(1970,1,1)</f>
        <v>41018.208333333336</v>
      </c>
      <c r="N711">
        <v>1335416400</v>
      </c>
      <c r="O711" s="17">
        <f t="shared" si="45"/>
        <v>41025.208333333336</v>
      </c>
      <c r="P711" t="b">
        <v>0</v>
      </c>
      <c r="Q711" t="b">
        <v>0</v>
      </c>
      <c r="R711" t="s">
        <v>2043</v>
      </c>
      <c r="S711" t="str">
        <f t="shared" si="46"/>
        <v>theater</v>
      </c>
      <c r="T711" t="str">
        <f>RIGHT(R711,LEN(R711)-SEARCH("/",R711))</f>
        <v>plays</v>
      </c>
    </row>
    <row r="712" spans="1:20" ht="31.5" x14ac:dyDescent="0.25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s="5">
        <f t="shared" si="44"/>
        <v>1.4786046511627906</v>
      </c>
      <c r="G712" t="s">
        <v>19</v>
      </c>
      <c r="H712" s="9">
        <f t="shared" si="47"/>
        <v>50.863999999999997</v>
      </c>
      <c r="I712">
        <v>125</v>
      </c>
      <c r="J712" t="s">
        <v>20</v>
      </c>
      <c r="K712" t="s">
        <v>21</v>
      </c>
      <c r="L712">
        <v>1531544400</v>
      </c>
      <c r="M712" s="14">
        <f>(((L712/60)/60)/24)+DATE(1970,1,1)</f>
        <v>43295.208333333328</v>
      </c>
      <c r="N712">
        <v>1532149200</v>
      </c>
      <c r="O712" s="17">
        <f t="shared" si="45"/>
        <v>43302.208333333328</v>
      </c>
      <c r="P712" t="b">
        <v>0</v>
      </c>
      <c r="Q712" t="b">
        <v>1</v>
      </c>
      <c r="R712" t="s">
        <v>2043</v>
      </c>
      <c r="S712" t="str">
        <f t="shared" si="46"/>
        <v>theater</v>
      </c>
      <c r="T712" t="str">
        <f>RIGHT(R712,LEN(R712)-SEARCH("/",R712))</f>
        <v>plays</v>
      </c>
    </row>
    <row r="713" spans="1:20" ht="31.5" x14ac:dyDescent="0.25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 s="9">
        <f t="shared" si="47"/>
        <v>90</v>
      </c>
      <c r="I713">
        <v>14</v>
      </c>
      <c r="J713" t="s">
        <v>94</v>
      </c>
      <c r="K713" t="s">
        <v>95</v>
      </c>
      <c r="L713">
        <v>1453615200</v>
      </c>
      <c r="M713" s="14">
        <f>(((L713/60)/60)/24)+DATE(1970,1,1)</f>
        <v>42393.25</v>
      </c>
      <c r="N713">
        <v>1453788000</v>
      </c>
      <c r="O713" s="17">
        <f t="shared" si="45"/>
        <v>42395.25</v>
      </c>
      <c r="P713" t="b">
        <v>1</v>
      </c>
      <c r="Q713" t="b">
        <v>1</v>
      </c>
      <c r="R713" t="s">
        <v>2043</v>
      </c>
      <c r="S713" t="str">
        <f t="shared" si="46"/>
        <v>theater</v>
      </c>
      <c r="T713" t="str">
        <f>RIGHT(R713,LEN(R713)-SEARCH("/",R713))</f>
        <v>plays</v>
      </c>
    </row>
    <row r="714" spans="1:20" ht="31.5" x14ac:dyDescent="0.25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s="5">
        <f t="shared" si="44"/>
        <v>18.40625</v>
      </c>
      <c r="G714" t="s">
        <v>19</v>
      </c>
      <c r="H714" s="9">
        <f t="shared" si="47"/>
        <v>72.896039603960389</v>
      </c>
      <c r="I714">
        <v>202</v>
      </c>
      <c r="J714" t="s">
        <v>20</v>
      </c>
      <c r="K714" t="s">
        <v>21</v>
      </c>
      <c r="L714">
        <v>1467954000</v>
      </c>
      <c r="M714" s="14">
        <f>(((L714/60)/60)/24)+DATE(1970,1,1)</f>
        <v>42559.208333333328</v>
      </c>
      <c r="N714">
        <v>1471496400</v>
      </c>
      <c r="O714" s="17">
        <f t="shared" si="45"/>
        <v>42600.208333333328</v>
      </c>
      <c r="P714" t="b">
        <v>0</v>
      </c>
      <c r="Q714" t="b">
        <v>0</v>
      </c>
      <c r="R714" t="s">
        <v>2043</v>
      </c>
      <c r="S714" t="str">
        <f t="shared" si="46"/>
        <v>theater</v>
      </c>
      <c r="T714" t="str">
        <f>RIGHT(R714,LEN(R714)-SEARCH("/",R714))</f>
        <v>plays</v>
      </c>
    </row>
    <row r="715" spans="1:20" x14ac:dyDescent="0.25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s="5">
        <f t="shared" si="44"/>
        <v>1.6194202898550725</v>
      </c>
      <c r="G715" t="s">
        <v>19</v>
      </c>
      <c r="H715" s="9">
        <f t="shared" si="47"/>
        <v>108.48543689320388</v>
      </c>
      <c r="I715">
        <v>103</v>
      </c>
      <c r="J715" t="s">
        <v>20</v>
      </c>
      <c r="K715" t="s">
        <v>21</v>
      </c>
      <c r="L715">
        <v>1471842000</v>
      </c>
      <c r="M715" s="14">
        <f>(((L715/60)/60)/24)+DATE(1970,1,1)</f>
        <v>42604.208333333328</v>
      </c>
      <c r="N715">
        <v>1472878800</v>
      </c>
      <c r="O715" s="17">
        <f t="shared" si="45"/>
        <v>42616.208333333328</v>
      </c>
      <c r="P715" t="b">
        <v>0</v>
      </c>
      <c r="Q715" t="b">
        <v>0</v>
      </c>
      <c r="R715" t="s">
        <v>2055</v>
      </c>
      <c r="S715" t="str">
        <f t="shared" si="46"/>
        <v>publishing</v>
      </c>
      <c r="T715" t="str">
        <f>RIGHT(R715,LEN(R715)-SEARCH("/",R715))</f>
        <v>radio &amp; podcasts</v>
      </c>
    </row>
    <row r="716" spans="1:20" x14ac:dyDescent="0.25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s="5">
        <f t="shared" si="44"/>
        <v>4.7282077922077921</v>
      </c>
      <c r="G716" t="s">
        <v>19</v>
      </c>
      <c r="H716" s="9">
        <f t="shared" si="47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 s="14">
        <f>(((L716/60)/60)/24)+DATE(1970,1,1)</f>
        <v>41870.208333333336</v>
      </c>
      <c r="N716">
        <v>1408510800</v>
      </c>
      <c r="O716" s="17">
        <f t="shared" si="45"/>
        <v>41871.208333333336</v>
      </c>
      <c r="P716" t="b">
        <v>0</v>
      </c>
      <c r="Q716" t="b">
        <v>0</v>
      </c>
      <c r="R716" t="s">
        <v>2041</v>
      </c>
      <c r="S716" t="str">
        <f t="shared" si="46"/>
        <v>music</v>
      </c>
      <c r="T716" t="str">
        <f>RIGHT(R716,LEN(R716)-SEARCH("/",R716))</f>
        <v>rock</v>
      </c>
    </row>
    <row r="717" spans="1:20" x14ac:dyDescent="0.25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 s="9">
        <f t="shared" si="47"/>
        <v>44.009146341463413</v>
      </c>
      <c r="I717">
        <v>656</v>
      </c>
      <c r="J717" t="s">
        <v>20</v>
      </c>
      <c r="K717" t="s">
        <v>21</v>
      </c>
      <c r="L717">
        <v>1281157200</v>
      </c>
      <c r="M717" s="14">
        <f>(((L717/60)/60)/24)+DATE(1970,1,1)</f>
        <v>40397.208333333336</v>
      </c>
      <c r="N717">
        <v>1281589200</v>
      </c>
      <c r="O717" s="17">
        <f t="shared" si="45"/>
        <v>40402.208333333336</v>
      </c>
      <c r="P717" t="b">
        <v>0</v>
      </c>
      <c r="Q717" t="b">
        <v>0</v>
      </c>
      <c r="R717" t="s">
        <v>2060</v>
      </c>
      <c r="S717" t="str">
        <f t="shared" si="46"/>
        <v>games</v>
      </c>
      <c r="T717" t="str">
        <f>RIGHT(R717,LEN(R717)-SEARCH("/",R717))</f>
        <v>mobile games</v>
      </c>
    </row>
    <row r="718" spans="1:20" x14ac:dyDescent="0.25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s="5">
        <f t="shared" si="44"/>
        <v>5.1764999999999999</v>
      </c>
      <c r="G718" t="s">
        <v>19</v>
      </c>
      <c r="H718" s="9">
        <f t="shared" si="47"/>
        <v>65.942675159235662</v>
      </c>
      <c r="I718">
        <v>157</v>
      </c>
      <c r="J718" t="s">
        <v>20</v>
      </c>
      <c r="K718" t="s">
        <v>21</v>
      </c>
      <c r="L718">
        <v>1373432400</v>
      </c>
      <c r="M718" s="14">
        <f>(((L718/60)/60)/24)+DATE(1970,1,1)</f>
        <v>41465.208333333336</v>
      </c>
      <c r="N718">
        <v>1375851600</v>
      </c>
      <c r="O718" s="17">
        <f t="shared" si="45"/>
        <v>41493.208333333336</v>
      </c>
      <c r="P718" t="b">
        <v>0</v>
      </c>
      <c r="Q718" t="b">
        <v>1</v>
      </c>
      <c r="R718" t="s">
        <v>2043</v>
      </c>
      <c r="S718" t="str">
        <f t="shared" si="46"/>
        <v>theater</v>
      </c>
      <c r="T718" t="str">
        <f>RIGHT(R718,LEN(R718)-SEARCH("/",R718))</f>
        <v>plays</v>
      </c>
    </row>
    <row r="719" spans="1:20" ht="31.5" x14ac:dyDescent="0.25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s="5">
        <f t="shared" si="44"/>
        <v>2.4764285714285714</v>
      </c>
      <c r="G719" t="s">
        <v>19</v>
      </c>
      <c r="H719" s="9">
        <f t="shared" si="47"/>
        <v>24.987387387387386</v>
      </c>
      <c r="I719">
        <v>555</v>
      </c>
      <c r="J719" t="s">
        <v>20</v>
      </c>
      <c r="K719" t="s">
        <v>21</v>
      </c>
      <c r="L719">
        <v>1313989200</v>
      </c>
      <c r="M719" s="14">
        <f>(((L719/60)/60)/24)+DATE(1970,1,1)</f>
        <v>40777.208333333336</v>
      </c>
      <c r="N719">
        <v>1315803600</v>
      </c>
      <c r="O719" s="17">
        <f t="shared" si="45"/>
        <v>40798.208333333336</v>
      </c>
      <c r="P719" t="b">
        <v>0</v>
      </c>
      <c r="Q719" t="b">
        <v>0</v>
      </c>
      <c r="R719" t="s">
        <v>2044</v>
      </c>
      <c r="S719" t="str">
        <f t="shared" si="46"/>
        <v>film &amp; video</v>
      </c>
      <c r="T719" t="str">
        <f>RIGHT(R719,LEN(R719)-SEARCH("/",R719))</f>
        <v>documentary</v>
      </c>
    </row>
    <row r="720" spans="1:20" x14ac:dyDescent="0.25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s="5">
        <f t="shared" si="44"/>
        <v>1.0020481927710843</v>
      </c>
      <c r="G720" t="s">
        <v>19</v>
      </c>
      <c r="H720" s="9">
        <f t="shared" si="47"/>
        <v>28.003367003367003</v>
      </c>
      <c r="I720">
        <v>297</v>
      </c>
      <c r="J720" t="s">
        <v>20</v>
      </c>
      <c r="K720" t="s">
        <v>21</v>
      </c>
      <c r="L720">
        <v>1371445200</v>
      </c>
      <c r="M720" s="14">
        <f>(((L720/60)/60)/24)+DATE(1970,1,1)</f>
        <v>41442.208333333336</v>
      </c>
      <c r="N720">
        <v>1373691600</v>
      </c>
      <c r="O720" s="17">
        <f t="shared" si="45"/>
        <v>41468.208333333336</v>
      </c>
      <c r="P720" t="b">
        <v>0</v>
      </c>
      <c r="Q720" t="b">
        <v>0</v>
      </c>
      <c r="R720" t="s">
        <v>2048</v>
      </c>
      <c r="S720" t="str">
        <f t="shared" si="46"/>
        <v>technology</v>
      </c>
      <c r="T720" t="str">
        <f>RIGHT(R720,LEN(R720)-SEARCH("/",R720))</f>
        <v>wearables</v>
      </c>
    </row>
    <row r="721" spans="1:20" x14ac:dyDescent="0.25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s="5">
        <f t="shared" si="44"/>
        <v>1.53</v>
      </c>
      <c r="G721" t="s">
        <v>19</v>
      </c>
      <c r="H721" s="9">
        <f t="shared" si="47"/>
        <v>85.829268292682926</v>
      </c>
      <c r="I721">
        <v>123</v>
      </c>
      <c r="J721" t="s">
        <v>20</v>
      </c>
      <c r="K721" t="s">
        <v>21</v>
      </c>
      <c r="L721">
        <v>1338267600</v>
      </c>
      <c r="M721" s="14">
        <f>(((L721/60)/60)/24)+DATE(1970,1,1)</f>
        <v>41058.208333333336</v>
      </c>
      <c r="N721">
        <v>1339218000</v>
      </c>
      <c r="O721" s="17">
        <f t="shared" si="45"/>
        <v>41069.208333333336</v>
      </c>
      <c r="P721" t="b">
        <v>0</v>
      </c>
      <c r="Q721" t="b">
        <v>0</v>
      </c>
      <c r="R721" t="s">
        <v>2053</v>
      </c>
      <c r="S721" t="str">
        <f t="shared" si="46"/>
        <v>publishing</v>
      </c>
      <c r="T721" t="str">
        <f>RIGHT(R721,LEN(R721)-SEARCH("/",R721))</f>
        <v>fiction</v>
      </c>
    </row>
    <row r="722" spans="1:20" ht="31.5" x14ac:dyDescent="0.25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s="5">
        <f t="shared" si="44"/>
        <v>0.37091954022988505</v>
      </c>
      <c r="G722" t="s">
        <v>63</v>
      </c>
      <c r="H722" s="9">
        <f t="shared" si="47"/>
        <v>84.921052631578945</v>
      </c>
      <c r="I722">
        <v>38</v>
      </c>
      <c r="J722" t="s">
        <v>32</v>
      </c>
      <c r="K722" t="s">
        <v>33</v>
      </c>
      <c r="L722">
        <v>1519192800</v>
      </c>
      <c r="M722" s="14">
        <f>(((L722/60)/60)/24)+DATE(1970,1,1)</f>
        <v>43152.25</v>
      </c>
      <c r="N722">
        <v>1520402400</v>
      </c>
      <c r="O722" s="17">
        <f t="shared" si="45"/>
        <v>43166.25</v>
      </c>
      <c r="P722" t="b">
        <v>0</v>
      </c>
      <c r="Q722" t="b">
        <v>1</v>
      </c>
      <c r="R722" t="s">
        <v>2043</v>
      </c>
      <c r="S722" t="str">
        <f t="shared" si="46"/>
        <v>theater</v>
      </c>
      <c r="T722" t="str">
        <f>RIGHT(R722,LEN(R722)-SEARCH("/",R722))</f>
        <v>plays</v>
      </c>
    </row>
    <row r="723" spans="1:20" x14ac:dyDescent="0.25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s="5">
        <f t="shared" si="44"/>
        <v>4.3923948220064728E-2</v>
      </c>
      <c r="G723" t="s">
        <v>63</v>
      </c>
      <c r="H723" s="9">
        <f t="shared" si="47"/>
        <v>90.483333333333334</v>
      </c>
      <c r="I723">
        <v>60</v>
      </c>
      <c r="J723" t="s">
        <v>20</v>
      </c>
      <c r="K723" t="s">
        <v>21</v>
      </c>
      <c r="L723">
        <v>1522818000</v>
      </c>
      <c r="M723" s="14">
        <f>(((L723/60)/60)/24)+DATE(1970,1,1)</f>
        <v>43194.208333333328</v>
      </c>
      <c r="N723">
        <v>1523336400</v>
      </c>
      <c r="O723" s="17">
        <f t="shared" si="45"/>
        <v>43200.208333333328</v>
      </c>
      <c r="P723" t="b">
        <v>0</v>
      </c>
      <c r="Q723" t="b">
        <v>0</v>
      </c>
      <c r="R723" t="s">
        <v>2041</v>
      </c>
      <c r="S723" t="str">
        <f t="shared" si="46"/>
        <v>music</v>
      </c>
      <c r="T723" t="str">
        <f>RIGHT(R723,LEN(R723)-SEARCH("/",R723))</f>
        <v>rock</v>
      </c>
    </row>
    <row r="724" spans="1:20" x14ac:dyDescent="0.25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s="5">
        <f t="shared" si="44"/>
        <v>1.5650721649484536</v>
      </c>
      <c r="G724" t="s">
        <v>19</v>
      </c>
      <c r="H724" s="9">
        <f t="shared" si="47"/>
        <v>25.00197628458498</v>
      </c>
      <c r="I724">
        <v>3036</v>
      </c>
      <c r="J724" t="s">
        <v>20</v>
      </c>
      <c r="K724" t="s">
        <v>21</v>
      </c>
      <c r="L724">
        <v>1509948000</v>
      </c>
      <c r="M724" s="14">
        <f>(((L724/60)/60)/24)+DATE(1970,1,1)</f>
        <v>43045.25</v>
      </c>
      <c r="N724">
        <v>1512280800</v>
      </c>
      <c r="O724" s="17">
        <f t="shared" si="45"/>
        <v>43072.25</v>
      </c>
      <c r="P724" t="b">
        <v>0</v>
      </c>
      <c r="Q724" t="b">
        <v>0</v>
      </c>
      <c r="R724" t="s">
        <v>2044</v>
      </c>
      <c r="S724" t="str">
        <f t="shared" si="46"/>
        <v>film &amp; video</v>
      </c>
      <c r="T724" t="str">
        <f>RIGHT(R724,LEN(R724)-SEARCH("/",R724))</f>
        <v>documentary</v>
      </c>
    </row>
    <row r="725" spans="1:20" x14ac:dyDescent="0.25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s="5">
        <f t="shared" si="44"/>
        <v>2.704081632653061</v>
      </c>
      <c r="G725" t="s">
        <v>19</v>
      </c>
      <c r="H725" s="9">
        <f t="shared" si="47"/>
        <v>92.013888888888886</v>
      </c>
      <c r="I725">
        <v>144</v>
      </c>
      <c r="J725" t="s">
        <v>24</v>
      </c>
      <c r="K725" t="s">
        <v>25</v>
      </c>
      <c r="L725">
        <v>1456898400</v>
      </c>
      <c r="M725" s="14">
        <f>(((L725/60)/60)/24)+DATE(1970,1,1)</f>
        <v>42431.25</v>
      </c>
      <c r="N725">
        <v>1458709200</v>
      </c>
      <c r="O725" s="17">
        <f t="shared" si="45"/>
        <v>42452.208333333328</v>
      </c>
      <c r="P725" t="b">
        <v>0</v>
      </c>
      <c r="Q725" t="b">
        <v>0</v>
      </c>
      <c r="R725" t="s">
        <v>2043</v>
      </c>
      <c r="S725" t="str">
        <f t="shared" si="46"/>
        <v>theater</v>
      </c>
      <c r="T725" t="str">
        <f>RIGHT(R725,LEN(R725)-SEARCH("/",R725))</f>
        <v>plays</v>
      </c>
    </row>
    <row r="726" spans="1:20" ht="31.5" x14ac:dyDescent="0.25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s="5">
        <f t="shared" si="44"/>
        <v>1.3405952380952382</v>
      </c>
      <c r="G726" t="s">
        <v>19</v>
      </c>
      <c r="H726" s="9">
        <f t="shared" si="47"/>
        <v>93.066115702479337</v>
      </c>
      <c r="I726">
        <v>121</v>
      </c>
      <c r="J726" t="s">
        <v>36</v>
      </c>
      <c r="K726" t="s">
        <v>37</v>
      </c>
      <c r="L726">
        <v>1413954000</v>
      </c>
      <c r="M726" s="14">
        <f>(((L726/60)/60)/24)+DATE(1970,1,1)</f>
        <v>41934.208333333336</v>
      </c>
      <c r="N726">
        <v>1414126800</v>
      </c>
      <c r="O726" s="17">
        <f t="shared" si="45"/>
        <v>41936.208333333336</v>
      </c>
      <c r="P726" t="b">
        <v>0</v>
      </c>
      <c r="Q726" t="b">
        <v>1</v>
      </c>
      <c r="R726" t="s">
        <v>2043</v>
      </c>
      <c r="S726" t="str">
        <f t="shared" si="46"/>
        <v>theater</v>
      </c>
      <c r="T726" t="str">
        <f>RIGHT(R726,LEN(R726)-SEARCH("/",R726))</f>
        <v>plays</v>
      </c>
    </row>
    <row r="727" spans="1:20" x14ac:dyDescent="0.25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 s="9">
        <f t="shared" si="47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 s="14">
        <f>(((L727/60)/60)/24)+DATE(1970,1,1)</f>
        <v>41958.25</v>
      </c>
      <c r="N727">
        <v>1416204000</v>
      </c>
      <c r="O727" s="17">
        <f t="shared" si="45"/>
        <v>41960.25</v>
      </c>
      <c r="P727" t="b">
        <v>0</v>
      </c>
      <c r="Q727" t="b">
        <v>0</v>
      </c>
      <c r="R727" t="s">
        <v>2060</v>
      </c>
      <c r="S727" t="str">
        <f t="shared" si="46"/>
        <v>games</v>
      </c>
      <c r="T727" t="str">
        <f>RIGHT(R727,LEN(R727)-SEARCH("/",R727))</f>
        <v>mobile games</v>
      </c>
    </row>
    <row r="728" spans="1:20" x14ac:dyDescent="0.25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s="5">
        <f t="shared" si="44"/>
        <v>0.88815837937384901</v>
      </c>
      <c r="G728" t="s">
        <v>63</v>
      </c>
      <c r="H728" s="9">
        <f t="shared" si="47"/>
        <v>92.036259541984734</v>
      </c>
      <c r="I728">
        <v>524</v>
      </c>
      <c r="J728" t="s">
        <v>20</v>
      </c>
      <c r="K728" t="s">
        <v>21</v>
      </c>
      <c r="L728">
        <v>1287982800</v>
      </c>
      <c r="M728" s="14">
        <f>(((L728/60)/60)/24)+DATE(1970,1,1)</f>
        <v>40476.208333333336</v>
      </c>
      <c r="N728">
        <v>1288501200</v>
      </c>
      <c r="O728" s="17">
        <f t="shared" si="45"/>
        <v>40482.208333333336</v>
      </c>
      <c r="P728" t="b">
        <v>0</v>
      </c>
      <c r="Q728" t="b">
        <v>1</v>
      </c>
      <c r="R728" t="s">
        <v>2043</v>
      </c>
      <c r="S728" t="str">
        <f t="shared" si="46"/>
        <v>theater</v>
      </c>
      <c r="T728" t="str">
        <f>RIGHT(R728,LEN(R728)-SEARCH("/",R728))</f>
        <v>plays</v>
      </c>
    </row>
    <row r="729" spans="1:20" x14ac:dyDescent="0.25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s="5">
        <f t="shared" si="44"/>
        <v>1.65</v>
      </c>
      <c r="G729" t="s">
        <v>19</v>
      </c>
      <c r="H729" s="9">
        <f t="shared" si="47"/>
        <v>81.132596685082873</v>
      </c>
      <c r="I729">
        <v>181</v>
      </c>
      <c r="J729" t="s">
        <v>20</v>
      </c>
      <c r="K729" t="s">
        <v>21</v>
      </c>
      <c r="L729">
        <v>1547964000</v>
      </c>
      <c r="M729" s="14">
        <f>(((L729/60)/60)/24)+DATE(1970,1,1)</f>
        <v>43485.25</v>
      </c>
      <c r="N729">
        <v>1552971600</v>
      </c>
      <c r="O729" s="17">
        <f t="shared" si="45"/>
        <v>43543.208333333328</v>
      </c>
      <c r="P729" t="b">
        <v>0</v>
      </c>
      <c r="Q729" t="b">
        <v>0</v>
      </c>
      <c r="R729" t="s">
        <v>2042</v>
      </c>
      <c r="S729" t="str">
        <f t="shared" si="46"/>
        <v>technology</v>
      </c>
      <c r="T729" t="str">
        <f>RIGHT(R729,LEN(R729)-SEARCH("/",R729))</f>
        <v>web</v>
      </c>
    </row>
    <row r="730" spans="1:20" ht="31.5" x14ac:dyDescent="0.25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 s="9">
        <f t="shared" si="47"/>
        <v>73.5</v>
      </c>
      <c r="I730">
        <v>10</v>
      </c>
      <c r="J730" t="s">
        <v>20</v>
      </c>
      <c r="K730" t="s">
        <v>21</v>
      </c>
      <c r="L730">
        <v>1464152400</v>
      </c>
      <c r="M730" s="14">
        <f>(((L730/60)/60)/24)+DATE(1970,1,1)</f>
        <v>42515.208333333328</v>
      </c>
      <c r="N730">
        <v>1465102800</v>
      </c>
      <c r="O730" s="17">
        <f t="shared" si="45"/>
        <v>42526.208333333328</v>
      </c>
      <c r="P730" t="b">
        <v>0</v>
      </c>
      <c r="Q730" t="b">
        <v>0</v>
      </c>
      <c r="R730" t="s">
        <v>2043</v>
      </c>
      <c r="S730" t="str">
        <f t="shared" si="46"/>
        <v>theater</v>
      </c>
      <c r="T730" t="str">
        <f>RIGHT(R730,LEN(R730)-SEARCH("/",R730))</f>
        <v>plays</v>
      </c>
    </row>
    <row r="731" spans="1:20" ht="31.5" x14ac:dyDescent="0.25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s="5">
        <f t="shared" si="44"/>
        <v>1.8566071428571429</v>
      </c>
      <c r="G731" t="s">
        <v>19</v>
      </c>
      <c r="H731" s="9">
        <f t="shared" si="47"/>
        <v>85.221311475409834</v>
      </c>
      <c r="I731">
        <v>122</v>
      </c>
      <c r="J731" t="s">
        <v>20</v>
      </c>
      <c r="K731" t="s">
        <v>21</v>
      </c>
      <c r="L731">
        <v>1359957600</v>
      </c>
      <c r="M731" s="14">
        <f>(((L731/60)/60)/24)+DATE(1970,1,1)</f>
        <v>41309.25</v>
      </c>
      <c r="N731">
        <v>1360130400</v>
      </c>
      <c r="O731" s="17">
        <f t="shared" si="45"/>
        <v>41311.25</v>
      </c>
      <c r="P731" t="b">
        <v>0</v>
      </c>
      <c r="Q731" t="b">
        <v>0</v>
      </c>
      <c r="R731" t="s">
        <v>2046</v>
      </c>
      <c r="S731" t="str">
        <f t="shared" si="46"/>
        <v>film &amp; video</v>
      </c>
      <c r="T731" t="str">
        <f>RIGHT(R731,LEN(R731)-SEARCH("/",R731))</f>
        <v>drama</v>
      </c>
    </row>
    <row r="732" spans="1:20" x14ac:dyDescent="0.25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s="5">
        <f t="shared" si="44"/>
        <v>4.1266319444444441</v>
      </c>
      <c r="G732" t="s">
        <v>19</v>
      </c>
      <c r="H732" s="9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4">
        <f>(((L732/60)/60)/24)+DATE(1970,1,1)</f>
        <v>42147.208333333328</v>
      </c>
      <c r="N732">
        <v>1432875600</v>
      </c>
      <c r="O732" s="17">
        <f t="shared" si="45"/>
        <v>42153.208333333328</v>
      </c>
      <c r="P732" t="b">
        <v>0</v>
      </c>
      <c r="Q732" t="b">
        <v>0</v>
      </c>
      <c r="R732" t="s">
        <v>2048</v>
      </c>
      <c r="S732" t="str">
        <f t="shared" si="46"/>
        <v>technology</v>
      </c>
      <c r="T732" t="str">
        <f>RIGHT(R732,LEN(R732)-SEARCH("/",R732))</f>
        <v>wearables</v>
      </c>
    </row>
    <row r="733" spans="1:20" x14ac:dyDescent="0.25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s="5">
        <f t="shared" si="44"/>
        <v>0.90249999999999997</v>
      </c>
      <c r="G733" t="s">
        <v>63</v>
      </c>
      <c r="H733" s="9">
        <f t="shared" si="47"/>
        <v>32.968036529680369</v>
      </c>
      <c r="I733">
        <v>219</v>
      </c>
      <c r="J733" t="s">
        <v>20</v>
      </c>
      <c r="K733" t="s">
        <v>21</v>
      </c>
      <c r="L733">
        <v>1500786000</v>
      </c>
      <c r="M733" s="14">
        <f>(((L733/60)/60)/24)+DATE(1970,1,1)</f>
        <v>42939.208333333328</v>
      </c>
      <c r="N733">
        <v>1500872400</v>
      </c>
      <c r="O733" s="17">
        <f t="shared" si="45"/>
        <v>42940.208333333328</v>
      </c>
      <c r="P733" t="b">
        <v>0</v>
      </c>
      <c r="Q733" t="b">
        <v>0</v>
      </c>
      <c r="R733" t="s">
        <v>2042</v>
      </c>
      <c r="S733" t="str">
        <f t="shared" si="46"/>
        <v>technology</v>
      </c>
      <c r="T733" t="str">
        <f>RIGHT(R733,LEN(R733)-SEARCH("/",R733))</f>
        <v>web</v>
      </c>
    </row>
    <row r="734" spans="1:20" x14ac:dyDescent="0.25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 s="9">
        <f t="shared" si="47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 s="14">
        <f>(((L734/60)/60)/24)+DATE(1970,1,1)</f>
        <v>42816.208333333328</v>
      </c>
      <c r="N734">
        <v>1492146000</v>
      </c>
      <c r="O734" s="17">
        <f t="shared" si="45"/>
        <v>42839.208333333328</v>
      </c>
      <c r="P734" t="b">
        <v>0</v>
      </c>
      <c r="Q734" t="b">
        <v>1</v>
      </c>
      <c r="R734" t="s">
        <v>2041</v>
      </c>
      <c r="S734" t="str">
        <f t="shared" si="46"/>
        <v>music</v>
      </c>
      <c r="T734" t="str">
        <f>RIGHT(R734,LEN(R734)-SEARCH("/",R734))</f>
        <v>rock</v>
      </c>
    </row>
    <row r="735" spans="1:20" x14ac:dyDescent="0.25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s="5">
        <f t="shared" si="44"/>
        <v>5.2700632911392402</v>
      </c>
      <c r="G735" t="s">
        <v>19</v>
      </c>
      <c r="H735" s="9">
        <f t="shared" si="47"/>
        <v>84.96632653061225</v>
      </c>
      <c r="I735">
        <v>980</v>
      </c>
      <c r="J735" t="s">
        <v>20</v>
      </c>
      <c r="K735" t="s">
        <v>21</v>
      </c>
      <c r="L735">
        <v>1406178000</v>
      </c>
      <c r="M735" s="14">
        <f>(((L735/60)/60)/24)+DATE(1970,1,1)</f>
        <v>41844.208333333336</v>
      </c>
      <c r="N735">
        <v>1407301200</v>
      </c>
      <c r="O735" s="17">
        <f t="shared" si="45"/>
        <v>41857.208333333336</v>
      </c>
      <c r="P735" t="b">
        <v>0</v>
      </c>
      <c r="Q735" t="b">
        <v>0</v>
      </c>
      <c r="R735" t="s">
        <v>2056</v>
      </c>
      <c r="S735" t="str">
        <f t="shared" si="46"/>
        <v>music</v>
      </c>
      <c r="T735" t="str">
        <f>RIGHT(R735,LEN(R735)-SEARCH("/",R735))</f>
        <v>metal</v>
      </c>
    </row>
    <row r="736" spans="1:20" x14ac:dyDescent="0.25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s="5">
        <f t="shared" si="44"/>
        <v>3.1914285714285713</v>
      </c>
      <c r="G736" t="s">
        <v>19</v>
      </c>
      <c r="H736" s="9">
        <f t="shared" si="47"/>
        <v>25.007462686567163</v>
      </c>
      <c r="I736">
        <v>536</v>
      </c>
      <c r="J736" t="s">
        <v>20</v>
      </c>
      <c r="K736" t="s">
        <v>21</v>
      </c>
      <c r="L736">
        <v>1485583200</v>
      </c>
      <c r="M736" s="14">
        <f>(((L736/60)/60)/24)+DATE(1970,1,1)</f>
        <v>42763.25</v>
      </c>
      <c r="N736">
        <v>1486620000</v>
      </c>
      <c r="O736" s="17">
        <f t="shared" si="45"/>
        <v>42775.25</v>
      </c>
      <c r="P736" t="b">
        <v>0</v>
      </c>
      <c r="Q736" t="b">
        <v>1</v>
      </c>
      <c r="R736" t="s">
        <v>2043</v>
      </c>
      <c r="S736" t="str">
        <f t="shared" si="46"/>
        <v>theater</v>
      </c>
      <c r="T736" t="str">
        <f>RIGHT(R736,LEN(R736)-SEARCH("/",R736))</f>
        <v>plays</v>
      </c>
    </row>
    <row r="737" spans="1:20" ht="31.5" x14ac:dyDescent="0.25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s="5">
        <f t="shared" si="44"/>
        <v>3.5418867924528303</v>
      </c>
      <c r="G737" t="s">
        <v>19</v>
      </c>
      <c r="H737" s="9">
        <f t="shared" si="47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 s="14">
        <f>(((L737/60)/60)/24)+DATE(1970,1,1)</f>
        <v>42459.208333333328</v>
      </c>
      <c r="N737">
        <v>1459918800</v>
      </c>
      <c r="O737" s="17">
        <f t="shared" si="45"/>
        <v>42466.208333333328</v>
      </c>
      <c r="P737" t="b">
        <v>0</v>
      </c>
      <c r="Q737" t="b">
        <v>0</v>
      </c>
      <c r="R737" t="s">
        <v>2054</v>
      </c>
      <c r="S737" t="str">
        <f t="shared" si="46"/>
        <v>photography</v>
      </c>
      <c r="T737" t="str">
        <f>RIGHT(R737,LEN(R737)-SEARCH("/",R737))</f>
        <v>photography books</v>
      </c>
    </row>
    <row r="738" spans="1:20" x14ac:dyDescent="0.25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s="5">
        <f t="shared" si="44"/>
        <v>0.32896103896103895</v>
      </c>
      <c r="G738" t="s">
        <v>63</v>
      </c>
      <c r="H738" s="9">
        <f t="shared" si="47"/>
        <v>87.34482758620689</v>
      </c>
      <c r="I738">
        <v>29</v>
      </c>
      <c r="J738" t="s">
        <v>20</v>
      </c>
      <c r="K738" t="s">
        <v>21</v>
      </c>
      <c r="L738">
        <v>1424412000</v>
      </c>
      <c r="M738" s="14">
        <f>(((L738/60)/60)/24)+DATE(1970,1,1)</f>
        <v>42055.25</v>
      </c>
      <c r="N738">
        <v>1424757600</v>
      </c>
      <c r="O738" s="17">
        <f t="shared" si="45"/>
        <v>42059.25</v>
      </c>
      <c r="P738" t="b">
        <v>0</v>
      </c>
      <c r="Q738" t="b">
        <v>0</v>
      </c>
      <c r="R738" t="s">
        <v>2049</v>
      </c>
      <c r="S738" t="str">
        <f t="shared" si="46"/>
        <v>publishing</v>
      </c>
      <c r="T738" t="str">
        <f>RIGHT(R738,LEN(R738)-SEARCH("/",R738))</f>
        <v>nonfiction</v>
      </c>
    </row>
    <row r="739" spans="1:20" ht="31.5" x14ac:dyDescent="0.25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s="5">
        <f t="shared" si="44"/>
        <v>1.358918918918919</v>
      </c>
      <c r="G739" t="s">
        <v>19</v>
      </c>
      <c r="H739" s="9">
        <f t="shared" si="47"/>
        <v>27.933333333333334</v>
      </c>
      <c r="I739">
        <v>180</v>
      </c>
      <c r="J739" t="s">
        <v>20</v>
      </c>
      <c r="K739" t="s">
        <v>21</v>
      </c>
      <c r="L739">
        <v>1478844000</v>
      </c>
      <c r="M739" s="14">
        <f>(((L739/60)/60)/24)+DATE(1970,1,1)</f>
        <v>42685.25</v>
      </c>
      <c r="N739">
        <v>1479880800</v>
      </c>
      <c r="O739" s="17">
        <f t="shared" si="45"/>
        <v>42697.25</v>
      </c>
      <c r="P739" t="b">
        <v>0</v>
      </c>
      <c r="Q739" t="b">
        <v>0</v>
      </c>
      <c r="R739" t="s">
        <v>2047</v>
      </c>
      <c r="S739" t="str">
        <f t="shared" si="46"/>
        <v>music</v>
      </c>
      <c r="T739" t="str">
        <f>RIGHT(R739,LEN(R739)-SEARCH("/",R739))</f>
        <v>indie rock</v>
      </c>
    </row>
    <row r="740" spans="1:20" x14ac:dyDescent="0.25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 s="9">
        <f t="shared" si="47"/>
        <v>103.8</v>
      </c>
      <c r="I740">
        <v>15</v>
      </c>
      <c r="J740" t="s">
        <v>20</v>
      </c>
      <c r="K740" t="s">
        <v>21</v>
      </c>
      <c r="L740">
        <v>1416117600</v>
      </c>
      <c r="M740" s="14">
        <f>(((L740/60)/60)/24)+DATE(1970,1,1)</f>
        <v>41959.25</v>
      </c>
      <c r="N740">
        <v>1418018400</v>
      </c>
      <c r="O740" s="17">
        <f t="shared" si="45"/>
        <v>41981.25</v>
      </c>
      <c r="P740" t="b">
        <v>0</v>
      </c>
      <c r="Q740" t="b">
        <v>1</v>
      </c>
      <c r="R740" t="s">
        <v>2043</v>
      </c>
      <c r="S740" t="str">
        <f t="shared" si="46"/>
        <v>theater</v>
      </c>
      <c r="T740" t="str">
        <f>RIGHT(R740,LEN(R740)-SEARCH("/",R740))</f>
        <v>plays</v>
      </c>
    </row>
    <row r="741" spans="1:20" x14ac:dyDescent="0.25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s="5">
        <f t="shared" si="44"/>
        <v>0.61</v>
      </c>
      <c r="G741" t="s">
        <v>14</v>
      </c>
      <c r="H741" s="9">
        <f t="shared" si="47"/>
        <v>31.937172774869111</v>
      </c>
      <c r="I741">
        <v>191</v>
      </c>
      <c r="J741" t="s">
        <v>20</v>
      </c>
      <c r="K741" t="s">
        <v>21</v>
      </c>
      <c r="L741">
        <v>1340946000</v>
      </c>
      <c r="M741" s="14">
        <f>(((L741/60)/60)/24)+DATE(1970,1,1)</f>
        <v>41089.208333333336</v>
      </c>
      <c r="N741">
        <v>1341032400</v>
      </c>
      <c r="O741" s="17">
        <f t="shared" si="45"/>
        <v>41090.208333333336</v>
      </c>
      <c r="P741" t="b">
        <v>0</v>
      </c>
      <c r="Q741" t="b">
        <v>0</v>
      </c>
      <c r="R741" t="s">
        <v>2047</v>
      </c>
      <c r="S741" t="str">
        <f t="shared" si="46"/>
        <v>music</v>
      </c>
      <c r="T741" t="str">
        <f>RIGHT(R741,LEN(R741)-SEARCH("/",R741))</f>
        <v>indie rock</v>
      </c>
    </row>
    <row r="742" spans="1:20" x14ac:dyDescent="0.25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 s="9">
        <f t="shared" si="47"/>
        <v>99.5</v>
      </c>
      <c r="I742">
        <v>16</v>
      </c>
      <c r="J742" t="s">
        <v>20</v>
      </c>
      <c r="K742" t="s">
        <v>21</v>
      </c>
      <c r="L742">
        <v>1486101600</v>
      </c>
      <c r="M742" s="14">
        <f>(((L742/60)/60)/24)+DATE(1970,1,1)</f>
        <v>42769.25</v>
      </c>
      <c r="N742">
        <v>1486360800</v>
      </c>
      <c r="O742" s="17">
        <f t="shared" si="45"/>
        <v>42772.25</v>
      </c>
      <c r="P742" t="b">
        <v>0</v>
      </c>
      <c r="Q742" t="b">
        <v>0</v>
      </c>
      <c r="R742" t="s">
        <v>2043</v>
      </c>
      <c r="S742" t="str">
        <f t="shared" si="46"/>
        <v>theater</v>
      </c>
      <c r="T742" t="str">
        <f>RIGHT(R742,LEN(R742)-SEARCH("/",R742))</f>
        <v>plays</v>
      </c>
    </row>
    <row r="743" spans="1:20" x14ac:dyDescent="0.25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s="5">
        <f t="shared" si="44"/>
        <v>11.791666666666666</v>
      </c>
      <c r="G743" t="s">
        <v>19</v>
      </c>
      <c r="H743" s="9">
        <f t="shared" si="47"/>
        <v>108.84615384615384</v>
      </c>
      <c r="I743">
        <v>130</v>
      </c>
      <c r="J743" t="s">
        <v>20</v>
      </c>
      <c r="K743" t="s">
        <v>21</v>
      </c>
      <c r="L743">
        <v>1274590800</v>
      </c>
      <c r="M743" s="14">
        <f>(((L743/60)/60)/24)+DATE(1970,1,1)</f>
        <v>40321.208333333336</v>
      </c>
      <c r="N743">
        <v>1274677200</v>
      </c>
      <c r="O743" s="17">
        <f t="shared" si="45"/>
        <v>40322.208333333336</v>
      </c>
      <c r="P743" t="b">
        <v>0</v>
      </c>
      <c r="Q743" t="b">
        <v>0</v>
      </c>
      <c r="R743" t="s">
        <v>2043</v>
      </c>
      <c r="S743" t="str">
        <f t="shared" si="46"/>
        <v>theater</v>
      </c>
      <c r="T743" t="str">
        <f>RIGHT(R743,LEN(R743)-SEARCH("/",R743))</f>
        <v>plays</v>
      </c>
    </row>
    <row r="744" spans="1:20" x14ac:dyDescent="0.25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s="5">
        <f t="shared" si="44"/>
        <v>11.260833333333334</v>
      </c>
      <c r="G744" t="s">
        <v>19</v>
      </c>
      <c r="H744" s="9">
        <f t="shared" si="47"/>
        <v>110.76229508196721</v>
      </c>
      <c r="I744">
        <v>122</v>
      </c>
      <c r="J744" t="s">
        <v>20</v>
      </c>
      <c r="K744" t="s">
        <v>21</v>
      </c>
      <c r="L744">
        <v>1263880800</v>
      </c>
      <c r="M744" s="14">
        <f>(((L744/60)/60)/24)+DATE(1970,1,1)</f>
        <v>40197.25</v>
      </c>
      <c r="N744">
        <v>1267509600</v>
      </c>
      <c r="O744" s="17">
        <f t="shared" si="45"/>
        <v>40239.25</v>
      </c>
      <c r="P744" t="b">
        <v>0</v>
      </c>
      <c r="Q744" t="b">
        <v>0</v>
      </c>
      <c r="R744" t="s">
        <v>2045</v>
      </c>
      <c r="S744" t="str">
        <f t="shared" si="46"/>
        <v>music</v>
      </c>
      <c r="T744" t="str">
        <f>RIGHT(R744,LEN(R744)-SEARCH("/",R744))</f>
        <v>electric music</v>
      </c>
    </row>
    <row r="745" spans="1:20" ht="31.5" x14ac:dyDescent="0.25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 s="9">
        <f t="shared" si="47"/>
        <v>29.647058823529413</v>
      </c>
      <c r="I745">
        <v>17</v>
      </c>
      <c r="J745" t="s">
        <v>20</v>
      </c>
      <c r="K745" t="s">
        <v>21</v>
      </c>
      <c r="L745">
        <v>1445403600</v>
      </c>
      <c r="M745" s="14">
        <f>(((L745/60)/60)/24)+DATE(1970,1,1)</f>
        <v>42298.208333333328</v>
      </c>
      <c r="N745">
        <v>1445922000</v>
      </c>
      <c r="O745" s="17">
        <f t="shared" si="45"/>
        <v>42304.208333333328</v>
      </c>
      <c r="P745" t="b">
        <v>0</v>
      </c>
      <c r="Q745" t="b">
        <v>1</v>
      </c>
      <c r="R745" t="s">
        <v>2043</v>
      </c>
      <c r="S745" t="str">
        <f t="shared" si="46"/>
        <v>theater</v>
      </c>
      <c r="T745" t="str">
        <f>RIGHT(R745,LEN(R745)-SEARCH("/",R745))</f>
        <v>plays</v>
      </c>
    </row>
    <row r="746" spans="1:20" x14ac:dyDescent="0.25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s="5">
        <f t="shared" si="44"/>
        <v>7.12</v>
      </c>
      <c r="G746" t="s">
        <v>19</v>
      </c>
      <c r="H746" s="9">
        <f t="shared" si="47"/>
        <v>101.71428571428571</v>
      </c>
      <c r="I746">
        <v>140</v>
      </c>
      <c r="J746" t="s">
        <v>20</v>
      </c>
      <c r="K746" t="s">
        <v>21</v>
      </c>
      <c r="L746">
        <v>1533877200</v>
      </c>
      <c r="M746" s="14">
        <f>(((L746/60)/60)/24)+DATE(1970,1,1)</f>
        <v>43322.208333333328</v>
      </c>
      <c r="N746">
        <v>1534050000</v>
      </c>
      <c r="O746" s="17">
        <f t="shared" si="45"/>
        <v>43324.208333333328</v>
      </c>
      <c r="P746" t="b">
        <v>0</v>
      </c>
      <c r="Q746" t="b">
        <v>1</v>
      </c>
      <c r="R746" t="s">
        <v>2043</v>
      </c>
      <c r="S746" t="str">
        <f t="shared" si="46"/>
        <v>theater</v>
      </c>
      <c r="T746" t="str">
        <f>RIGHT(R746,LEN(R746)-SEARCH("/",R746))</f>
        <v>plays</v>
      </c>
    </row>
    <row r="747" spans="1:20" ht="31.5" x14ac:dyDescent="0.25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 s="9">
        <f t="shared" si="47"/>
        <v>61.5</v>
      </c>
      <c r="I747">
        <v>34</v>
      </c>
      <c r="J747" t="s">
        <v>20</v>
      </c>
      <c r="K747" t="s">
        <v>21</v>
      </c>
      <c r="L747">
        <v>1275195600</v>
      </c>
      <c r="M747" s="14">
        <f>(((L747/60)/60)/24)+DATE(1970,1,1)</f>
        <v>40328.208333333336</v>
      </c>
      <c r="N747">
        <v>1277528400</v>
      </c>
      <c r="O747" s="17">
        <f t="shared" si="45"/>
        <v>40355.208333333336</v>
      </c>
      <c r="P747" t="b">
        <v>0</v>
      </c>
      <c r="Q747" t="b">
        <v>0</v>
      </c>
      <c r="R747" t="s">
        <v>2048</v>
      </c>
      <c r="S747" t="str">
        <f t="shared" si="46"/>
        <v>technology</v>
      </c>
      <c r="T747" t="str">
        <f>RIGHT(R747,LEN(R747)-SEARCH("/",R747))</f>
        <v>wearables</v>
      </c>
    </row>
    <row r="748" spans="1:20" x14ac:dyDescent="0.25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s="5">
        <f t="shared" si="44"/>
        <v>2.1250896057347672</v>
      </c>
      <c r="G748" t="s">
        <v>19</v>
      </c>
      <c r="H748" s="9">
        <f t="shared" si="47"/>
        <v>35</v>
      </c>
      <c r="I748">
        <v>3388</v>
      </c>
      <c r="J748" t="s">
        <v>20</v>
      </c>
      <c r="K748" t="s">
        <v>21</v>
      </c>
      <c r="L748">
        <v>1318136400</v>
      </c>
      <c r="M748" s="14">
        <f>(((L748/60)/60)/24)+DATE(1970,1,1)</f>
        <v>40825.208333333336</v>
      </c>
      <c r="N748">
        <v>1318568400</v>
      </c>
      <c r="O748" s="17">
        <f t="shared" si="45"/>
        <v>40830.208333333336</v>
      </c>
      <c r="P748" t="b">
        <v>0</v>
      </c>
      <c r="Q748" t="b">
        <v>0</v>
      </c>
      <c r="R748" t="s">
        <v>2042</v>
      </c>
      <c r="S748" t="str">
        <f t="shared" si="46"/>
        <v>technology</v>
      </c>
      <c r="T748" t="str">
        <f>RIGHT(R748,LEN(R748)-SEARCH("/",R748))</f>
        <v>web</v>
      </c>
    </row>
    <row r="749" spans="1:20" x14ac:dyDescent="0.25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s="5">
        <f t="shared" si="44"/>
        <v>2.2885714285714287</v>
      </c>
      <c r="G749" t="s">
        <v>19</v>
      </c>
      <c r="H749" s="9">
        <f t="shared" si="47"/>
        <v>40.049999999999997</v>
      </c>
      <c r="I749">
        <v>280</v>
      </c>
      <c r="J749" t="s">
        <v>20</v>
      </c>
      <c r="K749" t="s">
        <v>21</v>
      </c>
      <c r="L749">
        <v>1283403600</v>
      </c>
      <c r="M749" s="14">
        <f>(((L749/60)/60)/24)+DATE(1970,1,1)</f>
        <v>40423.208333333336</v>
      </c>
      <c r="N749">
        <v>1284354000</v>
      </c>
      <c r="O749" s="17">
        <f t="shared" si="45"/>
        <v>40434.208333333336</v>
      </c>
      <c r="P749" t="b">
        <v>0</v>
      </c>
      <c r="Q749" t="b">
        <v>0</v>
      </c>
      <c r="R749" t="s">
        <v>2043</v>
      </c>
      <c r="S749" t="str">
        <f t="shared" si="46"/>
        <v>theater</v>
      </c>
      <c r="T749" t="str">
        <f>RIGHT(R749,LEN(R749)-SEARCH("/",R749))</f>
        <v>plays</v>
      </c>
    </row>
    <row r="750" spans="1:20" x14ac:dyDescent="0.25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s="5">
        <f t="shared" si="44"/>
        <v>0.34959979476654696</v>
      </c>
      <c r="G750" t="s">
        <v>63</v>
      </c>
      <c r="H750" s="9">
        <f t="shared" si="47"/>
        <v>110.97231270358306</v>
      </c>
      <c r="I750">
        <v>614</v>
      </c>
      <c r="J750" t="s">
        <v>20</v>
      </c>
      <c r="K750" t="s">
        <v>21</v>
      </c>
      <c r="L750">
        <v>1267423200</v>
      </c>
      <c r="M750" s="14">
        <f>(((L750/60)/60)/24)+DATE(1970,1,1)</f>
        <v>40238.25</v>
      </c>
      <c r="N750">
        <v>1269579600</v>
      </c>
      <c r="O750" s="17">
        <f t="shared" si="45"/>
        <v>40263.208333333336</v>
      </c>
      <c r="P750" t="b">
        <v>0</v>
      </c>
      <c r="Q750" t="b">
        <v>1</v>
      </c>
      <c r="R750" t="s">
        <v>2050</v>
      </c>
      <c r="S750" t="str">
        <f t="shared" si="46"/>
        <v>film &amp; video</v>
      </c>
      <c r="T750" t="str">
        <f>RIGHT(R750,LEN(R750)-SEARCH("/",R750))</f>
        <v>animation</v>
      </c>
    </row>
    <row r="751" spans="1:20" x14ac:dyDescent="0.25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s="5">
        <f t="shared" si="44"/>
        <v>1.5729069767441861</v>
      </c>
      <c r="G751" t="s">
        <v>19</v>
      </c>
      <c r="H751" s="9">
        <f t="shared" si="47"/>
        <v>36.959016393442624</v>
      </c>
      <c r="I751">
        <v>366</v>
      </c>
      <c r="J751" t="s">
        <v>94</v>
      </c>
      <c r="K751" t="s">
        <v>95</v>
      </c>
      <c r="L751">
        <v>1412744400</v>
      </c>
      <c r="M751" s="14">
        <f>(((L751/60)/60)/24)+DATE(1970,1,1)</f>
        <v>41920.208333333336</v>
      </c>
      <c r="N751">
        <v>1413781200</v>
      </c>
      <c r="O751" s="17">
        <f t="shared" si="45"/>
        <v>41932.208333333336</v>
      </c>
      <c r="P751" t="b">
        <v>0</v>
      </c>
      <c r="Q751" t="b">
        <v>1</v>
      </c>
      <c r="R751" t="s">
        <v>2048</v>
      </c>
      <c r="S751" t="str">
        <f t="shared" si="46"/>
        <v>technology</v>
      </c>
      <c r="T751" t="str">
        <f>RIGHT(R751,LEN(R751)-SEARCH("/",R751))</f>
        <v>wearables</v>
      </c>
    </row>
    <row r="752" spans="1:20" x14ac:dyDescent="0.25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s="5">
        <f t="shared" si="44"/>
        <v>0.01</v>
      </c>
      <c r="G752" t="s">
        <v>14</v>
      </c>
      <c r="H752" s="9">
        <f t="shared" si="47"/>
        <v>1</v>
      </c>
      <c r="I752">
        <v>1</v>
      </c>
      <c r="J752" t="s">
        <v>36</v>
      </c>
      <c r="K752" t="s">
        <v>37</v>
      </c>
      <c r="L752">
        <v>1277960400</v>
      </c>
      <c r="M752" s="14">
        <f>(((L752/60)/60)/24)+DATE(1970,1,1)</f>
        <v>40360.208333333336</v>
      </c>
      <c r="N752">
        <v>1280120400</v>
      </c>
      <c r="O752" s="17">
        <f t="shared" si="45"/>
        <v>40385.208333333336</v>
      </c>
      <c r="P752" t="b">
        <v>0</v>
      </c>
      <c r="Q752" t="b">
        <v>0</v>
      </c>
      <c r="R752" t="s">
        <v>2045</v>
      </c>
      <c r="S752" t="str">
        <f t="shared" si="46"/>
        <v>music</v>
      </c>
      <c r="T752" t="str">
        <f>RIGHT(R752,LEN(R752)-SEARCH("/",R752))</f>
        <v>electric music</v>
      </c>
    </row>
    <row r="753" spans="1:20" x14ac:dyDescent="0.25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s="5">
        <f t="shared" si="44"/>
        <v>2.3230555555555554</v>
      </c>
      <c r="G753" t="s">
        <v>19</v>
      </c>
      <c r="H753" s="9">
        <f t="shared" si="47"/>
        <v>30.974074074074075</v>
      </c>
      <c r="I753">
        <v>270</v>
      </c>
      <c r="J753" t="s">
        <v>20</v>
      </c>
      <c r="K753" t="s">
        <v>21</v>
      </c>
      <c r="L753">
        <v>1458190800</v>
      </c>
      <c r="M753" s="14">
        <f>(((L753/60)/60)/24)+DATE(1970,1,1)</f>
        <v>42446.208333333328</v>
      </c>
      <c r="N753">
        <v>1459486800</v>
      </c>
      <c r="O753" s="17">
        <f t="shared" si="45"/>
        <v>42461.208333333328</v>
      </c>
      <c r="P753" t="b">
        <v>1</v>
      </c>
      <c r="Q753" t="b">
        <v>1</v>
      </c>
      <c r="R753" t="s">
        <v>2049</v>
      </c>
      <c r="S753" t="str">
        <f t="shared" si="46"/>
        <v>publishing</v>
      </c>
      <c r="T753" t="str">
        <f>RIGHT(R753,LEN(R753)-SEARCH("/",R753))</f>
        <v>nonfiction</v>
      </c>
    </row>
    <row r="754" spans="1:20" x14ac:dyDescent="0.25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s="5">
        <f t="shared" si="44"/>
        <v>0.92448275862068963</v>
      </c>
      <c r="G754" t="s">
        <v>63</v>
      </c>
      <c r="H754" s="9">
        <f t="shared" si="47"/>
        <v>47.035087719298247</v>
      </c>
      <c r="I754">
        <v>114</v>
      </c>
      <c r="J754" t="s">
        <v>20</v>
      </c>
      <c r="K754" t="s">
        <v>21</v>
      </c>
      <c r="L754">
        <v>1280984400</v>
      </c>
      <c r="M754" s="14">
        <f>(((L754/60)/60)/24)+DATE(1970,1,1)</f>
        <v>40395.208333333336</v>
      </c>
      <c r="N754">
        <v>1282539600</v>
      </c>
      <c r="O754" s="17">
        <f t="shared" si="45"/>
        <v>40413.208333333336</v>
      </c>
      <c r="P754" t="b">
        <v>0</v>
      </c>
      <c r="Q754" t="b">
        <v>1</v>
      </c>
      <c r="R754" t="s">
        <v>2043</v>
      </c>
      <c r="S754" t="str">
        <f t="shared" si="46"/>
        <v>theater</v>
      </c>
      <c r="T754" t="str">
        <f>RIGHT(R754,LEN(R754)-SEARCH("/",R754))</f>
        <v>plays</v>
      </c>
    </row>
    <row r="755" spans="1:20" x14ac:dyDescent="0.25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s="5">
        <f t="shared" si="44"/>
        <v>2.5670212765957445</v>
      </c>
      <c r="G755" t="s">
        <v>19</v>
      </c>
      <c r="H755" s="9">
        <f t="shared" si="47"/>
        <v>88.065693430656935</v>
      </c>
      <c r="I755">
        <v>137</v>
      </c>
      <c r="J755" t="s">
        <v>20</v>
      </c>
      <c r="K755" t="s">
        <v>21</v>
      </c>
      <c r="L755">
        <v>1274590800</v>
      </c>
      <c r="M755" s="14">
        <f>(((L755/60)/60)/24)+DATE(1970,1,1)</f>
        <v>40321.208333333336</v>
      </c>
      <c r="N755">
        <v>1275886800</v>
      </c>
      <c r="O755" s="17">
        <f t="shared" si="45"/>
        <v>40336.208333333336</v>
      </c>
      <c r="P755" t="b">
        <v>0</v>
      </c>
      <c r="Q755" t="b">
        <v>0</v>
      </c>
      <c r="R755" t="s">
        <v>2054</v>
      </c>
      <c r="S755" t="str">
        <f t="shared" si="46"/>
        <v>photography</v>
      </c>
      <c r="T755" t="str">
        <f>RIGHT(R755,LEN(R755)-SEARCH("/",R755))</f>
        <v>photography books</v>
      </c>
    </row>
    <row r="756" spans="1:20" x14ac:dyDescent="0.25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s="5">
        <f t="shared" si="44"/>
        <v>1.6847017045454546</v>
      </c>
      <c r="G756" t="s">
        <v>19</v>
      </c>
      <c r="H756" s="9">
        <f t="shared" si="47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 s="14">
        <f>(((L756/60)/60)/24)+DATE(1970,1,1)</f>
        <v>41210.208333333336</v>
      </c>
      <c r="N756">
        <v>1355983200</v>
      </c>
      <c r="O756" s="17">
        <f t="shared" si="45"/>
        <v>41263.25</v>
      </c>
      <c r="P756" t="b">
        <v>0</v>
      </c>
      <c r="Q756" t="b">
        <v>0</v>
      </c>
      <c r="R756" t="s">
        <v>2043</v>
      </c>
      <c r="S756" t="str">
        <f t="shared" si="46"/>
        <v>theater</v>
      </c>
      <c r="T756" t="str">
        <f>RIGHT(R756,LEN(R756)-SEARCH("/",R756))</f>
        <v>plays</v>
      </c>
    </row>
    <row r="757" spans="1:20" x14ac:dyDescent="0.25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s="5">
        <f t="shared" si="44"/>
        <v>1.6657777777777778</v>
      </c>
      <c r="G757" t="s">
        <v>19</v>
      </c>
      <c r="H757" s="9">
        <f t="shared" si="47"/>
        <v>26.027777777777779</v>
      </c>
      <c r="I757">
        <v>288</v>
      </c>
      <c r="J757" t="s">
        <v>32</v>
      </c>
      <c r="K757" t="s">
        <v>33</v>
      </c>
      <c r="L757">
        <v>1514354400</v>
      </c>
      <c r="M757" s="14">
        <f>(((L757/60)/60)/24)+DATE(1970,1,1)</f>
        <v>43096.25</v>
      </c>
      <c r="N757">
        <v>1515391200</v>
      </c>
      <c r="O757" s="17">
        <f t="shared" si="45"/>
        <v>43108.25</v>
      </c>
      <c r="P757" t="b">
        <v>0</v>
      </c>
      <c r="Q757" t="b">
        <v>1</v>
      </c>
      <c r="R757" t="s">
        <v>2043</v>
      </c>
      <c r="S757" t="str">
        <f t="shared" si="46"/>
        <v>theater</v>
      </c>
      <c r="T757" t="str">
        <f>RIGHT(R757,LEN(R757)-SEARCH("/",R757))</f>
        <v>plays</v>
      </c>
    </row>
    <row r="758" spans="1:20" x14ac:dyDescent="0.25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s="5">
        <f t="shared" si="44"/>
        <v>7.7207692307692311</v>
      </c>
      <c r="G758" t="s">
        <v>19</v>
      </c>
      <c r="H758" s="9">
        <f t="shared" si="47"/>
        <v>67.817567567567565</v>
      </c>
      <c r="I758">
        <v>148</v>
      </c>
      <c r="J758" t="s">
        <v>20</v>
      </c>
      <c r="K758" t="s">
        <v>21</v>
      </c>
      <c r="L758">
        <v>1421733600</v>
      </c>
      <c r="M758" s="14">
        <f>(((L758/60)/60)/24)+DATE(1970,1,1)</f>
        <v>42024.25</v>
      </c>
      <c r="N758">
        <v>1422252000</v>
      </c>
      <c r="O758" s="17">
        <f t="shared" si="45"/>
        <v>42030.25</v>
      </c>
      <c r="P758" t="b">
        <v>0</v>
      </c>
      <c r="Q758" t="b">
        <v>0</v>
      </c>
      <c r="R758" t="s">
        <v>2043</v>
      </c>
      <c r="S758" t="str">
        <f t="shared" si="46"/>
        <v>theater</v>
      </c>
      <c r="T758" t="str">
        <f>RIGHT(R758,LEN(R758)-SEARCH("/",R758))</f>
        <v>plays</v>
      </c>
    </row>
    <row r="759" spans="1:20" x14ac:dyDescent="0.25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s="5">
        <f t="shared" si="44"/>
        <v>4.0685714285714285</v>
      </c>
      <c r="G759" t="s">
        <v>19</v>
      </c>
      <c r="H759" s="9">
        <f t="shared" si="47"/>
        <v>49.964912280701753</v>
      </c>
      <c r="I759">
        <v>114</v>
      </c>
      <c r="J759" t="s">
        <v>20</v>
      </c>
      <c r="K759" t="s">
        <v>21</v>
      </c>
      <c r="L759">
        <v>1305176400</v>
      </c>
      <c r="M759" s="14">
        <f>(((L759/60)/60)/24)+DATE(1970,1,1)</f>
        <v>40675.208333333336</v>
      </c>
      <c r="N759">
        <v>1305522000</v>
      </c>
      <c r="O759" s="17">
        <f t="shared" si="45"/>
        <v>40679.208333333336</v>
      </c>
      <c r="P759" t="b">
        <v>0</v>
      </c>
      <c r="Q759" t="b">
        <v>0</v>
      </c>
      <c r="R759" t="s">
        <v>2046</v>
      </c>
      <c r="S759" t="str">
        <f t="shared" si="46"/>
        <v>film &amp; video</v>
      </c>
      <c r="T759" t="str">
        <f>RIGHT(R759,LEN(R759)-SEARCH("/",R759))</f>
        <v>drama</v>
      </c>
    </row>
    <row r="760" spans="1:20" x14ac:dyDescent="0.25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s="5">
        <f t="shared" si="44"/>
        <v>5.6420608108108112</v>
      </c>
      <c r="G760" t="s">
        <v>19</v>
      </c>
      <c r="H760" s="9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4">
        <f>(((L760/60)/60)/24)+DATE(1970,1,1)</f>
        <v>41936.208333333336</v>
      </c>
      <c r="N760">
        <v>1414904400</v>
      </c>
      <c r="O760" s="17">
        <f t="shared" si="45"/>
        <v>41945.208333333336</v>
      </c>
      <c r="P760" t="b">
        <v>0</v>
      </c>
      <c r="Q760" t="b">
        <v>0</v>
      </c>
      <c r="R760" t="s">
        <v>2041</v>
      </c>
      <c r="S760" t="str">
        <f t="shared" si="46"/>
        <v>music</v>
      </c>
      <c r="T760" t="str">
        <f>RIGHT(R760,LEN(R760)-SEARCH("/",R760))</f>
        <v>rock</v>
      </c>
    </row>
    <row r="761" spans="1:20" ht="31.5" x14ac:dyDescent="0.25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 s="9">
        <f t="shared" si="47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 s="14">
        <f>(((L761/60)/60)/24)+DATE(1970,1,1)</f>
        <v>43136.25</v>
      </c>
      <c r="N761">
        <v>1520402400</v>
      </c>
      <c r="O761" s="17">
        <f t="shared" si="45"/>
        <v>43166.25</v>
      </c>
      <c r="P761" t="b">
        <v>0</v>
      </c>
      <c r="Q761" t="b">
        <v>0</v>
      </c>
      <c r="R761" t="s">
        <v>2045</v>
      </c>
      <c r="S761" t="str">
        <f t="shared" si="46"/>
        <v>music</v>
      </c>
      <c r="T761" t="str">
        <f>RIGHT(R761,LEN(R761)-SEARCH("/",R761))</f>
        <v>electric music</v>
      </c>
    </row>
    <row r="762" spans="1:20" x14ac:dyDescent="0.25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 s="9">
        <f t="shared" si="47"/>
        <v>79.009523809523813</v>
      </c>
      <c r="I762">
        <v>210</v>
      </c>
      <c r="J762" t="s">
        <v>94</v>
      </c>
      <c r="K762" t="s">
        <v>95</v>
      </c>
      <c r="L762">
        <v>1564635600</v>
      </c>
      <c r="M762" s="14">
        <f>(((L762/60)/60)/24)+DATE(1970,1,1)</f>
        <v>43678.208333333328</v>
      </c>
      <c r="N762">
        <v>1567141200</v>
      </c>
      <c r="O762" s="17">
        <f t="shared" si="45"/>
        <v>43707.208333333328</v>
      </c>
      <c r="P762" t="b">
        <v>0</v>
      </c>
      <c r="Q762" t="b">
        <v>1</v>
      </c>
      <c r="R762" t="s">
        <v>2051</v>
      </c>
      <c r="S762" t="str">
        <f t="shared" si="46"/>
        <v>games</v>
      </c>
      <c r="T762" t="str">
        <f>RIGHT(R762,LEN(R762)-SEARCH("/",R762))</f>
        <v>video games</v>
      </c>
    </row>
    <row r="763" spans="1:20" x14ac:dyDescent="0.25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s="5">
        <f t="shared" si="44"/>
        <v>6.5545454545454547</v>
      </c>
      <c r="G763" t="s">
        <v>19</v>
      </c>
      <c r="H763" s="9">
        <f t="shared" si="47"/>
        <v>86.867469879518069</v>
      </c>
      <c r="I763">
        <v>166</v>
      </c>
      <c r="J763" t="s">
        <v>20</v>
      </c>
      <c r="K763" t="s">
        <v>21</v>
      </c>
      <c r="L763">
        <v>1500699600</v>
      </c>
      <c r="M763" s="14">
        <f>(((L763/60)/60)/24)+DATE(1970,1,1)</f>
        <v>42938.208333333328</v>
      </c>
      <c r="N763">
        <v>1501131600</v>
      </c>
      <c r="O763" s="17">
        <f t="shared" si="45"/>
        <v>42943.208333333328</v>
      </c>
      <c r="P763" t="b">
        <v>0</v>
      </c>
      <c r="Q763" t="b">
        <v>0</v>
      </c>
      <c r="R763" t="s">
        <v>2041</v>
      </c>
      <c r="S763" t="str">
        <f t="shared" si="46"/>
        <v>music</v>
      </c>
      <c r="T763" t="str">
        <f>RIGHT(R763,LEN(R763)-SEARCH("/",R763))</f>
        <v>rock</v>
      </c>
    </row>
    <row r="764" spans="1:20" x14ac:dyDescent="0.25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s="5">
        <f t="shared" si="44"/>
        <v>1.7725714285714285</v>
      </c>
      <c r="G764" t="s">
        <v>19</v>
      </c>
      <c r="H764" s="9">
        <f t="shared" si="47"/>
        <v>62.04</v>
      </c>
      <c r="I764">
        <v>100</v>
      </c>
      <c r="J764" t="s">
        <v>24</v>
      </c>
      <c r="K764" t="s">
        <v>25</v>
      </c>
      <c r="L764">
        <v>1354082400</v>
      </c>
      <c r="M764" s="14">
        <f>(((L764/60)/60)/24)+DATE(1970,1,1)</f>
        <v>41241.25</v>
      </c>
      <c r="N764">
        <v>1355032800</v>
      </c>
      <c r="O764" s="17">
        <f t="shared" si="45"/>
        <v>41252.25</v>
      </c>
      <c r="P764" t="b">
        <v>0</v>
      </c>
      <c r="Q764" t="b">
        <v>0</v>
      </c>
      <c r="R764" t="s">
        <v>2057</v>
      </c>
      <c r="S764" t="str">
        <f t="shared" si="46"/>
        <v>music</v>
      </c>
      <c r="T764" t="str">
        <f>RIGHT(R764,LEN(R764)-SEARCH("/",R764))</f>
        <v>jazz</v>
      </c>
    </row>
    <row r="765" spans="1:20" x14ac:dyDescent="0.25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s="5">
        <f t="shared" si="44"/>
        <v>1.1317857142857144</v>
      </c>
      <c r="G765" t="s">
        <v>19</v>
      </c>
      <c r="H765" s="9">
        <f t="shared" si="47"/>
        <v>26.970212765957445</v>
      </c>
      <c r="I765">
        <v>235</v>
      </c>
      <c r="J765" t="s">
        <v>20</v>
      </c>
      <c r="K765" t="s">
        <v>21</v>
      </c>
      <c r="L765">
        <v>1336453200</v>
      </c>
      <c r="M765" s="14">
        <f>(((L765/60)/60)/24)+DATE(1970,1,1)</f>
        <v>41037.208333333336</v>
      </c>
      <c r="N765">
        <v>1339477200</v>
      </c>
      <c r="O765" s="17">
        <f t="shared" si="45"/>
        <v>41072.208333333336</v>
      </c>
      <c r="P765" t="b">
        <v>0</v>
      </c>
      <c r="Q765" t="b">
        <v>1</v>
      </c>
      <c r="R765" t="s">
        <v>2043</v>
      </c>
      <c r="S765" t="str">
        <f t="shared" si="46"/>
        <v>theater</v>
      </c>
      <c r="T765" t="str">
        <f>RIGHT(R765,LEN(R765)-SEARCH("/",R765))</f>
        <v>plays</v>
      </c>
    </row>
    <row r="766" spans="1:20" ht="31.5" x14ac:dyDescent="0.25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s="5">
        <f t="shared" si="44"/>
        <v>7.2818181818181822</v>
      </c>
      <c r="G766" t="s">
        <v>19</v>
      </c>
      <c r="H766" s="9">
        <f t="shared" si="47"/>
        <v>54.121621621621621</v>
      </c>
      <c r="I766">
        <v>148</v>
      </c>
      <c r="J766" t="s">
        <v>20</v>
      </c>
      <c r="K766" t="s">
        <v>21</v>
      </c>
      <c r="L766">
        <v>1305262800</v>
      </c>
      <c r="M766" s="14">
        <f>(((L766/60)/60)/24)+DATE(1970,1,1)</f>
        <v>40676.208333333336</v>
      </c>
      <c r="N766">
        <v>1305954000</v>
      </c>
      <c r="O766" s="17">
        <f t="shared" si="45"/>
        <v>40684.208333333336</v>
      </c>
      <c r="P766" t="b">
        <v>0</v>
      </c>
      <c r="Q766" t="b">
        <v>0</v>
      </c>
      <c r="R766" t="s">
        <v>2041</v>
      </c>
      <c r="S766" t="str">
        <f t="shared" si="46"/>
        <v>music</v>
      </c>
      <c r="T766" t="str">
        <f>RIGHT(R766,LEN(R766)-SEARCH("/",R766))</f>
        <v>rock</v>
      </c>
    </row>
    <row r="767" spans="1:20" x14ac:dyDescent="0.25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s="5">
        <f t="shared" si="44"/>
        <v>2.0833333333333335</v>
      </c>
      <c r="G767" t="s">
        <v>19</v>
      </c>
      <c r="H767" s="9">
        <f t="shared" si="47"/>
        <v>41.035353535353536</v>
      </c>
      <c r="I767">
        <v>198</v>
      </c>
      <c r="J767" t="s">
        <v>20</v>
      </c>
      <c r="K767" t="s">
        <v>21</v>
      </c>
      <c r="L767">
        <v>1492232400</v>
      </c>
      <c r="M767" s="14">
        <f>(((L767/60)/60)/24)+DATE(1970,1,1)</f>
        <v>42840.208333333328</v>
      </c>
      <c r="N767">
        <v>1494392400</v>
      </c>
      <c r="O767" s="17">
        <f t="shared" si="45"/>
        <v>42865.208333333328</v>
      </c>
      <c r="P767" t="b">
        <v>1</v>
      </c>
      <c r="Q767" t="b">
        <v>1</v>
      </c>
      <c r="R767" t="s">
        <v>2047</v>
      </c>
      <c r="S767" t="str">
        <f t="shared" si="46"/>
        <v>music</v>
      </c>
      <c r="T767" t="str">
        <f>RIGHT(R767,LEN(R767)-SEARCH("/",R767))</f>
        <v>indie rock</v>
      </c>
    </row>
    <row r="768" spans="1:20" ht="31.5" x14ac:dyDescent="0.25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 s="9">
        <f t="shared" si="47"/>
        <v>55.052419354838712</v>
      </c>
      <c r="I768">
        <v>248</v>
      </c>
      <c r="J768" t="s">
        <v>24</v>
      </c>
      <c r="K768" t="s">
        <v>25</v>
      </c>
      <c r="L768">
        <v>1537333200</v>
      </c>
      <c r="M768" s="14">
        <f>(((L768/60)/60)/24)+DATE(1970,1,1)</f>
        <v>43362.208333333328</v>
      </c>
      <c r="N768">
        <v>1537419600</v>
      </c>
      <c r="O768" s="17">
        <f t="shared" si="45"/>
        <v>43363.208333333328</v>
      </c>
      <c r="P768" t="b">
        <v>0</v>
      </c>
      <c r="Q768" t="b">
        <v>0</v>
      </c>
      <c r="R768" t="s">
        <v>2062</v>
      </c>
      <c r="S768" t="str">
        <f t="shared" si="46"/>
        <v>film &amp; video</v>
      </c>
      <c r="T768" t="str">
        <f>RIGHT(R768,LEN(R768)-SEARCH("/",R768))</f>
        <v>science fiction</v>
      </c>
    </row>
    <row r="769" spans="1:20" x14ac:dyDescent="0.25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 s="9">
        <f t="shared" si="47"/>
        <v>107.93762183235867</v>
      </c>
      <c r="I769">
        <v>513</v>
      </c>
      <c r="J769" t="s">
        <v>20</v>
      </c>
      <c r="K769" t="s">
        <v>21</v>
      </c>
      <c r="L769">
        <v>1444107600</v>
      </c>
      <c r="M769" s="14">
        <f>(((L769/60)/60)/24)+DATE(1970,1,1)</f>
        <v>42283.208333333328</v>
      </c>
      <c r="N769">
        <v>1447999200</v>
      </c>
      <c r="O769" s="17">
        <f t="shared" si="45"/>
        <v>42328.25</v>
      </c>
      <c r="P769" t="b">
        <v>0</v>
      </c>
      <c r="Q769" t="b">
        <v>0</v>
      </c>
      <c r="R769" t="s">
        <v>2058</v>
      </c>
      <c r="S769" t="str">
        <f t="shared" si="46"/>
        <v>publishing</v>
      </c>
      <c r="T769" t="str">
        <f>RIGHT(R769,LEN(R769)-SEARCH("/",R769))</f>
        <v>translations</v>
      </c>
    </row>
    <row r="770" spans="1:20" x14ac:dyDescent="0.25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s="5">
        <f t="shared" si="44"/>
        <v>2.31</v>
      </c>
      <c r="G770" t="s">
        <v>19</v>
      </c>
      <c r="H770" s="9">
        <f t="shared" si="47"/>
        <v>73.92</v>
      </c>
      <c r="I770">
        <v>150</v>
      </c>
      <c r="J770" t="s">
        <v>20</v>
      </c>
      <c r="K770" t="s">
        <v>21</v>
      </c>
      <c r="L770">
        <v>1386741600</v>
      </c>
      <c r="M770" s="14">
        <f>(((L770/60)/60)/24)+DATE(1970,1,1)</f>
        <v>41619.25</v>
      </c>
      <c r="N770">
        <v>1388037600</v>
      </c>
      <c r="O770" s="17">
        <f t="shared" si="45"/>
        <v>41634.25</v>
      </c>
      <c r="P770" t="b">
        <v>0</v>
      </c>
      <c r="Q770" t="b">
        <v>0</v>
      </c>
      <c r="R770" t="s">
        <v>2043</v>
      </c>
      <c r="S770" t="str">
        <f t="shared" si="46"/>
        <v>theater</v>
      </c>
      <c r="T770" t="str">
        <f>RIGHT(R770,LEN(R770)-SEARCH("/",R770))</f>
        <v>plays</v>
      </c>
    </row>
    <row r="771" spans="1:20" x14ac:dyDescent="0.25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s="5">
        <f t="shared" ref="F771:F834" si="48">E:E/D:D</f>
        <v>0.86867834394904464</v>
      </c>
      <c r="G771" t="s">
        <v>14</v>
      </c>
      <c r="H771" s="9">
        <f t="shared" si="47"/>
        <v>31.995894428152493</v>
      </c>
      <c r="I771">
        <v>3410</v>
      </c>
      <c r="J771" t="s">
        <v>20</v>
      </c>
      <c r="K771" t="s">
        <v>21</v>
      </c>
      <c r="L771">
        <v>1376542800</v>
      </c>
      <c r="M771" s="14">
        <f>(((L771/60)/60)/24)+DATE(1970,1,1)</f>
        <v>41501.208333333336</v>
      </c>
      <c r="N771">
        <v>1378789200</v>
      </c>
      <c r="O771" s="17">
        <f t="shared" ref="O771:O834" si="49">(((N771/60)/60)/24)+DATE(1970,1,1)</f>
        <v>41527.208333333336</v>
      </c>
      <c r="P771" t="b">
        <v>0</v>
      </c>
      <c r="Q771" t="b">
        <v>0</v>
      </c>
      <c r="R771" t="s">
        <v>2051</v>
      </c>
      <c r="S771" t="str">
        <f t="shared" ref="S771:S834" si="50">LEFT(R771,SEARCH("/",R771)-1)</f>
        <v>games</v>
      </c>
      <c r="T771" t="str">
        <f>RIGHT(R771,LEN(R771)-SEARCH("/",R771))</f>
        <v>video games</v>
      </c>
    </row>
    <row r="772" spans="1:20" x14ac:dyDescent="0.25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s="5">
        <f t="shared" si="48"/>
        <v>2.7074418604651163</v>
      </c>
      <c r="G772" t="s">
        <v>19</v>
      </c>
      <c r="H772" s="9">
        <f t="shared" ref="H772:H835" si="51">AVERAGE(E:E/I:I)</f>
        <v>53.898148148148145</v>
      </c>
      <c r="I772">
        <v>216</v>
      </c>
      <c r="J772" t="s">
        <v>94</v>
      </c>
      <c r="K772" t="s">
        <v>95</v>
      </c>
      <c r="L772">
        <v>1397451600</v>
      </c>
      <c r="M772" s="14">
        <f>(((L772/60)/60)/24)+DATE(1970,1,1)</f>
        <v>41743.208333333336</v>
      </c>
      <c r="N772">
        <v>1398056400</v>
      </c>
      <c r="O772" s="17">
        <f t="shared" si="49"/>
        <v>41750.208333333336</v>
      </c>
      <c r="P772" t="b">
        <v>0</v>
      </c>
      <c r="Q772" t="b">
        <v>1</v>
      </c>
      <c r="R772" t="s">
        <v>2043</v>
      </c>
      <c r="S772" t="str">
        <f t="shared" si="50"/>
        <v>theater</v>
      </c>
      <c r="T772" t="str">
        <f>RIGHT(R772,LEN(R772)-SEARCH("/",R772))</f>
        <v>plays</v>
      </c>
    </row>
    <row r="773" spans="1:20" x14ac:dyDescent="0.25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s="5">
        <f t="shared" si="48"/>
        <v>0.49446428571428569</v>
      </c>
      <c r="G773" t="s">
        <v>63</v>
      </c>
      <c r="H773" s="9">
        <f t="shared" si="51"/>
        <v>106.5</v>
      </c>
      <c r="I773">
        <v>26</v>
      </c>
      <c r="J773" t="s">
        <v>20</v>
      </c>
      <c r="K773" t="s">
        <v>21</v>
      </c>
      <c r="L773">
        <v>1548482400</v>
      </c>
      <c r="M773" s="14">
        <f>(((L773/60)/60)/24)+DATE(1970,1,1)</f>
        <v>43491.25</v>
      </c>
      <c r="N773">
        <v>1550815200</v>
      </c>
      <c r="O773" s="17">
        <f t="shared" si="49"/>
        <v>43518.25</v>
      </c>
      <c r="P773" t="b">
        <v>0</v>
      </c>
      <c r="Q773" t="b">
        <v>0</v>
      </c>
      <c r="R773" t="s">
        <v>2043</v>
      </c>
      <c r="S773" t="str">
        <f t="shared" si="50"/>
        <v>theater</v>
      </c>
      <c r="T773" t="str">
        <f>RIGHT(R773,LEN(R773)-SEARCH("/",R773))</f>
        <v>plays</v>
      </c>
    </row>
    <row r="774" spans="1:20" x14ac:dyDescent="0.25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s="5">
        <f t="shared" si="48"/>
        <v>1.1335962566844919</v>
      </c>
      <c r="G774" t="s">
        <v>19</v>
      </c>
      <c r="H774" s="9">
        <f t="shared" si="51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 s="14">
        <f>(((L774/60)/60)/24)+DATE(1970,1,1)</f>
        <v>43505.25</v>
      </c>
      <c r="N774">
        <v>1550037600</v>
      </c>
      <c r="O774" s="17">
        <f t="shared" si="49"/>
        <v>43509.25</v>
      </c>
      <c r="P774" t="b">
        <v>0</v>
      </c>
      <c r="Q774" t="b">
        <v>0</v>
      </c>
      <c r="R774" t="s">
        <v>2047</v>
      </c>
      <c r="S774" t="str">
        <f t="shared" si="50"/>
        <v>music</v>
      </c>
      <c r="T774" t="str">
        <f>RIGHT(R774,LEN(R774)-SEARCH("/",R774))</f>
        <v>indie rock</v>
      </c>
    </row>
    <row r="775" spans="1:20" x14ac:dyDescent="0.25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s="5">
        <f t="shared" si="48"/>
        <v>1.9055555555555554</v>
      </c>
      <c r="G775" t="s">
        <v>19</v>
      </c>
      <c r="H775" s="9">
        <f t="shared" si="51"/>
        <v>43.00254993625159</v>
      </c>
      <c r="I775">
        <v>2353</v>
      </c>
      <c r="J775" t="s">
        <v>20</v>
      </c>
      <c r="K775" t="s">
        <v>21</v>
      </c>
      <c r="L775">
        <v>1492059600</v>
      </c>
      <c r="M775" s="14">
        <f>(((L775/60)/60)/24)+DATE(1970,1,1)</f>
        <v>42838.208333333328</v>
      </c>
      <c r="N775">
        <v>1492923600</v>
      </c>
      <c r="O775" s="17">
        <f t="shared" si="49"/>
        <v>42848.208333333328</v>
      </c>
      <c r="P775" t="b">
        <v>0</v>
      </c>
      <c r="Q775" t="b">
        <v>0</v>
      </c>
      <c r="R775" t="s">
        <v>2043</v>
      </c>
      <c r="S775" t="str">
        <f t="shared" si="50"/>
        <v>theater</v>
      </c>
      <c r="T775" t="str">
        <f>RIGHT(R775,LEN(R775)-SEARCH("/",R775))</f>
        <v>plays</v>
      </c>
    </row>
    <row r="776" spans="1:20" x14ac:dyDescent="0.25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s="5">
        <f t="shared" si="48"/>
        <v>1.355</v>
      </c>
      <c r="G776" t="s">
        <v>19</v>
      </c>
      <c r="H776" s="9">
        <f t="shared" si="51"/>
        <v>86.858974358974365</v>
      </c>
      <c r="I776">
        <v>78</v>
      </c>
      <c r="J776" t="s">
        <v>94</v>
      </c>
      <c r="K776" t="s">
        <v>95</v>
      </c>
      <c r="L776">
        <v>1463979600</v>
      </c>
      <c r="M776" s="14">
        <f>(((L776/60)/60)/24)+DATE(1970,1,1)</f>
        <v>42513.208333333328</v>
      </c>
      <c r="N776">
        <v>1467522000</v>
      </c>
      <c r="O776" s="17">
        <f t="shared" si="49"/>
        <v>42554.208333333328</v>
      </c>
      <c r="P776" t="b">
        <v>0</v>
      </c>
      <c r="Q776" t="b">
        <v>0</v>
      </c>
      <c r="R776" t="s">
        <v>2042</v>
      </c>
      <c r="S776" t="str">
        <f t="shared" si="50"/>
        <v>technology</v>
      </c>
      <c r="T776" t="str">
        <f>RIGHT(R776,LEN(R776)-SEARCH("/",R776))</f>
        <v>web</v>
      </c>
    </row>
    <row r="777" spans="1:20" ht="31.5" x14ac:dyDescent="0.25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 s="9">
        <f t="shared" si="51"/>
        <v>96.8</v>
      </c>
      <c r="I777">
        <v>10</v>
      </c>
      <c r="J777" t="s">
        <v>20</v>
      </c>
      <c r="K777" t="s">
        <v>21</v>
      </c>
      <c r="L777">
        <v>1415253600</v>
      </c>
      <c r="M777" s="14">
        <f>(((L777/60)/60)/24)+DATE(1970,1,1)</f>
        <v>41949.25</v>
      </c>
      <c r="N777">
        <v>1416117600</v>
      </c>
      <c r="O777" s="17">
        <f t="shared" si="49"/>
        <v>41959.25</v>
      </c>
      <c r="P777" t="b">
        <v>0</v>
      </c>
      <c r="Q777" t="b">
        <v>0</v>
      </c>
      <c r="R777" t="s">
        <v>2041</v>
      </c>
      <c r="S777" t="str">
        <f t="shared" si="50"/>
        <v>music</v>
      </c>
      <c r="T777" t="str">
        <f>RIGHT(R777,LEN(R777)-SEARCH("/",R777))</f>
        <v>rock</v>
      </c>
    </row>
    <row r="778" spans="1:20" x14ac:dyDescent="0.25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 s="9">
        <f t="shared" si="51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 s="14">
        <f>(((L778/60)/60)/24)+DATE(1970,1,1)</f>
        <v>43650.208333333328</v>
      </c>
      <c r="N778">
        <v>1563771600</v>
      </c>
      <c r="O778" s="17">
        <f t="shared" si="49"/>
        <v>43668.208333333328</v>
      </c>
      <c r="P778" t="b">
        <v>0</v>
      </c>
      <c r="Q778" t="b">
        <v>0</v>
      </c>
      <c r="R778" t="s">
        <v>2043</v>
      </c>
      <c r="S778" t="str">
        <f t="shared" si="50"/>
        <v>theater</v>
      </c>
      <c r="T778" t="str">
        <f>RIGHT(R778,LEN(R778)-SEARCH("/",R778))</f>
        <v>plays</v>
      </c>
    </row>
    <row r="779" spans="1:20" x14ac:dyDescent="0.25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 s="9">
        <f t="shared" si="51"/>
        <v>68.028106508875737</v>
      </c>
      <c r="I779">
        <v>676</v>
      </c>
      <c r="J779" t="s">
        <v>20</v>
      </c>
      <c r="K779" t="s">
        <v>21</v>
      </c>
      <c r="L779">
        <v>1316754000</v>
      </c>
      <c r="M779" s="14">
        <f>(((L779/60)/60)/24)+DATE(1970,1,1)</f>
        <v>40809.208333333336</v>
      </c>
      <c r="N779">
        <v>1319259600</v>
      </c>
      <c r="O779" s="17">
        <f t="shared" si="49"/>
        <v>40838.208333333336</v>
      </c>
      <c r="P779" t="b">
        <v>0</v>
      </c>
      <c r="Q779" t="b">
        <v>0</v>
      </c>
      <c r="R779" t="s">
        <v>2043</v>
      </c>
      <c r="S779" t="str">
        <f t="shared" si="50"/>
        <v>theater</v>
      </c>
      <c r="T779" t="str">
        <f>RIGHT(R779,LEN(R779)-SEARCH("/",R779))</f>
        <v>plays</v>
      </c>
    </row>
    <row r="780" spans="1:20" x14ac:dyDescent="0.25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s="5">
        <f t="shared" si="48"/>
        <v>7.8792307692307695</v>
      </c>
      <c r="G780" t="s">
        <v>19</v>
      </c>
      <c r="H780" s="9">
        <f t="shared" si="51"/>
        <v>58.867816091954026</v>
      </c>
      <c r="I780">
        <v>174</v>
      </c>
      <c r="J780" t="s">
        <v>86</v>
      </c>
      <c r="K780" t="s">
        <v>87</v>
      </c>
      <c r="L780">
        <v>1313211600</v>
      </c>
      <c r="M780" s="14">
        <f>(((L780/60)/60)/24)+DATE(1970,1,1)</f>
        <v>40768.208333333336</v>
      </c>
      <c r="N780">
        <v>1313643600</v>
      </c>
      <c r="O780" s="17">
        <f t="shared" si="49"/>
        <v>40773.208333333336</v>
      </c>
      <c r="P780" t="b">
        <v>0</v>
      </c>
      <c r="Q780" t="b">
        <v>0</v>
      </c>
      <c r="R780" t="s">
        <v>2050</v>
      </c>
      <c r="S780" t="str">
        <f t="shared" si="50"/>
        <v>film &amp; video</v>
      </c>
      <c r="T780" t="str">
        <f>RIGHT(R780,LEN(R780)-SEARCH("/",R780))</f>
        <v>animation</v>
      </c>
    </row>
    <row r="781" spans="1:20" x14ac:dyDescent="0.25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 s="9">
        <f t="shared" si="51"/>
        <v>105.04572803850782</v>
      </c>
      <c r="I781">
        <v>831</v>
      </c>
      <c r="J781" t="s">
        <v>20</v>
      </c>
      <c r="K781" t="s">
        <v>21</v>
      </c>
      <c r="L781">
        <v>1439528400</v>
      </c>
      <c r="M781" s="14">
        <f>(((L781/60)/60)/24)+DATE(1970,1,1)</f>
        <v>42230.208333333328</v>
      </c>
      <c r="N781">
        <v>1440306000</v>
      </c>
      <c r="O781" s="17">
        <f t="shared" si="49"/>
        <v>42239.208333333328</v>
      </c>
      <c r="P781" t="b">
        <v>0</v>
      </c>
      <c r="Q781" t="b">
        <v>1</v>
      </c>
      <c r="R781" t="s">
        <v>2043</v>
      </c>
      <c r="S781" t="str">
        <f t="shared" si="50"/>
        <v>theater</v>
      </c>
      <c r="T781" t="str">
        <f>RIGHT(R781,LEN(R781)-SEARCH("/",R781))</f>
        <v>plays</v>
      </c>
    </row>
    <row r="782" spans="1:20" x14ac:dyDescent="0.25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s="5">
        <f t="shared" si="48"/>
        <v>1.0629411764705883</v>
      </c>
      <c r="G782" t="s">
        <v>19</v>
      </c>
      <c r="H782" s="9">
        <f t="shared" si="51"/>
        <v>33.054878048780488</v>
      </c>
      <c r="I782">
        <v>164</v>
      </c>
      <c r="J782" t="s">
        <v>20</v>
      </c>
      <c r="K782" t="s">
        <v>21</v>
      </c>
      <c r="L782">
        <v>1469163600</v>
      </c>
      <c r="M782" s="14">
        <f>(((L782/60)/60)/24)+DATE(1970,1,1)</f>
        <v>42573.208333333328</v>
      </c>
      <c r="N782">
        <v>1470805200</v>
      </c>
      <c r="O782" s="17">
        <f t="shared" si="49"/>
        <v>42592.208333333328</v>
      </c>
      <c r="P782" t="b">
        <v>0</v>
      </c>
      <c r="Q782" t="b">
        <v>1</v>
      </c>
      <c r="R782" t="s">
        <v>2046</v>
      </c>
      <c r="S782" t="str">
        <f t="shared" si="50"/>
        <v>film &amp; video</v>
      </c>
      <c r="T782" t="str">
        <f>RIGHT(R782,LEN(R782)-SEARCH("/",R782))</f>
        <v>drama</v>
      </c>
    </row>
    <row r="783" spans="1:20" x14ac:dyDescent="0.25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s="5">
        <f t="shared" si="48"/>
        <v>0.50735632183908042</v>
      </c>
      <c r="G783" t="s">
        <v>63</v>
      </c>
      <c r="H783" s="9">
        <f t="shared" si="51"/>
        <v>78.821428571428569</v>
      </c>
      <c r="I783">
        <v>56</v>
      </c>
      <c r="J783" t="s">
        <v>86</v>
      </c>
      <c r="K783" t="s">
        <v>87</v>
      </c>
      <c r="L783">
        <v>1288501200</v>
      </c>
      <c r="M783" s="14">
        <f>(((L783/60)/60)/24)+DATE(1970,1,1)</f>
        <v>40482.208333333336</v>
      </c>
      <c r="N783">
        <v>1292911200</v>
      </c>
      <c r="O783" s="17">
        <f t="shared" si="49"/>
        <v>40533.25</v>
      </c>
      <c r="P783" t="b">
        <v>0</v>
      </c>
      <c r="Q783" t="b">
        <v>0</v>
      </c>
      <c r="R783" t="s">
        <v>2043</v>
      </c>
      <c r="S783" t="str">
        <f t="shared" si="50"/>
        <v>theater</v>
      </c>
      <c r="T783" t="str">
        <f>RIGHT(R783,LEN(R783)-SEARCH("/",R783))</f>
        <v>plays</v>
      </c>
    </row>
    <row r="784" spans="1:20" x14ac:dyDescent="0.25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s="5">
        <f t="shared" si="48"/>
        <v>2.153137254901961</v>
      </c>
      <c r="G784" t="s">
        <v>19</v>
      </c>
      <c r="H784" s="9">
        <f t="shared" si="51"/>
        <v>68.204968944099377</v>
      </c>
      <c r="I784">
        <v>161</v>
      </c>
      <c r="J784" t="s">
        <v>20</v>
      </c>
      <c r="K784" t="s">
        <v>21</v>
      </c>
      <c r="L784">
        <v>1298959200</v>
      </c>
      <c r="M784" s="14">
        <f>(((L784/60)/60)/24)+DATE(1970,1,1)</f>
        <v>40603.25</v>
      </c>
      <c r="N784">
        <v>1301374800</v>
      </c>
      <c r="O784" s="17">
        <f t="shared" si="49"/>
        <v>40631.208333333336</v>
      </c>
      <c r="P784" t="b">
        <v>0</v>
      </c>
      <c r="Q784" t="b">
        <v>1</v>
      </c>
      <c r="R784" t="s">
        <v>2050</v>
      </c>
      <c r="S784" t="str">
        <f t="shared" si="50"/>
        <v>film &amp; video</v>
      </c>
      <c r="T784" t="str">
        <f>RIGHT(R784,LEN(R784)-SEARCH("/",R784))</f>
        <v>animation</v>
      </c>
    </row>
    <row r="785" spans="1:20" x14ac:dyDescent="0.25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s="5">
        <f t="shared" si="48"/>
        <v>1.4122972972972974</v>
      </c>
      <c r="G785" t="s">
        <v>19</v>
      </c>
      <c r="H785" s="9">
        <f t="shared" si="51"/>
        <v>75.731884057971016</v>
      </c>
      <c r="I785">
        <v>138</v>
      </c>
      <c r="J785" t="s">
        <v>20</v>
      </c>
      <c r="K785" t="s">
        <v>21</v>
      </c>
      <c r="L785">
        <v>1387260000</v>
      </c>
      <c r="M785" s="14">
        <f>(((L785/60)/60)/24)+DATE(1970,1,1)</f>
        <v>41625.25</v>
      </c>
      <c r="N785">
        <v>1387864800</v>
      </c>
      <c r="O785" s="17">
        <f t="shared" si="49"/>
        <v>41632.25</v>
      </c>
      <c r="P785" t="b">
        <v>0</v>
      </c>
      <c r="Q785" t="b">
        <v>0</v>
      </c>
      <c r="R785" t="s">
        <v>2041</v>
      </c>
      <c r="S785" t="str">
        <f t="shared" si="50"/>
        <v>music</v>
      </c>
      <c r="T785" t="str">
        <f>RIGHT(R785,LEN(R785)-SEARCH("/",R785))</f>
        <v>rock</v>
      </c>
    </row>
    <row r="786" spans="1:20" x14ac:dyDescent="0.25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s="5">
        <f t="shared" si="48"/>
        <v>1.1533745781777278</v>
      </c>
      <c r="G786" t="s">
        <v>19</v>
      </c>
      <c r="H786" s="9">
        <f t="shared" si="51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 s="14">
        <f>(((L786/60)/60)/24)+DATE(1970,1,1)</f>
        <v>42435.25</v>
      </c>
      <c r="N786">
        <v>1458190800</v>
      </c>
      <c r="O786" s="17">
        <f t="shared" si="49"/>
        <v>42446.208333333328</v>
      </c>
      <c r="P786" t="b">
        <v>0</v>
      </c>
      <c r="Q786" t="b">
        <v>0</v>
      </c>
      <c r="R786" t="s">
        <v>2042</v>
      </c>
      <c r="S786" t="str">
        <f t="shared" si="50"/>
        <v>technology</v>
      </c>
      <c r="T786" t="str">
        <f>RIGHT(R786,LEN(R786)-SEARCH("/",R786))</f>
        <v>web</v>
      </c>
    </row>
    <row r="787" spans="1:20" ht="31.5" x14ac:dyDescent="0.25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s="5">
        <f t="shared" si="48"/>
        <v>1.9311940298507462</v>
      </c>
      <c r="G787" t="s">
        <v>19</v>
      </c>
      <c r="H787" s="9">
        <f t="shared" si="51"/>
        <v>101.88188976377953</v>
      </c>
      <c r="I787">
        <v>127</v>
      </c>
      <c r="J787" t="s">
        <v>24</v>
      </c>
      <c r="K787" t="s">
        <v>25</v>
      </c>
      <c r="L787">
        <v>1556341200</v>
      </c>
      <c r="M787" s="14">
        <f>(((L787/60)/60)/24)+DATE(1970,1,1)</f>
        <v>43582.208333333328</v>
      </c>
      <c r="N787">
        <v>1559278800</v>
      </c>
      <c r="O787" s="17">
        <f t="shared" si="49"/>
        <v>43616.208333333328</v>
      </c>
      <c r="P787" t="b">
        <v>0</v>
      </c>
      <c r="Q787" t="b">
        <v>1</v>
      </c>
      <c r="R787" t="s">
        <v>2050</v>
      </c>
      <c r="S787" t="str">
        <f t="shared" si="50"/>
        <v>film &amp; video</v>
      </c>
      <c r="T787" t="str">
        <f>RIGHT(R787,LEN(R787)-SEARCH("/",R787))</f>
        <v>animation</v>
      </c>
    </row>
    <row r="788" spans="1:20" x14ac:dyDescent="0.25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s="5">
        <f t="shared" si="48"/>
        <v>7.2973333333333334</v>
      </c>
      <c r="G788" t="s">
        <v>19</v>
      </c>
      <c r="H788" s="9">
        <f t="shared" si="51"/>
        <v>52.879227053140099</v>
      </c>
      <c r="I788">
        <v>207</v>
      </c>
      <c r="J788" t="s">
        <v>94</v>
      </c>
      <c r="K788" t="s">
        <v>95</v>
      </c>
      <c r="L788">
        <v>1522126800</v>
      </c>
      <c r="M788" s="14">
        <f>(((L788/60)/60)/24)+DATE(1970,1,1)</f>
        <v>43186.208333333328</v>
      </c>
      <c r="N788">
        <v>1522731600</v>
      </c>
      <c r="O788" s="17">
        <f t="shared" si="49"/>
        <v>43193.208333333328</v>
      </c>
      <c r="P788" t="b">
        <v>0</v>
      </c>
      <c r="Q788" t="b">
        <v>1</v>
      </c>
      <c r="R788" t="s">
        <v>2057</v>
      </c>
      <c r="S788" t="str">
        <f t="shared" si="50"/>
        <v>music</v>
      </c>
      <c r="T788" t="str">
        <f>RIGHT(R788,LEN(R788)-SEARCH("/",R788))</f>
        <v>jazz</v>
      </c>
    </row>
    <row r="789" spans="1:20" x14ac:dyDescent="0.25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 s="9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4">
        <f>(((L789/60)/60)/24)+DATE(1970,1,1)</f>
        <v>40684.208333333336</v>
      </c>
      <c r="N789">
        <v>1306731600</v>
      </c>
      <c r="O789" s="17">
        <f t="shared" si="49"/>
        <v>40693.208333333336</v>
      </c>
      <c r="P789" t="b">
        <v>0</v>
      </c>
      <c r="Q789" t="b">
        <v>0</v>
      </c>
      <c r="R789" t="s">
        <v>2041</v>
      </c>
      <c r="S789" t="str">
        <f t="shared" si="50"/>
        <v>music</v>
      </c>
      <c r="T789" t="str">
        <f>RIGHT(R789,LEN(R789)-SEARCH("/",R789))</f>
        <v>rock</v>
      </c>
    </row>
    <row r="790" spans="1:20" x14ac:dyDescent="0.25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s="5">
        <f t="shared" si="48"/>
        <v>0.88166666666666671</v>
      </c>
      <c r="G790" t="s">
        <v>42</v>
      </c>
      <c r="H790" s="9">
        <f t="shared" si="51"/>
        <v>102.38709677419355</v>
      </c>
      <c r="I790">
        <v>31</v>
      </c>
      <c r="J790" t="s">
        <v>20</v>
      </c>
      <c r="K790" t="s">
        <v>21</v>
      </c>
      <c r="L790">
        <v>1350709200</v>
      </c>
      <c r="M790" s="14">
        <f>(((L790/60)/60)/24)+DATE(1970,1,1)</f>
        <v>41202.208333333336</v>
      </c>
      <c r="N790">
        <v>1352527200</v>
      </c>
      <c r="O790" s="17">
        <f t="shared" si="49"/>
        <v>41223.25</v>
      </c>
      <c r="P790" t="b">
        <v>0</v>
      </c>
      <c r="Q790" t="b">
        <v>0</v>
      </c>
      <c r="R790" t="s">
        <v>2050</v>
      </c>
      <c r="S790" t="str">
        <f t="shared" si="50"/>
        <v>film &amp; video</v>
      </c>
      <c r="T790" t="str">
        <f>RIGHT(R790,LEN(R790)-SEARCH("/",R790))</f>
        <v>animation</v>
      </c>
    </row>
    <row r="791" spans="1:20" x14ac:dyDescent="0.25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 s="9">
        <f t="shared" si="51"/>
        <v>74.466666666666669</v>
      </c>
      <c r="I791">
        <v>45</v>
      </c>
      <c r="J791" t="s">
        <v>20</v>
      </c>
      <c r="K791" t="s">
        <v>21</v>
      </c>
      <c r="L791">
        <v>1401166800</v>
      </c>
      <c r="M791" s="14">
        <f>(((L791/60)/60)/24)+DATE(1970,1,1)</f>
        <v>41786.208333333336</v>
      </c>
      <c r="N791">
        <v>1404363600</v>
      </c>
      <c r="O791" s="17">
        <f t="shared" si="49"/>
        <v>41823.208333333336</v>
      </c>
      <c r="P791" t="b">
        <v>0</v>
      </c>
      <c r="Q791" t="b">
        <v>0</v>
      </c>
      <c r="R791" t="s">
        <v>2043</v>
      </c>
      <c r="S791" t="str">
        <f t="shared" si="50"/>
        <v>theater</v>
      </c>
      <c r="T791" t="str">
        <f>RIGHT(R791,LEN(R791)-SEARCH("/",R791))</f>
        <v>plays</v>
      </c>
    </row>
    <row r="792" spans="1:20" x14ac:dyDescent="0.25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s="5">
        <f t="shared" si="48"/>
        <v>0.30540075309306081</v>
      </c>
      <c r="G792" t="s">
        <v>63</v>
      </c>
      <c r="H792" s="9">
        <f t="shared" si="51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 s="14">
        <f>(((L792/60)/60)/24)+DATE(1970,1,1)</f>
        <v>40223.25</v>
      </c>
      <c r="N792">
        <v>1266645600</v>
      </c>
      <c r="O792" s="17">
        <f t="shared" si="49"/>
        <v>40229.25</v>
      </c>
      <c r="P792" t="b">
        <v>0</v>
      </c>
      <c r="Q792" t="b">
        <v>0</v>
      </c>
      <c r="R792" t="s">
        <v>2043</v>
      </c>
      <c r="S792" t="str">
        <f t="shared" si="50"/>
        <v>theater</v>
      </c>
      <c r="T792" t="str">
        <f>RIGHT(R792,LEN(R792)-SEARCH("/",R792))</f>
        <v>plays</v>
      </c>
    </row>
    <row r="793" spans="1:20" x14ac:dyDescent="0.25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 s="9">
        <f t="shared" si="51"/>
        <v>90</v>
      </c>
      <c r="I793">
        <v>6</v>
      </c>
      <c r="J793" t="s">
        <v>20</v>
      </c>
      <c r="K793" t="s">
        <v>21</v>
      </c>
      <c r="L793">
        <v>1481436000</v>
      </c>
      <c r="M793" s="14">
        <f>(((L793/60)/60)/24)+DATE(1970,1,1)</f>
        <v>42715.25</v>
      </c>
      <c r="N793">
        <v>1482818400</v>
      </c>
      <c r="O793" s="17">
        <f t="shared" si="49"/>
        <v>42731.25</v>
      </c>
      <c r="P793" t="b">
        <v>0</v>
      </c>
      <c r="Q793" t="b">
        <v>0</v>
      </c>
      <c r="R793" t="s">
        <v>2040</v>
      </c>
      <c r="S793" t="str">
        <f t="shared" si="50"/>
        <v>food</v>
      </c>
      <c r="T793" t="str">
        <f>RIGHT(R793,LEN(R793)-SEARCH("/",R793))</f>
        <v>food trucks</v>
      </c>
    </row>
    <row r="794" spans="1:20" x14ac:dyDescent="0.25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s="5">
        <f t="shared" si="48"/>
        <v>0.34</v>
      </c>
      <c r="G794" t="s">
        <v>14</v>
      </c>
      <c r="H794" s="9">
        <f t="shared" si="51"/>
        <v>97.142857142857139</v>
      </c>
      <c r="I794">
        <v>7</v>
      </c>
      <c r="J794" t="s">
        <v>20</v>
      </c>
      <c r="K794" t="s">
        <v>21</v>
      </c>
      <c r="L794">
        <v>1372222800</v>
      </c>
      <c r="M794" s="14">
        <f>(((L794/60)/60)/24)+DATE(1970,1,1)</f>
        <v>41451.208333333336</v>
      </c>
      <c r="N794">
        <v>1374642000</v>
      </c>
      <c r="O794" s="17">
        <f t="shared" si="49"/>
        <v>41479.208333333336</v>
      </c>
      <c r="P794" t="b">
        <v>0</v>
      </c>
      <c r="Q794" t="b">
        <v>1</v>
      </c>
      <c r="R794" t="s">
        <v>2043</v>
      </c>
      <c r="S794" t="str">
        <f t="shared" si="50"/>
        <v>theater</v>
      </c>
      <c r="T794" t="str">
        <f>RIGHT(R794,LEN(R794)-SEARCH("/",R794))</f>
        <v>plays</v>
      </c>
    </row>
    <row r="795" spans="1:20" x14ac:dyDescent="0.25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s="5">
        <f t="shared" si="48"/>
        <v>11.859090909090909</v>
      </c>
      <c r="G795" t="s">
        <v>19</v>
      </c>
      <c r="H795" s="9">
        <f t="shared" si="51"/>
        <v>72.071823204419886</v>
      </c>
      <c r="I795">
        <v>181</v>
      </c>
      <c r="J795" t="s">
        <v>86</v>
      </c>
      <c r="K795" t="s">
        <v>87</v>
      </c>
      <c r="L795">
        <v>1372136400</v>
      </c>
      <c r="M795" s="14">
        <f>(((L795/60)/60)/24)+DATE(1970,1,1)</f>
        <v>41450.208333333336</v>
      </c>
      <c r="N795">
        <v>1372482000</v>
      </c>
      <c r="O795" s="17">
        <f t="shared" si="49"/>
        <v>41454.208333333336</v>
      </c>
      <c r="P795" t="b">
        <v>0</v>
      </c>
      <c r="Q795" t="b">
        <v>0</v>
      </c>
      <c r="R795" t="s">
        <v>2049</v>
      </c>
      <c r="S795" t="str">
        <f t="shared" si="50"/>
        <v>publishing</v>
      </c>
      <c r="T795" t="str">
        <f>RIGHT(R795,LEN(R795)-SEARCH("/",R795))</f>
        <v>nonfiction</v>
      </c>
    </row>
    <row r="796" spans="1:20" x14ac:dyDescent="0.25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s="5">
        <f t="shared" si="48"/>
        <v>1.2539393939393939</v>
      </c>
      <c r="G796" t="s">
        <v>19</v>
      </c>
      <c r="H796" s="9">
        <f t="shared" si="51"/>
        <v>75.236363636363635</v>
      </c>
      <c r="I796">
        <v>110</v>
      </c>
      <c r="J796" t="s">
        <v>20</v>
      </c>
      <c r="K796" t="s">
        <v>21</v>
      </c>
      <c r="L796">
        <v>1513922400</v>
      </c>
      <c r="M796" s="14">
        <f>(((L796/60)/60)/24)+DATE(1970,1,1)</f>
        <v>43091.25</v>
      </c>
      <c r="N796">
        <v>1514959200</v>
      </c>
      <c r="O796" s="17">
        <f t="shared" si="49"/>
        <v>43103.25</v>
      </c>
      <c r="P796" t="b">
        <v>0</v>
      </c>
      <c r="Q796" t="b">
        <v>0</v>
      </c>
      <c r="R796" t="s">
        <v>2041</v>
      </c>
      <c r="S796" t="str">
        <f t="shared" si="50"/>
        <v>music</v>
      </c>
      <c r="T796" t="str">
        <f>RIGHT(R796,LEN(R796)-SEARCH("/",R796))</f>
        <v>rock</v>
      </c>
    </row>
    <row r="797" spans="1:20" ht="31.5" x14ac:dyDescent="0.25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 s="9">
        <f t="shared" si="51"/>
        <v>32.967741935483872</v>
      </c>
      <c r="I797">
        <v>31</v>
      </c>
      <c r="J797" t="s">
        <v>20</v>
      </c>
      <c r="K797" t="s">
        <v>21</v>
      </c>
      <c r="L797">
        <v>1477976400</v>
      </c>
      <c r="M797" s="14">
        <f>(((L797/60)/60)/24)+DATE(1970,1,1)</f>
        <v>42675.208333333328</v>
      </c>
      <c r="N797">
        <v>1478235600</v>
      </c>
      <c r="O797" s="17">
        <f t="shared" si="49"/>
        <v>42678.208333333328</v>
      </c>
      <c r="P797" t="b">
        <v>0</v>
      </c>
      <c r="Q797" t="b">
        <v>0</v>
      </c>
      <c r="R797" t="s">
        <v>2046</v>
      </c>
      <c r="S797" t="str">
        <f t="shared" si="50"/>
        <v>film &amp; video</v>
      </c>
      <c r="T797" t="str">
        <f>RIGHT(R797,LEN(R797)-SEARCH("/",R797))</f>
        <v>drama</v>
      </c>
    </row>
    <row r="798" spans="1:20" x14ac:dyDescent="0.25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 s="9">
        <f t="shared" si="51"/>
        <v>54.807692307692307</v>
      </c>
      <c r="I798">
        <v>78</v>
      </c>
      <c r="J798" t="s">
        <v>20</v>
      </c>
      <c r="K798" t="s">
        <v>21</v>
      </c>
      <c r="L798">
        <v>1407474000</v>
      </c>
      <c r="M798" s="14">
        <f>(((L798/60)/60)/24)+DATE(1970,1,1)</f>
        <v>41859.208333333336</v>
      </c>
      <c r="N798">
        <v>1408078800</v>
      </c>
      <c r="O798" s="17">
        <f t="shared" si="49"/>
        <v>41866.208333333336</v>
      </c>
      <c r="P798" t="b">
        <v>0</v>
      </c>
      <c r="Q798" t="b">
        <v>1</v>
      </c>
      <c r="R798" t="s">
        <v>2060</v>
      </c>
      <c r="S798" t="str">
        <f t="shared" si="50"/>
        <v>games</v>
      </c>
      <c r="T798" t="str">
        <f>RIGHT(R798,LEN(R798)-SEARCH("/",R798))</f>
        <v>mobile games</v>
      </c>
    </row>
    <row r="799" spans="1:20" x14ac:dyDescent="0.25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s="5">
        <f t="shared" si="48"/>
        <v>1.0963157894736841</v>
      </c>
      <c r="G799" t="s">
        <v>19</v>
      </c>
      <c r="H799" s="9">
        <f t="shared" si="51"/>
        <v>45.037837837837834</v>
      </c>
      <c r="I799">
        <v>185</v>
      </c>
      <c r="J799" t="s">
        <v>20</v>
      </c>
      <c r="K799" t="s">
        <v>21</v>
      </c>
      <c r="L799">
        <v>1546149600</v>
      </c>
      <c r="M799" s="14">
        <f>(((L799/60)/60)/24)+DATE(1970,1,1)</f>
        <v>43464.25</v>
      </c>
      <c r="N799">
        <v>1548136800</v>
      </c>
      <c r="O799" s="17">
        <f t="shared" si="49"/>
        <v>43487.25</v>
      </c>
      <c r="P799" t="b">
        <v>0</v>
      </c>
      <c r="Q799" t="b">
        <v>0</v>
      </c>
      <c r="R799" t="s">
        <v>2042</v>
      </c>
      <c r="S799" t="str">
        <f t="shared" si="50"/>
        <v>technology</v>
      </c>
      <c r="T799" t="str">
        <f>RIGHT(R799,LEN(R799)-SEARCH("/",R799))</f>
        <v>web</v>
      </c>
    </row>
    <row r="800" spans="1:20" x14ac:dyDescent="0.25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s="5">
        <f t="shared" si="48"/>
        <v>1.8847058823529412</v>
      </c>
      <c r="G800" t="s">
        <v>19</v>
      </c>
      <c r="H800" s="9">
        <f t="shared" si="51"/>
        <v>52.958677685950413</v>
      </c>
      <c r="I800">
        <v>121</v>
      </c>
      <c r="J800" t="s">
        <v>20</v>
      </c>
      <c r="K800" t="s">
        <v>21</v>
      </c>
      <c r="L800">
        <v>1338440400</v>
      </c>
      <c r="M800" s="14">
        <f>(((L800/60)/60)/24)+DATE(1970,1,1)</f>
        <v>41060.208333333336</v>
      </c>
      <c r="N800">
        <v>1340859600</v>
      </c>
      <c r="O800" s="17">
        <f t="shared" si="49"/>
        <v>41088.208333333336</v>
      </c>
      <c r="P800" t="b">
        <v>0</v>
      </c>
      <c r="Q800" t="b">
        <v>1</v>
      </c>
      <c r="R800" t="s">
        <v>2043</v>
      </c>
      <c r="S800" t="str">
        <f t="shared" si="50"/>
        <v>theater</v>
      </c>
      <c r="T800" t="str">
        <f>RIGHT(R800,LEN(R800)-SEARCH("/",R800))</f>
        <v>plays</v>
      </c>
    </row>
    <row r="801" spans="1:20" x14ac:dyDescent="0.25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 s="9">
        <f t="shared" si="51"/>
        <v>60.017959183673469</v>
      </c>
      <c r="I801">
        <v>1225</v>
      </c>
      <c r="J801" t="s">
        <v>36</v>
      </c>
      <c r="K801" t="s">
        <v>37</v>
      </c>
      <c r="L801">
        <v>1454133600</v>
      </c>
      <c r="M801" s="14">
        <f>(((L801/60)/60)/24)+DATE(1970,1,1)</f>
        <v>42399.25</v>
      </c>
      <c r="N801">
        <v>1454479200</v>
      </c>
      <c r="O801" s="17">
        <f t="shared" si="49"/>
        <v>42403.25</v>
      </c>
      <c r="P801" t="b">
        <v>0</v>
      </c>
      <c r="Q801" t="b">
        <v>0</v>
      </c>
      <c r="R801" t="s">
        <v>2043</v>
      </c>
      <c r="S801" t="str">
        <f t="shared" si="50"/>
        <v>theater</v>
      </c>
      <c r="T801" t="str">
        <f>RIGHT(R801,LEN(R801)-SEARCH("/",R801))</f>
        <v>plays</v>
      </c>
    </row>
    <row r="802" spans="1:20" x14ac:dyDescent="0.25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s="5">
        <f t="shared" si="48"/>
        <v>0.01</v>
      </c>
      <c r="G802" t="s">
        <v>14</v>
      </c>
      <c r="H802" s="9">
        <f t="shared" si="51"/>
        <v>1</v>
      </c>
      <c r="I802">
        <v>1</v>
      </c>
      <c r="J802" t="s">
        <v>86</v>
      </c>
      <c r="K802" t="s">
        <v>87</v>
      </c>
      <c r="L802">
        <v>1434085200</v>
      </c>
      <c r="M802" s="14">
        <f>(((L802/60)/60)/24)+DATE(1970,1,1)</f>
        <v>42167.208333333328</v>
      </c>
      <c r="N802">
        <v>1434430800</v>
      </c>
      <c r="O802" s="17">
        <f t="shared" si="49"/>
        <v>42171.208333333328</v>
      </c>
      <c r="P802" t="b">
        <v>0</v>
      </c>
      <c r="Q802" t="b">
        <v>0</v>
      </c>
      <c r="R802" t="s">
        <v>2041</v>
      </c>
      <c r="S802" t="str">
        <f t="shared" si="50"/>
        <v>music</v>
      </c>
      <c r="T802" t="str">
        <f>RIGHT(R802,LEN(R802)-SEARCH("/",R802))</f>
        <v>rock</v>
      </c>
    </row>
    <row r="803" spans="1:20" x14ac:dyDescent="0.25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s="5">
        <f t="shared" si="48"/>
        <v>2.0291304347826089</v>
      </c>
      <c r="G803" t="s">
        <v>19</v>
      </c>
      <c r="H803" s="9">
        <f t="shared" si="51"/>
        <v>44.028301886792455</v>
      </c>
      <c r="I803">
        <v>106</v>
      </c>
      <c r="J803" t="s">
        <v>20</v>
      </c>
      <c r="K803" t="s">
        <v>21</v>
      </c>
      <c r="L803">
        <v>1577772000</v>
      </c>
      <c r="M803" s="14">
        <f>(((L803/60)/60)/24)+DATE(1970,1,1)</f>
        <v>43830.25</v>
      </c>
      <c r="N803">
        <v>1579672800</v>
      </c>
      <c r="O803" s="17">
        <f t="shared" si="49"/>
        <v>43852.25</v>
      </c>
      <c r="P803" t="b">
        <v>0</v>
      </c>
      <c r="Q803" t="b">
        <v>1</v>
      </c>
      <c r="R803" t="s">
        <v>2054</v>
      </c>
      <c r="S803" t="str">
        <f t="shared" si="50"/>
        <v>photography</v>
      </c>
      <c r="T803" t="str">
        <f>RIGHT(R803,LEN(R803)-SEARCH("/",R803))</f>
        <v>photography books</v>
      </c>
    </row>
    <row r="804" spans="1:20" ht="31.5" x14ac:dyDescent="0.25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s="5">
        <f t="shared" si="48"/>
        <v>1.9703225806451612</v>
      </c>
      <c r="G804" t="s">
        <v>19</v>
      </c>
      <c r="H804" s="9">
        <f t="shared" si="51"/>
        <v>86.028169014084511</v>
      </c>
      <c r="I804">
        <v>142</v>
      </c>
      <c r="J804" t="s">
        <v>20</v>
      </c>
      <c r="K804" t="s">
        <v>21</v>
      </c>
      <c r="L804">
        <v>1562216400</v>
      </c>
      <c r="M804" s="14">
        <f>(((L804/60)/60)/24)+DATE(1970,1,1)</f>
        <v>43650.208333333328</v>
      </c>
      <c r="N804">
        <v>1562389200</v>
      </c>
      <c r="O804" s="17">
        <f t="shared" si="49"/>
        <v>43652.208333333328</v>
      </c>
      <c r="P804" t="b">
        <v>0</v>
      </c>
      <c r="Q804" t="b">
        <v>0</v>
      </c>
      <c r="R804" t="s">
        <v>2054</v>
      </c>
      <c r="S804" t="str">
        <f t="shared" si="50"/>
        <v>photography</v>
      </c>
      <c r="T804" t="str">
        <f>RIGHT(R804,LEN(R804)-SEARCH("/",R804))</f>
        <v>photography books</v>
      </c>
    </row>
    <row r="805" spans="1:20" ht="31.5" x14ac:dyDescent="0.25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s="5">
        <f t="shared" si="48"/>
        <v>1.07</v>
      </c>
      <c r="G805" t="s">
        <v>19</v>
      </c>
      <c r="H805" s="9">
        <f t="shared" si="51"/>
        <v>28.012875536480685</v>
      </c>
      <c r="I805">
        <v>233</v>
      </c>
      <c r="J805" t="s">
        <v>20</v>
      </c>
      <c r="K805" t="s">
        <v>21</v>
      </c>
      <c r="L805">
        <v>1548568800</v>
      </c>
      <c r="M805" s="14">
        <f>(((L805/60)/60)/24)+DATE(1970,1,1)</f>
        <v>43492.25</v>
      </c>
      <c r="N805">
        <v>1551506400</v>
      </c>
      <c r="O805" s="17">
        <f t="shared" si="49"/>
        <v>43526.25</v>
      </c>
      <c r="P805" t="b">
        <v>0</v>
      </c>
      <c r="Q805" t="b">
        <v>0</v>
      </c>
      <c r="R805" t="s">
        <v>2043</v>
      </c>
      <c r="S805" t="str">
        <f t="shared" si="50"/>
        <v>theater</v>
      </c>
      <c r="T805" t="str">
        <f>RIGHT(R805,LEN(R805)-SEARCH("/",R805))</f>
        <v>plays</v>
      </c>
    </row>
    <row r="806" spans="1:20" x14ac:dyDescent="0.25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s="5">
        <f t="shared" si="48"/>
        <v>2.6873076923076922</v>
      </c>
      <c r="G806" t="s">
        <v>19</v>
      </c>
      <c r="H806" s="9">
        <f t="shared" si="51"/>
        <v>32.050458715596328</v>
      </c>
      <c r="I806">
        <v>218</v>
      </c>
      <c r="J806" t="s">
        <v>20</v>
      </c>
      <c r="K806" t="s">
        <v>21</v>
      </c>
      <c r="L806">
        <v>1514872800</v>
      </c>
      <c r="M806" s="14">
        <f>(((L806/60)/60)/24)+DATE(1970,1,1)</f>
        <v>43102.25</v>
      </c>
      <c r="N806">
        <v>1516600800</v>
      </c>
      <c r="O806" s="17">
        <f t="shared" si="49"/>
        <v>43122.25</v>
      </c>
      <c r="P806" t="b">
        <v>0</v>
      </c>
      <c r="Q806" t="b">
        <v>0</v>
      </c>
      <c r="R806" t="s">
        <v>2041</v>
      </c>
      <c r="S806" t="str">
        <f t="shared" si="50"/>
        <v>music</v>
      </c>
      <c r="T806" t="str">
        <f>RIGHT(R806,LEN(R806)-SEARCH("/",R806))</f>
        <v>rock</v>
      </c>
    </row>
    <row r="807" spans="1:20" ht="31.5" x14ac:dyDescent="0.25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 s="9">
        <f t="shared" si="51"/>
        <v>73.611940298507463</v>
      </c>
      <c r="I807">
        <v>67</v>
      </c>
      <c r="J807" t="s">
        <v>24</v>
      </c>
      <c r="K807" t="s">
        <v>25</v>
      </c>
      <c r="L807">
        <v>1416031200</v>
      </c>
      <c r="M807" s="14">
        <f>(((L807/60)/60)/24)+DATE(1970,1,1)</f>
        <v>41958.25</v>
      </c>
      <c r="N807">
        <v>1420437600</v>
      </c>
      <c r="O807" s="17">
        <f t="shared" si="49"/>
        <v>42009.25</v>
      </c>
      <c r="P807" t="b">
        <v>0</v>
      </c>
      <c r="Q807" t="b">
        <v>0</v>
      </c>
      <c r="R807" t="s">
        <v>2044</v>
      </c>
      <c r="S807" t="str">
        <f t="shared" si="50"/>
        <v>film &amp; video</v>
      </c>
      <c r="T807" t="str">
        <f>RIGHT(R807,LEN(R807)-SEARCH("/",R807))</f>
        <v>documentary</v>
      </c>
    </row>
    <row r="808" spans="1:20" x14ac:dyDescent="0.25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s="5">
        <f t="shared" si="48"/>
        <v>11.802857142857142</v>
      </c>
      <c r="G808" t="s">
        <v>19</v>
      </c>
      <c r="H808" s="9">
        <f t="shared" si="51"/>
        <v>108.71052631578948</v>
      </c>
      <c r="I808">
        <v>76</v>
      </c>
      <c r="J808" t="s">
        <v>20</v>
      </c>
      <c r="K808" t="s">
        <v>21</v>
      </c>
      <c r="L808">
        <v>1330927200</v>
      </c>
      <c r="M808" s="14">
        <f>(((L808/60)/60)/24)+DATE(1970,1,1)</f>
        <v>40973.25</v>
      </c>
      <c r="N808">
        <v>1332997200</v>
      </c>
      <c r="O808" s="17">
        <f t="shared" si="49"/>
        <v>40997.208333333336</v>
      </c>
      <c r="P808" t="b">
        <v>0</v>
      </c>
      <c r="Q808" t="b">
        <v>1</v>
      </c>
      <c r="R808" t="s">
        <v>2046</v>
      </c>
      <c r="S808" t="str">
        <f t="shared" si="50"/>
        <v>film &amp; video</v>
      </c>
      <c r="T808" t="str">
        <f>RIGHT(R808,LEN(R808)-SEARCH("/",R808))</f>
        <v>drama</v>
      </c>
    </row>
    <row r="809" spans="1:20" x14ac:dyDescent="0.25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s="5">
        <f t="shared" si="48"/>
        <v>2.64</v>
      </c>
      <c r="G809" t="s">
        <v>19</v>
      </c>
      <c r="H809" s="9">
        <f t="shared" si="51"/>
        <v>42.97674418604651</v>
      </c>
      <c r="I809">
        <v>43</v>
      </c>
      <c r="J809" t="s">
        <v>20</v>
      </c>
      <c r="K809" t="s">
        <v>21</v>
      </c>
      <c r="L809">
        <v>1571115600</v>
      </c>
      <c r="M809" s="14">
        <f>(((L809/60)/60)/24)+DATE(1970,1,1)</f>
        <v>43753.208333333328</v>
      </c>
      <c r="N809">
        <v>1574920800</v>
      </c>
      <c r="O809" s="17">
        <f t="shared" si="49"/>
        <v>43797.25</v>
      </c>
      <c r="P809" t="b">
        <v>0</v>
      </c>
      <c r="Q809" t="b">
        <v>1</v>
      </c>
      <c r="R809" t="s">
        <v>2043</v>
      </c>
      <c r="S809" t="str">
        <f t="shared" si="50"/>
        <v>theater</v>
      </c>
      <c r="T809" t="str">
        <f>RIGHT(R809,LEN(R809)-SEARCH("/",R809))</f>
        <v>plays</v>
      </c>
    </row>
    <row r="810" spans="1:20" x14ac:dyDescent="0.25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 s="9">
        <f t="shared" si="51"/>
        <v>83.315789473684205</v>
      </c>
      <c r="I810">
        <v>19</v>
      </c>
      <c r="J810" t="s">
        <v>20</v>
      </c>
      <c r="K810" t="s">
        <v>21</v>
      </c>
      <c r="L810">
        <v>1463461200</v>
      </c>
      <c r="M810" s="14">
        <f>(((L810/60)/60)/24)+DATE(1970,1,1)</f>
        <v>42507.208333333328</v>
      </c>
      <c r="N810">
        <v>1464930000</v>
      </c>
      <c r="O810" s="17">
        <f t="shared" si="49"/>
        <v>42524.208333333328</v>
      </c>
      <c r="P810" t="b">
        <v>0</v>
      </c>
      <c r="Q810" t="b">
        <v>0</v>
      </c>
      <c r="R810" t="s">
        <v>2040</v>
      </c>
      <c r="S810" t="str">
        <f t="shared" si="50"/>
        <v>food</v>
      </c>
      <c r="T810" t="str">
        <f>RIGHT(R810,LEN(R810)-SEARCH("/",R810))</f>
        <v>food trucks</v>
      </c>
    </row>
    <row r="811" spans="1:20" x14ac:dyDescent="0.25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 s="9">
        <f t="shared" si="51"/>
        <v>42</v>
      </c>
      <c r="I811">
        <v>2108</v>
      </c>
      <c r="J811" t="s">
        <v>86</v>
      </c>
      <c r="K811" t="s">
        <v>87</v>
      </c>
      <c r="L811">
        <v>1344920400</v>
      </c>
      <c r="M811" s="14">
        <f>(((L811/60)/60)/24)+DATE(1970,1,1)</f>
        <v>41135.208333333336</v>
      </c>
      <c r="N811">
        <v>1345006800</v>
      </c>
      <c r="O811" s="17">
        <f t="shared" si="49"/>
        <v>41136.208333333336</v>
      </c>
      <c r="P811" t="b">
        <v>0</v>
      </c>
      <c r="Q811" t="b">
        <v>0</v>
      </c>
      <c r="R811" t="s">
        <v>2044</v>
      </c>
      <c r="S811" t="str">
        <f t="shared" si="50"/>
        <v>film &amp; video</v>
      </c>
      <c r="T811" t="str">
        <f>RIGHT(R811,LEN(R811)-SEARCH("/",R811))</f>
        <v>documentary</v>
      </c>
    </row>
    <row r="812" spans="1:20" x14ac:dyDescent="0.25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s="5">
        <f t="shared" si="48"/>
        <v>1.9312499999999999</v>
      </c>
      <c r="G812" t="s">
        <v>19</v>
      </c>
      <c r="H812" s="9">
        <f t="shared" si="51"/>
        <v>55.927601809954751</v>
      </c>
      <c r="I812">
        <v>221</v>
      </c>
      <c r="J812" t="s">
        <v>20</v>
      </c>
      <c r="K812" t="s">
        <v>21</v>
      </c>
      <c r="L812">
        <v>1511848800</v>
      </c>
      <c r="M812" s="14">
        <f>(((L812/60)/60)/24)+DATE(1970,1,1)</f>
        <v>43067.25</v>
      </c>
      <c r="N812">
        <v>1512712800</v>
      </c>
      <c r="O812" s="17">
        <f t="shared" si="49"/>
        <v>43077.25</v>
      </c>
      <c r="P812" t="b">
        <v>0</v>
      </c>
      <c r="Q812" t="b">
        <v>1</v>
      </c>
      <c r="R812" t="s">
        <v>2043</v>
      </c>
      <c r="S812" t="str">
        <f t="shared" si="50"/>
        <v>theater</v>
      </c>
      <c r="T812" t="str">
        <f>RIGHT(R812,LEN(R812)-SEARCH("/",R812))</f>
        <v>plays</v>
      </c>
    </row>
    <row r="813" spans="1:20" x14ac:dyDescent="0.25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 s="9">
        <f t="shared" si="51"/>
        <v>105.03681885125184</v>
      </c>
      <c r="I813">
        <v>679</v>
      </c>
      <c r="J813" t="s">
        <v>20</v>
      </c>
      <c r="K813" t="s">
        <v>21</v>
      </c>
      <c r="L813">
        <v>1452319200</v>
      </c>
      <c r="M813" s="14">
        <f>(((L813/60)/60)/24)+DATE(1970,1,1)</f>
        <v>42378.25</v>
      </c>
      <c r="N813">
        <v>1452492000</v>
      </c>
      <c r="O813" s="17">
        <f t="shared" si="49"/>
        <v>42380.25</v>
      </c>
      <c r="P813" t="b">
        <v>0</v>
      </c>
      <c r="Q813" t="b">
        <v>1</v>
      </c>
      <c r="R813" t="s">
        <v>2051</v>
      </c>
      <c r="S813" t="str">
        <f t="shared" si="50"/>
        <v>games</v>
      </c>
      <c r="T813" t="str">
        <f>RIGHT(R813,LEN(R813)-SEARCH("/",R813))</f>
        <v>video games</v>
      </c>
    </row>
    <row r="814" spans="1:20" x14ac:dyDescent="0.25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s="5">
        <f t="shared" si="48"/>
        <v>2.2552763819095478</v>
      </c>
      <c r="G814" t="s">
        <v>19</v>
      </c>
      <c r="H814" s="9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 s="14">
        <f>(((L814/60)/60)/24)+DATE(1970,1,1)</f>
        <v>43206.208333333328</v>
      </c>
      <c r="N814">
        <v>1524286800</v>
      </c>
      <c r="O814" s="17">
        <f t="shared" si="49"/>
        <v>43211.208333333328</v>
      </c>
      <c r="P814" t="b">
        <v>0</v>
      </c>
      <c r="Q814" t="b">
        <v>0</v>
      </c>
      <c r="R814" t="s">
        <v>2049</v>
      </c>
      <c r="S814" t="str">
        <f t="shared" si="50"/>
        <v>publishing</v>
      </c>
      <c r="T814" t="str">
        <f>RIGHT(R814,LEN(R814)-SEARCH("/",R814))</f>
        <v>nonfiction</v>
      </c>
    </row>
    <row r="815" spans="1:20" x14ac:dyDescent="0.25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s="5">
        <f t="shared" si="48"/>
        <v>2.3940625</v>
      </c>
      <c r="G815" t="s">
        <v>19</v>
      </c>
      <c r="H815" s="9">
        <f t="shared" si="51"/>
        <v>112.66176470588235</v>
      </c>
      <c r="I815">
        <v>68</v>
      </c>
      <c r="J815" t="s">
        <v>20</v>
      </c>
      <c r="K815" t="s">
        <v>21</v>
      </c>
      <c r="L815">
        <v>1346043600</v>
      </c>
      <c r="M815" s="14">
        <f>(((L815/60)/60)/24)+DATE(1970,1,1)</f>
        <v>41148.208333333336</v>
      </c>
      <c r="N815">
        <v>1346907600</v>
      </c>
      <c r="O815" s="17">
        <f t="shared" si="49"/>
        <v>41158.208333333336</v>
      </c>
      <c r="P815" t="b">
        <v>0</v>
      </c>
      <c r="Q815" t="b">
        <v>0</v>
      </c>
      <c r="R815" t="s">
        <v>2051</v>
      </c>
      <c r="S815" t="str">
        <f t="shared" si="50"/>
        <v>games</v>
      </c>
      <c r="T815" t="str">
        <f>RIGHT(R815,LEN(R815)-SEARCH("/",R815))</f>
        <v>video games</v>
      </c>
    </row>
    <row r="816" spans="1:20" x14ac:dyDescent="0.25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s="5">
        <f t="shared" si="48"/>
        <v>0.921875</v>
      </c>
      <c r="G816" t="s">
        <v>14</v>
      </c>
      <c r="H816" s="9">
        <f t="shared" si="51"/>
        <v>81.944444444444443</v>
      </c>
      <c r="I816">
        <v>36</v>
      </c>
      <c r="J816" t="s">
        <v>32</v>
      </c>
      <c r="K816" t="s">
        <v>33</v>
      </c>
      <c r="L816">
        <v>1464325200</v>
      </c>
      <c r="M816" s="14">
        <f>(((L816/60)/60)/24)+DATE(1970,1,1)</f>
        <v>42517.208333333328</v>
      </c>
      <c r="N816">
        <v>1464498000</v>
      </c>
      <c r="O816" s="17">
        <f t="shared" si="49"/>
        <v>42519.208333333328</v>
      </c>
      <c r="P816" t="b">
        <v>0</v>
      </c>
      <c r="Q816" t="b">
        <v>1</v>
      </c>
      <c r="R816" t="s">
        <v>2041</v>
      </c>
      <c r="S816" t="str">
        <f t="shared" si="50"/>
        <v>music</v>
      </c>
      <c r="T816" t="str">
        <f>RIGHT(R816,LEN(R816)-SEARCH("/",R816))</f>
        <v>rock</v>
      </c>
    </row>
    <row r="817" spans="1:20" ht="31.5" x14ac:dyDescent="0.25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s="5">
        <f t="shared" si="48"/>
        <v>1.3023333333333333</v>
      </c>
      <c r="G817" t="s">
        <v>19</v>
      </c>
      <c r="H817" s="9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4">
        <f>(((L817/60)/60)/24)+DATE(1970,1,1)</f>
        <v>43068.25</v>
      </c>
      <c r="N817">
        <v>1514181600</v>
      </c>
      <c r="O817" s="17">
        <f t="shared" si="49"/>
        <v>43094.25</v>
      </c>
      <c r="P817" t="b">
        <v>0</v>
      </c>
      <c r="Q817" t="b">
        <v>0</v>
      </c>
      <c r="R817" t="s">
        <v>2041</v>
      </c>
      <c r="S817" t="str">
        <f t="shared" si="50"/>
        <v>music</v>
      </c>
      <c r="T817" t="str">
        <f>RIGHT(R817,LEN(R817)-SEARCH("/",R817))</f>
        <v>rock</v>
      </c>
    </row>
    <row r="818" spans="1:20" x14ac:dyDescent="0.25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s="5">
        <f t="shared" si="48"/>
        <v>6.1521739130434785</v>
      </c>
      <c r="G818" t="s">
        <v>19</v>
      </c>
      <c r="H818" s="9">
        <f t="shared" si="51"/>
        <v>106.39097744360902</v>
      </c>
      <c r="I818">
        <v>133</v>
      </c>
      <c r="J818" t="s">
        <v>20</v>
      </c>
      <c r="K818" t="s">
        <v>21</v>
      </c>
      <c r="L818">
        <v>1392012000</v>
      </c>
      <c r="M818" s="14">
        <f>(((L818/60)/60)/24)+DATE(1970,1,1)</f>
        <v>41680.25</v>
      </c>
      <c r="N818">
        <v>1392184800</v>
      </c>
      <c r="O818" s="17">
        <f t="shared" si="49"/>
        <v>41682.25</v>
      </c>
      <c r="P818" t="b">
        <v>1</v>
      </c>
      <c r="Q818" t="b">
        <v>1</v>
      </c>
      <c r="R818" t="s">
        <v>2043</v>
      </c>
      <c r="S818" t="str">
        <f t="shared" si="50"/>
        <v>theater</v>
      </c>
      <c r="T818" t="str">
        <f>RIGHT(R818,LEN(R818)-SEARCH("/",R818))</f>
        <v>plays</v>
      </c>
    </row>
    <row r="819" spans="1:20" x14ac:dyDescent="0.25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s="5">
        <f t="shared" si="48"/>
        <v>3.687953216374269</v>
      </c>
      <c r="G819" t="s">
        <v>19</v>
      </c>
      <c r="H819" s="9">
        <f t="shared" si="51"/>
        <v>76.011249497790274</v>
      </c>
      <c r="I819">
        <v>2489</v>
      </c>
      <c r="J819" t="s">
        <v>94</v>
      </c>
      <c r="K819" t="s">
        <v>95</v>
      </c>
      <c r="L819">
        <v>1556946000</v>
      </c>
      <c r="M819" s="14">
        <f>(((L819/60)/60)/24)+DATE(1970,1,1)</f>
        <v>43589.208333333328</v>
      </c>
      <c r="N819">
        <v>1559365200</v>
      </c>
      <c r="O819" s="17">
        <f t="shared" si="49"/>
        <v>43617.208333333328</v>
      </c>
      <c r="P819" t="b">
        <v>0</v>
      </c>
      <c r="Q819" t="b">
        <v>1</v>
      </c>
      <c r="R819" t="s">
        <v>2049</v>
      </c>
      <c r="S819" t="str">
        <f t="shared" si="50"/>
        <v>publishing</v>
      </c>
      <c r="T819" t="str">
        <f>RIGHT(R819,LEN(R819)-SEARCH("/",R819))</f>
        <v>nonfiction</v>
      </c>
    </row>
    <row r="820" spans="1:20" x14ac:dyDescent="0.25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s="5">
        <f t="shared" si="48"/>
        <v>10.948571428571428</v>
      </c>
      <c r="G820" t="s">
        <v>19</v>
      </c>
      <c r="H820" s="9">
        <f t="shared" si="51"/>
        <v>111.07246376811594</v>
      </c>
      <c r="I820">
        <v>69</v>
      </c>
      <c r="J820" t="s">
        <v>20</v>
      </c>
      <c r="K820" t="s">
        <v>21</v>
      </c>
      <c r="L820">
        <v>1548050400</v>
      </c>
      <c r="M820" s="14">
        <f>(((L820/60)/60)/24)+DATE(1970,1,1)</f>
        <v>43486.25</v>
      </c>
      <c r="N820">
        <v>1549173600</v>
      </c>
      <c r="O820" s="17">
        <f t="shared" si="49"/>
        <v>43499.25</v>
      </c>
      <c r="P820" t="b">
        <v>0</v>
      </c>
      <c r="Q820" t="b">
        <v>1</v>
      </c>
      <c r="R820" t="s">
        <v>2043</v>
      </c>
      <c r="S820" t="str">
        <f t="shared" si="50"/>
        <v>theater</v>
      </c>
      <c r="T820" t="str">
        <f>RIGHT(R820,LEN(R820)-SEARCH("/",R820))</f>
        <v>plays</v>
      </c>
    </row>
    <row r="821" spans="1:20" ht="31.5" x14ac:dyDescent="0.25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 s="9">
        <f t="shared" si="51"/>
        <v>95.936170212765958</v>
      </c>
      <c r="I821">
        <v>47</v>
      </c>
      <c r="J821" t="s">
        <v>20</v>
      </c>
      <c r="K821" t="s">
        <v>21</v>
      </c>
      <c r="L821">
        <v>1353736800</v>
      </c>
      <c r="M821" s="14">
        <f>(((L821/60)/60)/24)+DATE(1970,1,1)</f>
        <v>41237.25</v>
      </c>
      <c r="N821">
        <v>1355032800</v>
      </c>
      <c r="O821" s="17">
        <f t="shared" si="49"/>
        <v>41252.25</v>
      </c>
      <c r="P821" t="b">
        <v>1</v>
      </c>
      <c r="Q821" t="b">
        <v>0</v>
      </c>
      <c r="R821" t="s">
        <v>2051</v>
      </c>
      <c r="S821" t="str">
        <f t="shared" si="50"/>
        <v>games</v>
      </c>
      <c r="T821" t="str">
        <f>RIGHT(R821,LEN(R821)-SEARCH("/",R821))</f>
        <v>video games</v>
      </c>
    </row>
    <row r="822" spans="1:20" x14ac:dyDescent="0.25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s="5">
        <f t="shared" si="48"/>
        <v>8.0060000000000002</v>
      </c>
      <c r="G822" t="s">
        <v>19</v>
      </c>
      <c r="H822" s="9">
        <f t="shared" si="51"/>
        <v>43.043010752688176</v>
      </c>
      <c r="I822">
        <v>279</v>
      </c>
      <c r="J822" t="s">
        <v>36</v>
      </c>
      <c r="K822" t="s">
        <v>37</v>
      </c>
      <c r="L822">
        <v>1532840400</v>
      </c>
      <c r="M822" s="14">
        <f>(((L822/60)/60)/24)+DATE(1970,1,1)</f>
        <v>43310.208333333328</v>
      </c>
      <c r="N822">
        <v>1533963600</v>
      </c>
      <c r="O822" s="17">
        <f t="shared" si="49"/>
        <v>43323.208333333328</v>
      </c>
      <c r="P822" t="b">
        <v>0</v>
      </c>
      <c r="Q822" t="b">
        <v>1</v>
      </c>
      <c r="R822" t="s">
        <v>2041</v>
      </c>
      <c r="S822" t="str">
        <f t="shared" si="50"/>
        <v>music</v>
      </c>
      <c r="T822" t="str">
        <f>RIGHT(R822,LEN(R822)-SEARCH("/",R822))</f>
        <v>rock</v>
      </c>
    </row>
    <row r="823" spans="1:20" x14ac:dyDescent="0.25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s="5">
        <f t="shared" si="48"/>
        <v>2.9128571428571428</v>
      </c>
      <c r="G823" t="s">
        <v>19</v>
      </c>
      <c r="H823" s="9">
        <f t="shared" si="51"/>
        <v>67.966666666666669</v>
      </c>
      <c r="I823">
        <v>210</v>
      </c>
      <c r="J823" t="s">
        <v>20</v>
      </c>
      <c r="K823" t="s">
        <v>21</v>
      </c>
      <c r="L823">
        <v>1488261600</v>
      </c>
      <c r="M823" s="14">
        <f>(((L823/60)/60)/24)+DATE(1970,1,1)</f>
        <v>42794.25</v>
      </c>
      <c r="N823">
        <v>1489381200</v>
      </c>
      <c r="O823" s="17">
        <f t="shared" si="49"/>
        <v>42807.208333333328</v>
      </c>
      <c r="P823" t="b">
        <v>0</v>
      </c>
      <c r="Q823" t="b">
        <v>0</v>
      </c>
      <c r="R823" t="s">
        <v>2044</v>
      </c>
      <c r="S823" t="str">
        <f t="shared" si="50"/>
        <v>film &amp; video</v>
      </c>
      <c r="T823" t="str">
        <f>RIGHT(R823,LEN(R823)-SEARCH("/",R823))</f>
        <v>documentary</v>
      </c>
    </row>
    <row r="824" spans="1:20" x14ac:dyDescent="0.25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s="5">
        <f t="shared" si="48"/>
        <v>3.4996666666666667</v>
      </c>
      <c r="G824" t="s">
        <v>19</v>
      </c>
      <c r="H824" s="9">
        <f t="shared" si="51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 s="14">
        <f>(((L824/60)/60)/24)+DATE(1970,1,1)</f>
        <v>41698.25</v>
      </c>
      <c r="N824">
        <v>1395032400</v>
      </c>
      <c r="O824" s="17">
        <f t="shared" si="49"/>
        <v>41715.208333333336</v>
      </c>
      <c r="P824" t="b">
        <v>0</v>
      </c>
      <c r="Q824" t="b">
        <v>0</v>
      </c>
      <c r="R824" t="s">
        <v>2041</v>
      </c>
      <c r="S824" t="str">
        <f t="shared" si="50"/>
        <v>music</v>
      </c>
      <c r="T824" t="str">
        <f>RIGHT(R824,LEN(R824)-SEARCH("/",R824))</f>
        <v>rock</v>
      </c>
    </row>
    <row r="825" spans="1:20" x14ac:dyDescent="0.25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s="5">
        <f t="shared" si="48"/>
        <v>3.5707317073170732</v>
      </c>
      <c r="G825" t="s">
        <v>19</v>
      </c>
      <c r="H825" s="9">
        <f t="shared" si="51"/>
        <v>58.095238095238095</v>
      </c>
      <c r="I825">
        <v>252</v>
      </c>
      <c r="J825" t="s">
        <v>20</v>
      </c>
      <c r="K825" t="s">
        <v>21</v>
      </c>
      <c r="L825">
        <v>1410325200</v>
      </c>
      <c r="M825" s="14">
        <f>(((L825/60)/60)/24)+DATE(1970,1,1)</f>
        <v>41892.208333333336</v>
      </c>
      <c r="N825">
        <v>1412485200</v>
      </c>
      <c r="O825" s="17">
        <f t="shared" si="49"/>
        <v>41917.208333333336</v>
      </c>
      <c r="P825" t="b">
        <v>1</v>
      </c>
      <c r="Q825" t="b">
        <v>1</v>
      </c>
      <c r="R825" t="s">
        <v>2041</v>
      </c>
      <c r="S825" t="str">
        <f t="shared" si="50"/>
        <v>music</v>
      </c>
      <c r="T825" t="str">
        <f>RIGHT(R825,LEN(R825)-SEARCH("/",R825))</f>
        <v>rock</v>
      </c>
    </row>
    <row r="826" spans="1:20" x14ac:dyDescent="0.25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s="5">
        <f t="shared" si="48"/>
        <v>1.2648941176470587</v>
      </c>
      <c r="G826" t="s">
        <v>19</v>
      </c>
      <c r="H826" s="9">
        <f t="shared" si="51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 s="14">
        <f>(((L826/60)/60)/24)+DATE(1970,1,1)</f>
        <v>40348.208333333336</v>
      </c>
      <c r="N826">
        <v>1279688400</v>
      </c>
      <c r="O826" s="17">
        <f t="shared" si="49"/>
        <v>40380.208333333336</v>
      </c>
      <c r="P826" t="b">
        <v>0</v>
      </c>
      <c r="Q826" t="b">
        <v>1</v>
      </c>
      <c r="R826" t="s">
        <v>2049</v>
      </c>
      <c r="S826" t="str">
        <f t="shared" si="50"/>
        <v>publishing</v>
      </c>
      <c r="T826" t="str">
        <f>RIGHT(R826,LEN(R826)-SEARCH("/",R826))</f>
        <v>nonfiction</v>
      </c>
    </row>
    <row r="827" spans="1:20" x14ac:dyDescent="0.25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s="5">
        <f t="shared" si="48"/>
        <v>3.875</v>
      </c>
      <c r="G827" t="s">
        <v>19</v>
      </c>
      <c r="H827" s="9">
        <f t="shared" si="51"/>
        <v>88.853503184713375</v>
      </c>
      <c r="I827">
        <v>157</v>
      </c>
      <c r="J827" t="s">
        <v>36</v>
      </c>
      <c r="K827" t="s">
        <v>37</v>
      </c>
      <c r="L827">
        <v>1500958800</v>
      </c>
      <c r="M827" s="14">
        <f>(((L827/60)/60)/24)+DATE(1970,1,1)</f>
        <v>42941.208333333328</v>
      </c>
      <c r="N827">
        <v>1501995600</v>
      </c>
      <c r="O827" s="17">
        <f t="shared" si="49"/>
        <v>42953.208333333328</v>
      </c>
      <c r="P827" t="b">
        <v>0</v>
      </c>
      <c r="Q827" t="b">
        <v>0</v>
      </c>
      <c r="R827" t="s">
        <v>2052</v>
      </c>
      <c r="S827" t="str">
        <f t="shared" si="50"/>
        <v>film &amp; video</v>
      </c>
      <c r="T827" t="str">
        <f>RIGHT(R827,LEN(R827)-SEARCH("/",R827))</f>
        <v>shorts</v>
      </c>
    </row>
    <row r="828" spans="1:20" ht="31.5" x14ac:dyDescent="0.25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s="5">
        <f t="shared" si="48"/>
        <v>4.5703571428571426</v>
      </c>
      <c r="G828" t="s">
        <v>19</v>
      </c>
      <c r="H828" s="9">
        <f t="shared" si="51"/>
        <v>65.963917525773198</v>
      </c>
      <c r="I828">
        <v>194</v>
      </c>
      <c r="J828" t="s">
        <v>20</v>
      </c>
      <c r="K828" t="s">
        <v>21</v>
      </c>
      <c r="L828">
        <v>1292220000</v>
      </c>
      <c r="M828" s="14">
        <f>(((L828/60)/60)/24)+DATE(1970,1,1)</f>
        <v>40525.25</v>
      </c>
      <c r="N828">
        <v>1294639200</v>
      </c>
      <c r="O828" s="17">
        <f t="shared" si="49"/>
        <v>40553.25</v>
      </c>
      <c r="P828" t="b">
        <v>0</v>
      </c>
      <c r="Q828" t="b">
        <v>1</v>
      </c>
      <c r="R828" t="s">
        <v>2043</v>
      </c>
      <c r="S828" t="str">
        <f t="shared" si="50"/>
        <v>theater</v>
      </c>
      <c r="T828" t="str">
        <f>RIGHT(R828,LEN(R828)-SEARCH("/",R828))</f>
        <v>plays</v>
      </c>
    </row>
    <row r="829" spans="1:20" ht="31.5" x14ac:dyDescent="0.25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s="5">
        <f t="shared" si="48"/>
        <v>2.6669565217391304</v>
      </c>
      <c r="G829" t="s">
        <v>19</v>
      </c>
      <c r="H829" s="9">
        <f t="shared" si="51"/>
        <v>74.804878048780495</v>
      </c>
      <c r="I829">
        <v>82</v>
      </c>
      <c r="J829" t="s">
        <v>24</v>
      </c>
      <c r="K829" t="s">
        <v>25</v>
      </c>
      <c r="L829">
        <v>1304398800</v>
      </c>
      <c r="M829" s="14">
        <f>(((L829/60)/60)/24)+DATE(1970,1,1)</f>
        <v>40666.208333333336</v>
      </c>
      <c r="N829">
        <v>1305435600</v>
      </c>
      <c r="O829" s="17">
        <f t="shared" si="49"/>
        <v>40678.208333333336</v>
      </c>
      <c r="P829" t="b">
        <v>0</v>
      </c>
      <c r="Q829" t="b">
        <v>1</v>
      </c>
      <c r="R829" t="s">
        <v>2046</v>
      </c>
      <c r="S829" t="str">
        <f t="shared" si="50"/>
        <v>film &amp; video</v>
      </c>
      <c r="T829" t="str">
        <f>RIGHT(R829,LEN(R829)-SEARCH("/",R829))</f>
        <v>drama</v>
      </c>
    </row>
    <row r="830" spans="1:20" ht="31.5" x14ac:dyDescent="0.25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s="5">
        <f t="shared" si="48"/>
        <v>0.69</v>
      </c>
      <c r="G830" t="s">
        <v>14</v>
      </c>
      <c r="H830" s="9">
        <f t="shared" si="51"/>
        <v>69.98571428571428</v>
      </c>
      <c r="I830">
        <v>70</v>
      </c>
      <c r="J830" t="s">
        <v>20</v>
      </c>
      <c r="K830" t="s">
        <v>21</v>
      </c>
      <c r="L830">
        <v>1535432400</v>
      </c>
      <c r="M830" s="14">
        <f>(((L830/60)/60)/24)+DATE(1970,1,1)</f>
        <v>43340.208333333328</v>
      </c>
      <c r="N830">
        <v>1537592400</v>
      </c>
      <c r="O830" s="17">
        <f t="shared" si="49"/>
        <v>43365.208333333328</v>
      </c>
      <c r="P830" t="b">
        <v>0</v>
      </c>
      <c r="Q830" t="b">
        <v>0</v>
      </c>
      <c r="R830" t="s">
        <v>2043</v>
      </c>
      <c r="S830" t="str">
        <f t="shared" si="50"/>
        <v>theater</v>
      </c>
      <c r="T830" t="str">
        <f>RIGHT(R830,LEN(R830)-SEARCH("/",R830))</f>
        <v>plays</v>
      </c>
    </row>
    <row r="831" spans="1:20" x14ac:dyDescent="0.25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 s="9">
        <f t="shared" si="51"/>
        <v>32.006493506493506</v>
      </c>
      <c r="I831">
        <v>154</v>
      </c>
      <c r="J831" t="s">
        <v>20</v>
      </c>
      <c r="K831" t="s">
        <v>21</v>
      </c>
      <c r="L831">
        <v>1433826000</v>
      </c>
      <c r="M831" s="14">
        <f>(((L831/60)/60)/24)+DATE(1970,1,1)</f>
        <v>42164.208333333328</v>
      </c>
      <c r="N831">
        <v>1435122000</v>
      </c>
      <c r="O831" s="17">
        <f t="shared" si="49"/>
        <v>42179.208333333328</v>
      </c>
      <c r="P831" t="b">
        <v>0</v>
      </c>
      <c r="Q831" t="b">
        <v>0</v>
      </c>
      <c r="R831" t="s">
        <v>2043</v>
      </c>
      <c r="S831" t="str">
        <f t="shared" si="50"/>
        <v>theater</v>
      </c>
      <c r="T831" t="str">
        <f>RIGHT(R831,LEN(R831)-SEARCH("/",R831))</f>
        <v>plays</v>
      </c>
    </row>
    <row r="832" spans="1:20" ht="31.5" x14ac:dyDescent="0.25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 s="9">
        <f t="shared" si="51"/>
        <v>64.727272727272734</v>
      </c>
      <c r="I832">
        <v>22</v>
      </c>
      <c r="J832" t="s">
        <v>20</v>
      </c>
      <c r="K832" t="s">
        <v>21</v>
      </c>
      <c r="L832">
        <v>1514959200</v>
      </c>
      <c r="M832" s="14">
        <f>(((L832/60)/60)/24)+DATE(1970,1,1)</f>
        <v>43103.25</v>
      </c>
      <c r="N832">
        <v>1520056800</v>
      </c>
      <c r="O832" s="17">
        <f t="shared" si="49"/>
        <v>43162.25</v>
      </c>
      <c r="P832" t="b">
        <v>0</v>
      </c>
      <c r="Q832" t="b">
        <v>0</v>
      </c>
      <c r="R832" t="s">
        <v>2043</v>
      </c>
      <c r="S832" t="str">
        <f t="shared" si="50"/>
        <v>theater</v>
      </c>
      <c r="T832" t="str">
        <f>RIGHT(R832,LEN(R832)-SEARCH("/",R832))</f>
        <v>plays</v>
      </c>
    </row>
    <row r="833" spans="1:20" ht="31.5" x14ac:dyDescent="0.25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s="5">
        <f t="shared" si="48"/>
        <v>1.089773429454171</v>
      </c>
      <c r="G833" t="s">
        <v>19</v>
      </c>
      <c r="H833" s="9">
        <f t="shared" si="51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 s="14">
        <f>(((L833/60)/60)/24)+DATE(1970,1,1)</f>
        <v>40994.208333333336</v>
      </c>
      <c r="N833">
        <v>1335675600</v>
      </c>
      <c r="O833" s="17">
        <f t="shared" si="49"/>
        <v>41028.208333333336</v>
      </c>
      <c r="P833" t="b">
        <v>0</v>
      </c>
      <c r="Q833" t="b">
        <v>0</v>
      </c>
      <c r="R833" t="s">
        <v>2054</v>
      </c>
      <c r="S833" t="str">
        <f t="shared" si="50"/>
        <v>photography</v>
      </c>
      <c r="T833" t="str">
        <f>RIGHT(R833,LEN(R833)-SEARCH("/",R833))</f>
        <v>photography books</v>
      </c>
    </row>
    <row r="834" spans="1:20" x14ac:dyDescent="0.25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s="5">
        <f t="shared" si="48"/>
        <v>3.1517592592592591</v>
      </c>
      <c r="G834" t="s">
        <v>19</v>
      </c>
      <c r="H834" s="9">
        <f t="shared" si="51"/>
        <v>104.97764070932922</v>
      </c>
      <c r="I834">
        <v>1297</v>
      </c>
      <c r="J834" t="s">
        <v>32</v>
      </c>
      <c r="K834" t="s">
        <v>33</v>
      </c>
      <c r="L834">
        <v>1445490000</v>
      </c>
      <c r="M834" s="14">
        <f>(((L834/60)/60)/24)+DATE(1970,1,1)</f>
        <v>42299.208333333328</v>
      </c>
      <c r="N834">
        <v>1448431200</v>
      </c>
      <c r="O834" s="17">
        <f t="shared" si="49"/>
        <v>42333.25</v>
      </c>
      <c r="P834" t="b">
        <v>1</v>
      </c>
      <c r="Q834" t="b">
        <v>0</v>
      </c>
      <c r="R834" t="s">
        <v>2058</v>
      </c>
      <c r="S834" t="str">
        <f t="shared" si="50"/>
        <v>publishing</v>
      </c>
      <c r="T834" t="str">
        <f>RIGHT(R834,LEN(R834)-SEARCH("/",R834))</f>
        <v>translations</v>
      </c>
    </row>
    <row r="835" spans="1:20" x14ac:dyDescent="0.25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s="5">
        <f t="shared" ref="F835:F898" si="52">E:E/D:D</f>
        <v>1.5769117647058823</v>
      </c>
      <c r="G835" t="s">
        <v>19</v>
      </c>
      <c r="H835" s="9">
        <f t="shared" si="51"/>
        <v>64.987878787878785</v>
      </c>
      <c r="I835">
        <v>165</v>
      </c>
      <c r="J835" t="s">
        <v>32</v>
      </c>
      <c r="K835" t="s">
        <v>33</v>
      </c>
      <c r="L835">
        <v>1297663200</v>
      </c>
      <c r="M835" s="14">
        <f>(((L835/60)/60)/24)+DATE(1970,1,1)</f>
        <v>40588.25</v>
      </c>
      <c r="N835">
        <v>1298613600</v>
      </c>
      <c r="O835" s="17">
        <f t="shared" ref="O835:O898" si="53">(((N835/60)/60)/24)+DATE(1970,1,1)</f>
        <v>40599.25</v>
      </c>
      <c r="P835" t="b">
        <v>0</v>
      </c>
      <c r="Q835" t="b">
        <v>0</v>
      </c>
      <c r="R835" t="s">
        <v>2058</v>
      </c>
      <c r="S835" t="str">
        <f t="shared" ref="S835:S898" si="54">LEFT(R835,SEARCH("/",R835)-1)</f>
        <v>publishing</v>
      </c>
      <c r="T835" t="str">
        <f>RIGHT(R835,LEN(R835)-SEARCH("/",R835))</f>
        <v>translations</v>
      </c>
    </row>
    <row r="836" spans="1:20" x14ac:dyDescent="0.25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s="5">
        <f t="shared" si="52"/>
        <v>1.5380821917808218</v>
      </c>
      <c r="G836" t="s">
        <v>19</v>
      </c>
      <c r="H836" s="9">
        <f t="shared" ref="H836:H899" si="55">AVERAGE(E:E/I:I)</f>
        <v>94.352941176470594</v>
      </c>
      <c r="I836">
        <v>119</v>
      </c>
      <c r="J836" t="s">
        <v>20</v>
      </c>
      <c r="K836" t="s">
        <v>21</v>
      </c>
      <c r="L836">
        <v>1371963600</v>
      </c>
      <c r="M836" s="14">
        <f>(((L836/60)/60)/24)+DATE(1970,1,1)</f>
        <v>41448.208333333336</v>
      </c>
      <c r="N836">
        <v>1372482000</v>
      </c>
      <c r="O836" s="17">
        <f t="shared" si="53"/>
        <v>41454.208333333336</v>
      </c>
      <c r="P836" t="b">
        <v>0</v>
      </c>
      <c r="Q836" t="b">
        <v>0</v>
      </c>
      <c r="R836" t="s">
        <v>2043</v>
      </c>
      <c r="S836" t="str">
        <f t="shared" si="54"/>
        <v>theater</v>
      </c>
      <c r="T836" t="str">
        <f>RIGHT(R836,LEN(R836)-SEARCH("/",R836))</f>
        <v>plays</v>
      </c>
    </row>
    <row r="837" spans="1:20" x14ac:dyDescent="0.25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 s="9">
        <f t="shared" si="55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 s="14">
        <f>(((L837/60)/60)/24)+DATE(1970,1,1)</f>
        <v>42063.25</v>
      </c>
      <c r="N837">
        <v>1425621600</v>
      </c>
      <c r="O837" s="17">
        <f t="shared" si="53"/>
        <v>42069.25</v>
      </c>
      <c r="P837" t="b">
        <v>0</v>
      </c>
      <c r="Q837" t="b">
        <v>0</v>
      </c>
      <c r="R837" t="s">
        <v>2042</v>
      </c>
      <c r="S837" t="str">
        <f t="shared" si="54"/>
        <v>technology</v>
      </c>
      <c r="T837" t="str">
        <f>RIGHT(R837,LEN(R837)-SEARCH("/",R837))</f>
        <v>web</v>
      </c>
    </row>
    <row r="838" spans="1:20" x14ac:dyDescent="0.25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 s="9">
        <f t="shared" si="55"/>
        <v>64.744680851063833</v>
      </c>
      <c r="I838">
        <v>94</v>
      </c>
      <c r="J838" t="s">
        <v>20</v>
      </c>
      <c r="K838" t="s">
        <v>21</v>
      </c>
      <c r="L838">
        <v>1265349600</v>
      </c>
      <c r="M838" s="14">
        <f>(((L838/60)/60)/24)+DATE(1970,1,1)</f>
        <v>40214.25</v>
      </c>
      <c r="N838">
        <v>1266300000</v>
      </c>
      <c r="O838" s="17">
        <f t="shared" si="53"/>
        <v>40225.25</v>
      </c>
      <c r="P838" t="b">
        <v>0</v>
      </c>
      <c r="Q838" t="b">
        <v>0</v>
      </c>
      <c r="R838" t="s">
        <v>2047</v>
      </c>
      <c r="S838" t="str">
        <f t="shared" si="54"/>
        <v>music</v>
      </c>
      <c r="T838" t="str">
        <f>RIGHT(R838,LEN(R838)-SEARCH("/",R838))</f>
        <v>indie rock</v>
      </c>
    </row>
    <row r="839" spans="1:20" x14ac:dyDescent="0.25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s="5">
        <f t="shared" si="52"/>
        <v>8.5288135593220336</v>
      </c>
      <c r="G839" t="s">
        <v>19</v>
      </c>
      <c r="H839" s="9">
        <f t="shared" si="55"/>
        <v>84.00667779632721</v>
      </c>
      <c r="I839">
        <v>1797</v>
      </c>
      <c r="J839" t="s">
        <v>20</v>
      </c>
      <c r="K839" t="s">
        <v>21</v>
      </c>
      <c r="L839">
        <v>1301202000</v>
      </c>
      <c r="M839" s="14">
        <f>(((L839/60)/60)/24)+DATE(1970,1,1)</f>
        <v>40629.208333333336</v>
      </c>
      <c r="N839">
        <v>1305867600</v>
      </c>
      <c r="O839" s="17">
        <f t="shared" si="53"/>
        <v>40683.208333333336</v>
      </c>
      <c r="P839" t="b">
        <v>0</v>
      </c>
      <c r="Q839" t="b">
        <v>0</v>
      </c>
      <c r="R839" t="s">
        <v>2057</v>
      </c>
      <c r="S839" t="str">
        <f t="shared" si="54"/>
        <v>music</v>
      </c>
      <c r="T839" t="str">
        <f>RIGHT(R839,LEN(R839)-SEARCH("/",R839))</f>
        <v>jazz</v>
      </c>
    </row>
    <row r="840" spans="1:20" x14ac:dyDescent="0.25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s="5">
        <f t="shared" si="52"/>
        <v>1.3890625000000001</v>
      </c>
      <c r="G840" t="s">
        <v>19</v>
      </c>
      <c r="H840" s="9">
        <f t="shared" si="55"/>
        <v>34.061302681992338</v>
      </c>
      <c r="I840">
        <v>261</v>
      </c>
      <c r="J840" t="s">
        <v>20</v>
      </c>
      <c r="K840" t="s">
        <v>21</v>
      </c>
      <c r="L840">
        <v>1538024400</v>
      </c>
      <c r="M840" s="14">
        <f>(((L840/60)/60)/24)+DATE(1970,1,1)</f>
        <v>43370.208333333328</v>
      </c>
      <c r="N840">
        <v>1538802000</v>
      </c>
      <c r="O840" s="17">
        <f t="shared" si="53"/>
        <v>43379.208333333328</v>
      </c>
      <c r="P840" t="b">
        <v>0</v>
      </c>
      <c r="Q840" t="b">
        <v>0</v>
      </c>
      <c r="R840" t="s">
        <v>2043</v>
      </c>
      <c r="S840" t="str">
        <f t="shared" si="54"/>
        <v>theater</v>
      </c>
      <c r="T840" t="str">
        <f>RIGHT(R840,LEN(R840)-SEARCH("/",R840))</f>
        <v>plays</v>
      </c>
    </row>
    <row r="841" spans="1:20" x14ac:dyDescent="0.25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s="5">
        <f t="shared" si="52"/>
        <v>1.9018181818181819</v>
      </c>
      <c r="G841" t="s">
        <v>19</v>
      </c>
      <c r="H841" s="9">
        <f t="shared" si="55"/>
        <v>93.273885350318466</v>
      </c>
      <c r="I841">
        <v>157</v>
      </c>
      <c r="J841" t="s">
        <v>20</v>
      </c>
      <c r="K841" t="s">
        <v>21</v>
      </c>
      <c r="L841">
        <v>1395032400</v>
      </c>
      <c r="M841" s="14">
        <f>(((L841/60)/60)/24)+DATE(1970,1,1)</f>
        <v>41715.208333333336</v>
      </c>
      <c r="N841">
        <v>1398920400</v>
      </c>
      <c r="O841" s="17">
        <f t="shared" si="53"/>
        <v>41760.208333333336</v>
      </c>
      <c r="P841" t="b">
        <v>0</v>
      </c>
      <c r="Q841" t="b">
        <v>1</v>
      </c>
      <c r="R841" t="s">
        <v>2044</v>
      </c>
      <c r="S841" t="str">
        <f t="shared" si="54"/>
        <v>film &amp; video</v>
      </c>
      <c r="T841" t="str">
        <f>RIGHT(R841,LEN(R841)-SEARCH("/",R841))</f>
        <v>documentary</v>
      </c>
    </row>
    <row r="842" spans="1:20" x14ac:dyDescent="0.25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s="5">
        <f t="shared" si="52"/>
        <v>1.0024333619948409</v>
      </c>
      <c r="G842" t="s">
        <v>19</v>
      </c>
      <c r="H842" s="9">
        <f t="shared" si="55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 s="14">
        <f>(((L842/60)/60)/24)+DATE(1970,1,1)</f>
        <v>41836.208333333336</v>
      </c>
      <c r="N842">
        <v>1405659600</v>
      </c>
      <c r="O842" s="17">
        <f t="shared" si="53"/>
        <v>41838.208333333336</v>
      </c>
      <c r="P842" t="b">
        <v>0</v>
      </c>
      <c r="Q842" t="b">
        <v>1</v>
      </c>
      <c r="R842" t="s">
        <v>2043</v>
      </c>
      <c r="S842" t="str">
        <f t="shared" si="54"/>
        <v>theater</v>
      </c>
      <c r="T842" t="str">
        <f>RIGHT(R842,LEN(R842)-SEARCH("/",R842))</f>
        <v>plays</v>
      </c>
    </row>
    <row r="843" spans="1:20" x14ac:dyDescent="0.25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s="5">
        <f t="shared" si="52"/>
        <v>1.4275824175824177</v>
      </c>
      <c r="G843" t="s">
        <v>19</v>
      </c>
      <c r="H843" s="9">
        <f t="shared" si="55"/>
        <v>83.812903225806451</v>
      </c>
      <c r="I843">
        <v>155</v>
      </c>
      <c r="J843" t="s">
        <v>20</v>
      </c>
      <c r="K843" t="s">
        <v>21</v>
      </c>
      <c r="L843">
        <v>1455861600</v>
      </c>
      <c r="M843" s="14">
        <f>(((L843/60)/60)/24)+DATE(1970,1,1)</f>
        <v>42419.25</v>
      </c>
      <c r="N843">
        <v>1457244000</v>
      </c>
      <c r="O843" s="17">
        <f t="shared" si="53"/>
        <v>42435.25</v>
      </c>
      <c r="P843" t="b">
        <v>0</v>
      </c>
      <c r="Q843" t="b">
        <v>0</v>
      </c>
      <c r="R843" t="s">
        <v>2042</v>
      </c>
      <c r="S843" t="str">
        <f t="shared" si="54"/>
        <v>technology</v>
      </c>
      <c r="T843" t="str">
        <f>RIGHT(R843,LEN(R843)-SEARCH("/",R843))</f>
        <v>web</v>
      </c>
    </row>
    <row r="844" spans="1:20" ht="31.5" x14ac:dyDescent="0.25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s="5">
        <f t="shared" si="52"/>
        <v>5.6313333333333331</v>
      </c>
      <c r="G844" t="s">
        <v>19</v>
      </c>
      <c r="H844" s="9">
        <f t="shared" si="55"/>
        <v>63.992424242424242</v>
      </c>
      <c r="I844">
        <v>132</v>
      </c>
      <c r="J844" t="s">
        <v>94</v>
      </c>
      <c r="K844" t="s">
        <v>95</v>
      </c>
      <c r="L844">
        <v>1529038800</v>
      </c>
      <c r="M844" s="14">
        <f>(((L844/60)/60)/24)+DATE(1970,1,1)</f>
        <v>43266.208333333328</v>
      </c>
      <c r="N844">
        <v>1529298000</v>
      </c>
      <c r="O844" s="17">
        <f t="shared" si="53"/>
        <v>43269.208333333328</v>
      </c>
      <c r="P844" t="b">
        <v>0</v>
      </c>
      <c r="Q844" t="b">
        <v>0</v>
      </c>
      <c r="R844" t="s">
        <v>2048</v>
      </c>
      <c r="S844" t="str">
        <f t="shared" si="54"/>
        <v>technology</v>
      </c>
      <c r="T844" t="str">
        <f>RIGHT(R844,LEN(R844)-SEARCH("/",R844))</f>
        <v>wearables</v>
      </c>
    </row>
    <row r="845" spans="1:20" ht="31.5" x14ac:dyDescent="0.25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 s="9">
        <f t="shared" si="55"/>
        <v>81.909090909090907</v>
      </c>
      <c r="I845">
        <v>33</v>
      </c>
      <c r="J845" t="s">
        <v>20</v>
      </c>
      <c r="K845" t="s">
        <v>21</v>
      </c>
      <c r="L845">
        <v>1535259600</v>
      </c>
      <c r="M845" s="14">
        <f>(((L845/60)/60)/24)+DATE(1970,1,1)</f>
        <v>43338.208333333328</v>
      </c>
      <c r="N845">
        <v>1535778000</v>
      </c>
      <c r="O845" s="17">
        <f t="shared" si="53"/>
        <v>43344.208333333328</v>
      </c>
      <c r="P845" t="b">
        <v>0</v>
      </c>
      <c r="Q845" t="b">
        <v>0</v>
      </c>
      <c r="R845" t="s">
        <v>2054</v>
      </c>
      <c r="S845" t="str">
        <f t="shared" si="54"/>
        <v>photography</v>
      </c>
      <c r="T845" t="str">
        <f>RIGHT(R845,LEN(R845)-SEARCH("/",R845))</f>
        <v>photography books</v>
      </c>
    </row>
    <row r="846" spans="1:20" x14ac:dyDescent="0.25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s="5">
        <f t="shared" si="52"/>
        <v>0.99397727272727276</v>
      </c>
      <c r="G846" t="s">
        <v>63</v>
      </c>
      <c r="H846" s="9">
        <f t="shared" si="55"/>
        <v>93.053191489361708</v>
      </c>
      <c r="I846">
        <v>94</v>
      </c>
      <c r="J846" t="s">
        <v>20</v>
      </c>
      <c r="K846" t="s">
        <v>21</v>
      </c>
      <c r="L846">
        <v>1327212000</v>
      </c>
      <c r="M846" s="14">
        <f>(((L846/60)/60)/24)+DATE(1970,1,1)</f>
        <v>40930.25</v>
      </c>
      <c r="N846">
        <v>1327471200</v>
      </c>
      <c r="O846" s="17">
        <f t="shared" si="53"/>
        <v>40933.25</v>
      </c>
      <c r="P846" t="b">
        <v>0</v>
      </c>
      <c r="Q846" t="b">
        <v>0</v>
      </c>
      <c r="R846" t="s">
        <v>2044</v>
      </c>
      <c r="S846" t="str">
        <f t="shared" si="54"/>
        <v>film &amp; video</v>
      </c>
      <c r="T846" t="str">
        <f>RIGHT(R846,LEN(R846)-SEARCH("/",R846))</f>
        <v>documentary</v>
      </c>
    </row>
    <row r="847" spans="1:20" x14ac:dyDescent="0.25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s="5">
        <f t="shared" si="52"/>
        <v>1.9754935622317598</v>
      </c>
      <c r="G847" t="s">
        <v>19</v>
      </c>
      <c r="H847" s="9">
        <f t="shared" si="55"/>
        <v>101.98449039881831</v>
      </c>
      <c r="I847">
        <v>1354</v>
      </c>
      <c r="J847" t="s">
        <v>36</v>
      </c>
      <c r="K847" t="s">
        <v>37</v>
      </c>
      <c r="L847">
        <v>1526360400</v>
      </c>
      <c r="M847" s="14">
        <f>(((L847/60)/60)/24)+DATE(1970,1,1)</f>
        <v>43235.208333333328</v>
      </c>
      <c r="N847">
        <v>1529557200</v>
      </c>
      <c r="O847" s="17">
        <f t="shared" si="53"/>
        <v>43272.208333333328</v>
      </c>
      <c r="P847" t="b">
        <v>0</v>
      </c>
      <c r="Q847" t="b">
        <v>0</v>
      </c>
      <c r="R847" t="s">
        <v>2042</v>
      </c>
      <c r="S847" t="str">
        <f t="shared" si="54"/>
        <v>technology</v>
      </c>
      <c r="T847" t="str">
        <f>RIGHT(R847,LEN(R847)-SEARCH("/",R847))</f>
        <v>web</v>
      </c>
    </row>
    <row r="848" spans="1:20" x14ac:dyDescent="0.25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s="5">
        <f t="shared" si="52"/>
        <v>5.085</v>
      </c>
      <c r="G848" t="s">
        <v>19</v>
      </c>
      <c r="H848" s="9">
        <f t="shared" si="55"/>
        <v>105.9375</v>
      </c>
      <c r="I848">
        <v>48</v>
      </c>
      <c r="J848" t="s">
        <v>20</v>
      </c>
      <c r="K848" t="s">
        <v>21</v>
      </c>
      <c r="L848">
        <v>1532149200</v>
      </c>
      <c r="M848" s="14">
        <f>(((L848/60)/60)/24)+DATE(1970,1,1)</f>
        <v>43302.208333333328</v>
      </c>
      <c r="N848">
        <v>1535259600</v>
      </c>
      <c r="O848" s="17">
        <f t="shared" si="53"/>
        <v>43338.208333333328</v>
      </c>
      <c r="P848" t="b">
        <v>1</v>
      </c>
      <c r="Q848" t="b">
        <v>1</v>
      </c>
      <c r="R848" t="s">
        <v>2042</v>
      </c>
      <c r="S848" t="str">
        <f t="shared" si="54"/>
        <v>technology</v>
      </c>
      <c r="T848" t="str">
        <f>RIGHT(R848,LEN(R848)-SEARCH("/",R848))</f>
        <v>web</v>
      </c>
    </row>
    <row r="849" spans="1:20" x14ac:dyDescent="0.25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s="5">
        <f t="shared" si="52"/>
        <v>2.3774468085106384</v>
      </c>
      <c r="G849" t="s">
        <v>19</v>
      </c>
      <c r="H849" s="9">
        <f t="shared" si="55"/>
        <v>101.58181818181818</v>
      </c>
      <c r="I849">
        <v>110</v>
      </c>
      <c r="J849" t="s">
        <v>20</v>
      </c>
      <c r="K849" t="s">
        <v>21</v>
      </c>
      <c r="L849">
        <v>1515304800</v>
      </c>
      <c r="M849" s="14">
        <f>(((L849/60)/60)/24)+DATE(1970,1,1)</f>
        <v>43107.25</v>
      </c>
      <c r="N849">
        <v>1515564000</v>
      </c>
      <c r="O849" s="17">
        <f t="shared" si="53"/>
        <v>43110.25</v>
      </c>
      <c r="P849" t="b">
        <v>0</v>
      </c>
      <c r="Q849" t="b">
        <v>0</v>
      </c>
      <c r="R849" t="s">
        <v>2040</v>
      </c>
      <c r="S849" t="str">
        <f t="shared" si="54"/>
        <v>food</v>
      </c>
      <c r="T849" t="str">
        <f>RIGHT(R849,LEN(R849)-SEARCH("/",R849))</f>
        <v>food trucks</v>
      </c>
    </row>
    <row r="850" spans="1:20" x14ac:dyDescent="0.25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s="5">
        <f t="shared" si="52"/>
        <v>3.3846875000000001</v>
      </c>
      <c r="G850" t="s">
        <v>19</v>
      </c>
      <c r="H850" s="9">
        <f t="shared" si="55"/>
        <v>62.970930232558139</v>
      </c>
      <c r="I850">
        <v>172</v>
      </c>
      <c r="J850" t="s">
        <v>20</v>
      </c>
      <c r="K850" t="s">
        <v>21</v>
      </c>
      <c r="L850">
        <v>1276318800</v>
      </c>
      <c r="M850" s="14">
        <f>(((L850/60)/60)/24)+DATE(1970,1,1)</f>
        <v>40341.208333333336</v>
      </c>
      <c r="N850">
        <v>1277096400</v>
      </c>
      <c r="O850" s="17">
        <f t="shared" si="53"/>
        <v>40350.208333333336</v>
      </c>
      <c r="P850" t="b">
        <v>0</v>
      </c>
      <c r="Q850" t="b">
        <v>0</v>
      </c>
      <c r="R850" t="s">
        <v>2046</v>
      </c>
      <c r="S850" t="str">
        <f t="shared" si="54"/>
        <v>film &amp; video</v>
      </c>
      <c r="T850" t="str">
        <f>RIGHT(R850,LEN(R850)-SEARCH("/",R850))</f>
        <v>drama</v>
      </c>
    </row>
    <row r="851" spans="1:20" x14ac:dyDescent="0.25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s="5">
        <f t="shared" si="52"/>
        <v>1.3308955223880596</v>
      </c>
      <c r="G851" t="s">
        <v>19</v>
      </c>
      <c r="H851" s="9">
        <f t="shared" si="55"/>
        <v>29.045602605863191</v>
      </c>
      <c r="I851">
        <v>307</v>
      </c>
      <c r="J851" t="s">
        <v>20</v>
      </c>
      <c r="K851" t="s">
        <v>21</v>
      </c>
      <c r="L851">
        <v>1328767200</v>
      </c>
      <c r="M851" s="14">
        <f>(((L851/60)/60)/24)+DATE(1970,1,1)</f>
        <v>40948.25</v>
      </c>
      <c r="N851">
        <v>1329026400</v>
      </c>
      <c r="O851" s="17">
        <f t="shared" si="53"/>
        <v>40951.25</v>
      </c>
      <c r="P851" t="b">
        <v>0</v>
      </c>
      <c r="Q851" t="b">
        <v>1</v>
      </c>
      <c r="R851" t="s">
        <v>2047</v>
      </c>
      <c r="S851" t="str">
        <f t="shared" si="54"/>
        <v>music</v>
      </c>
      <c r="T851" t="str">
        <f>RIGHT(R851,LEN(R851)-SEARCH("/",R851))</f>
        <v>indie rock</v>
      </c>
    </row>
    <row r="852" spans="1:20" x14ac:dyDescent="0.25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s="5">
        <f t="shared" si="52"/>
        <v>0.01</v>
      </c>
      <c r="G852" t="s">
        <v>14</v>
      </c>
      <c r="H852" s="9">
        <f t="shared" si="55"/>
        <v>1</v>
      </c>
      <c r="I852">
        <v>1</v>
      </c>
      <c r="J852" t="s">
        <v>20</v>
      </c>
      <c r="K852" t="s">
        <v>21</v>
      </c>
      <c r="L852">
        <v>1321682400</v>
      </c>
      <c r="M852" s="14">
        <f>(((L852/60)/60)/24)+DATE(1970,1,1)</f>
        <v>40866.25</v>
      </c>
      <c r="N852">
        <v>1322978400</v>
      </c>
      <c r="O852" s="17">
        <f t="shared" si="53"/>
        <v>40881.25</v>
      </c>
      <c r="P852" t="b">
        <v>1</v>
      </c>
      <c r="Q852" t="b">
        <v>0</v>
      </c>
      <c r="R852" t="s">
        <v>2041</v>
      </c>
      <c r="S852" t="str">
        <f t="shared" si="54"/>
        <v>music</v>
      </c>
      <c r="T852" t="str">
        <f>RIGHT(R852,LEN(R852)-SEARCH("/",R852))</f>
        <v>rock</v>
      </c>
    </row>
    <row r="853" spans="1:20" ht="31.5" x14ac:dyDescent="0.25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s="5">
        <f t="shared" si="52"/>
        <v>2.0779999999999998</v>
      </c>
      <c r="G853" t="s">
        <v>19</v>
      </c>
      <c r="H853" s="9">
        <f t="shared" si="55"/>
        <v>77.924999999999997</v>
      </c>
      <c r="I853">
        <v>160</v>
      </c>
      <c r="J853" t="s">
        <v>20</v>
      </c>
      <c r="K853" t="s">
        <v>21</v>
      </c>
      <c r="L853">
        <v>1335934800</v>
      </c>
      <c r="M853" s="14">
        <f>(((L853/60)/60)/24)+DATE(1970,1,1)</f>
        <v>41031.208333333336</v>
      </c>
      <c r="N853">
        <v>1338786000</v>
      </c>
      <c r="O853" s="17">
        <f t="shared" si="53"/>
        <v>41064.208333333336</v>
      </c>
      <c r="P853" t="b">
        <v>0</v>
      </c>
      <c r="Q853" t="b">
        <v>0</v>
      </c>
      <c r="R853" t="s">
        <v>2045</v>
      </c>
      <c r="S853" t="str">
        <f t="shared" si="54"/>
        <v>music</v>
      </c>
      <c r="T853" t="str">
        <f>RIGHT(R853,LEN(R853)-SEARCH("/",R853))</f>
        <v>electric music</v>
      </c>
    </row>
    <row r="854" spans="1:20" x14ac:dyDescent="0.25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 s="9">
        <f t="shared" si="55"/>
        <v>80.806451612903231</v>
      </c>
      <c r="I854">
        <v>31</v>
      </c>
      <c r="J854" t="s">
        <v>20</v>
      </c>
      <c r="K854" t="s">
        <v>21</v>
      </c>
      <c r="L854">
        <v>1310792400</v>
      </c>
      <c r="M854" s="14">
        <f>(((L854/60)/60)/24)+DATE(1970,1,1)</f>
        <v>40740.208333333336</v>
      </c>
      <c r="N854">
        <v>1311656400</v>
      </c>
      <c r="O854" s="17">
        <f t="shared" si="53"/>
        <v>40750.208333333336</v>
      </c>
      <c r="P854" t="b">
        <v>0</v>
      </c>
      <c r="Q854" t="b">
        <v>1</v>
      </c>
      <c r="R854" t="s">
        <v>2051</v>
      </c>
      <c r="S854" t="str">
        <f t="shared" si="54"/>
        <v>games</v>
      </c>
      <c r="T854" t="str">
        <f>RIGHT(R854,LEN(R854)-SEARCH("/",R854))</f>
        <v>video games</v>
      </c>
    </row>
    <row r="855" spans="1:20" x14ac:dyDescent="0.25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s="5">
        <f t="shared" si="52"/>
        <v>6.5205847953216374</v>
      </c>
      <c r="G855" t="s">
        <v>19</v>
      </c>
      <c r="H855" s="9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4">
        <f>(((L855/60)/60)/24)+DATE(1970,1,1)</f>
        <v>40714.208333333336</v>
      </c>
      <c r="N855">
        <v>1308978000</v>
      </c>
      <c r="O855" s="17">
        <f t="shared" si="53"/>
        <v>40719.208333333336</v>
      </c>
      <c r="P855" t="b">
        <v>0</v>
      </c>
      <c r="Q855" t="b">
        <v>1</v>
      </c>
      <c r="R855" t="s">
        <v>2047</v>
      </c>
      <c r="S855" t="str">
        <f t="shared" si="54"/>
        <v>music</v>
      </c>
      <c r="T855" t="str">
        <f>RIGHT(R855,LEN(R855)-SEARCH("/",R855))</f>
        <v>indie rock</v>
      </c>
    </row>
    <row r="856" spans="1:20" x14ac:dyDescent="0.25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s="5">
        <f t="shared" si="52"/>
        <v>1.1363099415204678</v>
      </c>
      <c r="G856" t="s">
        <v>19</v>
      </c>
      <c r="H856" s="9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4">
        <f>(((L856/60)/60)/24)+DATE(1970,1,1)</f>
        <v>43787.25</v>
      </c>
      <c r="N856">
        <v>1576389600</v>
      </c>
      <c r="O856" s="17">
        <f t="shared" si="53"/>
        <v>43814.25</v>
      </c>
      <c r="P856" t="b">
        <v>0</v>
      </c>
      <c r="Q856" t="b">
        <v>0</v>
      </c>
      <c r="R856" t="s">
        <v>2053</v>
      </c>
      <c r="S856" t="str">
        <f t="shared" si="54"/>
        <v>publishing</v>
      </c>
      <c r="T856" t="str">
        <f>RIGHT(R856,LEN(R856)-SEARCH("/",R856))</f>
        <v>fiction</v>
      </c>
    </row>
    <row r="857" spans="1:20" x14ac:dyDescent="0.25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s="5">
        <f t="shared" si="52"/>
        <v>1.0237606837606839</v>
      </c>
      <c r="G857" t="s">
        <v>19</v>
      </c>
      <c r="H857" s="9">
        <f t="shared" si="55"/>
        <v>53</v>
      </c>
      <c r="I857">
        <v>452</v>
      </c>
      <c r="J857" t="s">
        <v>24</v>
      </c>
      <c r="K857" t="s">
        <v>25</v>
      </c>
      <c r="L857">
        <v>1308373200</v>
      </c>
      <c r="M857" s="14">
        <f>(((L857/60)/60)/24)+DATE(1970,1,1)</f>
        <v>40712.208333333336</v>
      </c>
      <c r="N857">
        <v>1311051600</v>
      </c>
      <c r="O857" s="17">
        <f t="shared" si="53"/>
        <v>40743.208333333336</v>
      </c>
      <c r="P857" t="b">
        <v>0</v>
      </c>
      <c r="Q857" t="b">
        <v>0</v>
      </c>
      <c r="R857" t="s">
        <v>2043</v>
      </c>
      <c r="S857" t="str">
        <f t="shared" si="54"/>
        <v>theater</v>
      </c>
      <c r="T857" t="str">
        <f>RIGHT(R857,LEN(R857)-SEARCH("/",R857))</f>
        <v>plays</v>
      </c>
    </row>
    <row r="858" spans="1:20" x14ac:dyDescent="0.25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s="5">
        <f t="shared" si="52"/>
        <v>3.5658333333333334</v>
      </c>
      <c r="G858" t="s">
        <v>19</v>
      </c>
      <c r="H858" s="9">
        <f t="shared" si="55"/>
        <v>54.164556962025316</v>
      </c>
      <c r="I858">
        <v>158</v>
      </c>
      <c r="J858" t="s">
        <v>20</v>
      </c>
      <c r="K858" t="s">
        <v>21</v>
      </c>
      <c r="L858">
        <v>1335243600</v>
      </c>
      <c r="M858" s="14">
        <f>(((L858/60)/60)/24)+DATE(1970,1,1)</f>
        <v>41023.208333333336</v>
      </c>
      <c r="N858">
        <v>1336712400</v>
      </c>
      <c r="O858" s="17">
        <f t="shared" si="53"/>
        <v>41040.208333333336</v>
      </c>
      <c r="P858" t="b">
        <v>0</v>
      </c>
      <c r="Q858" t="b">
        <v>0</v>
      </c>
      <c r="R858" t="s">
        <v>2040</v>
      </c>
      <c r="S858" t="str">
        <f t="shared" si="54"/>
        <v>food</v>
      </c>
      <c r="T858" t="str">
        <f>RIGHT(R858,LEN(R858)-SEARCH("/",R858))</f>
        <v>food trucks</v>
      </c>
    </row>
    <row r="859" spans="1:20" ht="31.5" x14ac:dyDescent="0.25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s="5">
        <f t="shared" si="52"/>
        <v>1.3986792452830188</v>
      </c>
      <c r="G859" t="s">
        <v>19</v>
      </c>
      <c r="H859" s="9">
        <f t="shared" si="55"/>
        <v>32.946666666666665</v>
      </c>
      <c r="I859">
        <v>225</v>
      </c>
      <c r="J859" t="s">
        <v>86</v>
      </c>
      <c r="K859" t="s">
        <v>87</v>
      </c>
      <c r="L859">
        <v>1328421600</v>
      </c>
      <c r="M859" s="14">
        <f>(((L859/60)/60)/24)+DATE(1970,1,1)</f>
        <v>40944.25</v>
      </c>
      <c r="N859">
        <v>1330408800</v>
      </c>
      <c r="O859" s="17">
        <f t="shared" si="53"/>
        <v>40967.25</v>
      </c>
      <c r="P859" t="b">
        <v>1</v>
      </c>
      <c r="Q859" t="b">
        <v>0</v>
      </c>
      <c r="R859" t="s">
        <v>2052</v>
      </c>
      <c r="S859" t="str">
        <f t="shared" si="54"/>
        <v>film &amp; video</v>
      </c>
      <c r="T859" t="str">
        <f>RIGHT(R859,LEN(R859)-SEARCH("/",R859))</f>
        <v>shorts</v>
      </c>
    </row>
    <row r="860" spans="1:20" ht="31.5" x14ac:dyDescent="0.25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 s="9">
        <f t="shared" si="55"/>
        <v>79.371428571428567</v>
      </c>
      <c r="I860">
        <v>35</v>
      </c>
      <c r="J860" t="s">
        <v>20</v>
      </c>
      <c r="K860" t="s">
        <v>21</v>
      </c>
      <c r="L860">
        <v>1524286800</v>
      </c>
      <c r="M860" s="14">
        <f>(((L860/60)/60)/24)+DATE(1970,1,1)</f>
        <v>43211.208333333328</v>
      </c>
      <c r="N860">
        <v>1524891600</v>
      </c>
      <c r="O860" s="17">
        <f t="shared" si="53"/>
        <v>43218.208333333328</v>
      </c>
      <c r="P860" t="b">
        <v>1</v>
      </c>
      <c r="Q860" t="b">
        <v>0</v>
      </c>
      <c r="R860" t="s">
        <v>2040</v>
      </c>
      <c r="S860" t="str">
        <f t="shared" si="54"/>
        <v>food</v>
      </c>
      <c r="T860" t="str">
        <f>RIGHT(R860,LEN(R860)-SEARCH("/",R860))</f>
        <v>food trucks</v>
      </c>
    </row>
    <row r="861" spans="1:20" ht="31.5" x14ac:dyDescent="0.25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 s="9">
        <f t="shared" si="55"/>
        <v>41.174603174603178</v>
      </c>
      <c r="I861">
        <v>63</v>
      </c>
      <c r="J861" t="s">
        <v>20</v>
      </c>
      <c r="K861" t="s">
        <v>21</v>
      </c>
      <c r="L861">
        <v>1362117600</v>
      </c>
      <c r="M861" s="14">
        <f>(((L861/60)/60)/24)+DATE(1970,1,1)</f>
        <v>41334.25</v>
      </c>
      <c r="N861">
        <v>1363669200</v>
      </c>
      <c r="O861" s="17">
        <f t="shared" si="53"/>
        <v>41352.208333333336</v>
      </c>
      <c r="P861" t="b">
        <v>0</v>
      </c>
      <c r="Q861" t="b">
        <v>1</v>
      </c>
      <c r="R861" t="s">
        <v>2043</v>
      </c>
      <c r="S861" t="str">
        <f t="shared" si="54"/>
        <v>theater</v>
      </c>
      <c r="T861" t="str">
        <f>RIGHT(R861,LEN(R861)-SEARCH("/",R861))</f>
        <v>plays</v>
      </c>
    </row>
    <row r="862" spans="1:20" ht="31.5" x14ac:dyDescent="0.25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s="5">
        <f t="shared" si="52"/>
        <v>2.5165000000000002</v>
      </c>
      <c r="G862" t="s">
        <v>19</v>
      </c>
      <c r="H862" s="9">
        <f t="shared" si="55"/>
        <v>77.430769230769229</v>
      </c>
      <c r="I862">
        <v>65</v>
      </c>
      <c r="J862" t="s">
        <v>20</v>
      </c>
      <c r="K862" t="s">
        <v>21</v>
      </c>
      <c r="L862">
        <v>1550556000</v>
      </c>
      <c r="M862" s="14">
        <f>(((L862/60)/60)/24)+DATE(1970,1,1)</f>
        <v>43515.25</v>
      </c>
      <c r="N862">
        <v>1551420000</v>
      </c>
      <c r="O862" s="17">
        <f t="shared" si="53"/>
        <v>43525.25</v>
      </c>
      <c r="P862" t="b">
        <v>0</v>
      </c>
      <c r="Q862" t="b">
        <v>1</v>
      </c>
      <c r="R862" t="s">
        <v>2048</v>
      </c>
      <c r="S862" t="str">
        <f t="shared" si="54"/>
        <v>technology</v>
      </c>
      <c r="T862" t="str">
        <f>RIGHT(R862,LEN(R862)-SEARCH("/",R862))</f>
        <v>wearables</v>
      </c>
    </row>
    <row r="863" spans="1:20" x14ac:dyDescent="0.25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s="5">
        <f t="shared" si="52"/>
        <v>1.0587500000000001</v>
      </c>
      <c r="G863" t="s">
        <v>19</v>
      </c>
      <c r="H863" s="9">
        <f t="shared" si="55"/>
        <v>57.159509202453989</v>
      </c>
      <c r="I863">
        <v>163</v>
      </c>
      <c r="J863" t="s">
        <v>20</v>
      </c>
      <c r="K863" t="s">
        <v>21</v>
      </c>
      <c r="L863">
        <v>1269147600</v>
      </c>
      <c r="M863" s="14">
        <f>(((L863/60)/60)/24)+DATE(1970,1,1)</f>
        <v>40258.208333333336</v>
      </c>
      <c r="N863">
        <v>1269838800</v>
      </c>
      <c r="O863" s="17">
        <f t="shared" si="53"/>
        <v>40266.208333333336</v>
      </c>
      <c r="P863" t="b">
        <v>0</v>
      </c>
      <c r="Q863" t="b">
        <v>0</v>
      </c>
      <c r="R863" t="s">
        <v>2043</v>
      </c>
      <c r="S863" t="str">
        <f t="shared" si="54"/>
        <v>theater</v>
      </c>
      <c r="T863" t="str">
        <f>RIGHT(R863,LEN(R863)-SEARCH("/",R863))</f>
        <v>plays</v>
      </c>
    </row>
    <row r="864" spans="1:20" x14ac:dyDescent="0.25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s="5">
        <f t="shared" si="52"/>
        <v>1.8742857142857143</v>
      </c>
      <c r="G864" t="s">
        <v>19</v>
      </c>
      <c r="H864" s="9">
        <f t="shared" si="55"/>
        <v>77.17647058823529</v>
      </c>
      <c r="I864">
        <v>85</v>
      </c>
      <c r="J864" t="s">
        <v>20</v>
      </c>
      <c r="K864" t="s">
        <v>21</v>
      </c>
      <c r="L864">
        <v>1312174800</v>
      </c>
      <c r="M864" s="14">
        <f>(((L864/60)/60)/24)+DATE(1970,1,1)</f>
        <v>40756.208333333336</v>
      </c>
      <c r="N864">
        <v>1312520400</v>
      </c>
      <c r="O864" s="17">
        <f t="shared" si="53"/>
        <v>40760.208333333336</v>
      </c>
      <c r="P864" t="b">
        <v>0</v>
      </c>
      <c r="Q864" t="b">
        <v>0</v>
      </c>
      <c r="R864" t="s">
        <v>2043</v>
      </c>
      <c r="S864" t="str">
        <f t="shared" si="54"/>
        <v>theater</v>
      </c>
      <c r="T864" t="str">
        <f>RIGHT(R864,LEN(R864)-SEARCH("/",R864))</f>
        <v>plays</v>
      </c>
    </row>
    <row r="865" spans="1:20" x14ac:dyDescent="0.25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s="5">
        <f t="shared" si="52"/>
        <v>3.8678571428571429</v>
      </c>
      <c r="G865" t="s">
        <v>19</v>
      </c>
      <c r="H865" s="9">
        <f t="shared" si="55"/>
        <v>24.953917050691246</v>
      </c>
      <c r="I865">
        <v>217</v>
      </c>
      <c r="J865" t="s">
        <v>20</v>
      </c>
      <c r="K865" t="s">
        <v>21</v>
      </c>
      <c r="L865">
        <v>1434517200</v>
      </c>
      <c r="M865" s="14">
        <f>(((L865/60)/60)/24)+DATE(1970,1,1)</f>
        <v>42172.208333333328</v>
      </c>
      <c r="N865">
        <v>1436504400</v>
      </c>
      <c r="O865" s="17">
        <f t="shared" si="53"/>
        <v>42195.208333333328</v>
      </c>
      <c r="P865" t="b">
        <v>0</v>
      </c>
      <c r="Q865" t="b">
        <v>1</v>
      </c>
      <c r="R865" t="s">
        <v>2059</v>
      </c>
      <c r="S865" t="str">
        <f t="shared" si="54"/>
        <v>film &amp; video</v>
      </c>
      <c r="T865" t="str">
        <f>RIGHT(R865,LEN(R865)-SEARCH("/",R865))</f>
        <v>television</v>
      </c>
    </row>
    <row r="866" spans="1:20" x14ac:dyDescent="0.25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s="5">
        <f t="shared" si="52"/>
        <v>3.4707142857142856</v>
      </c>
      <c r="G866" t="s">
        <v>19</v>
      </c>
      <c r="H866" s="9">
        <f t="shared" si="55"/>
        <v>97.18</v>
      </c>
      <c r="I866">
        <v>150</v>
      </c>
      <c r="J866" t="s">
        <v>20</v>
      </c>
      <c r="K866" t="s">
        <v>21</v>
      </c>
      <c r="L866">
        <v>1471582800</v>
      </c>
      <c r="M866" s="14">
        <f>(((L866/60)/60)/24)+DATE(1970,1,1)</f>
        <v>42601.208333333328</v>
      </c>
      <c r="N866">
        <v>1472014800</v>
      </c>
      <c r="O866" s="17">
        <f t="shared" si="53"/>
        <v>42606.208333333328</v>
      </c>
      <c r="P866" t="b">
        <v>0</v>
      </c>
      <c r="Q866" t="b">
        <v>0</v>
      </c>
      <c r="R866" t="s">
        <v>2052</v>
      </c>
      <c r="S866" t="str">
        <f t="shared" si="54"/>
        <v>film &amp; video</v>
      </c>
      <c r="T866" t="str">
        <f>RIGHT(R866,LEN(R866)-SEARCH("/",R866))</f>
        <v>shorts</v>
      </c>
    </row>
    <row r="867" spans="1:20" x14ac:dyDescent="0.25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s="5">
        <f t="shared" si="52"/>
        <v>1.8582098765432098</v>
      </c>
      <c r="G867" t="s">
        <v>19</v>
      </c>
      <c r="H867" s="9">
        <f t="shared" si="55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 s="14">
        <f>(((L867/60)/60)/24)+DATE(1970,1,1)</f>
        <v>41897.208333333336</v>
      </c>
      <c r="N867">
        <v>1411534800</v>
      </c>
      <c r="O867" s="17">
        <f t="shared" si="53"/>
        <v>41906.208333333336</v>
      </c>
      <c r="P867" t="b">
        <v>0</v>
      </c>
      <c r="Q867" t="b">
        <v>0</v>
      </c>
      <c r="R867" t="s">
        <v>2043</v>
      </c>
      <c r="S867" t="str">
        <f t="shared" si="54"/>
        <v>theater</v>
      </c>
      <c r="T867" t="str">
        <f>RIGHT(R867,LEN(R867)-SEARCH("/",R867))</f>
        <v>plays</v>
      </c>
    </row>
    <row r="868" spans="1:20" x14ac:dyDescent="0.25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s="5">
        <f t="shared" si="52"/>
        <v>0.43241247264770238</v>
      </c>
      <c r="G868" t="s">
        <v>63</v>
      </c>
      <c r="H868" s="9">
        <f t="shared" si="55"/>
        <v>88.023385300668153</v>
      </c>
      <c r="I868">
        <v>898</v>
      </c>
      <c r="J868" t="s">
        <v>20</v>
      </c>
      <c r="K868" t="s">
        <v>21</v>
      </c>
      <c r="L868">
        <v>1304830800</v>
      </c>
      <c r="M868" s="14">
        <f>(((L868/60)/60)/24)+DATE(1970,1,1)</f>
        <v>40671.208333333336</v>
      </c>
      <c r="N868">
        <v>1304917200</v>
      </c>
      <c r="O868" s="17">
        <f t="shared" si="53"/>
        <v>40672.208333333336</v>
      </c>
      <c r="P868" t="b">
        <v>0</v>
      </c>
      <c r="Q868" t="b">
        <v>0</v>
      </c>
      <c r="R868" t="s">
        <v>2054</v>
      </c>
      <c r="S868" t="str">
        <f t="shared" si="54"/>
        <v>photography</v>
      </c>
      <c r="T868" t="str">
        <f>RIGHT(R868,LEN(R868)-SEARCH("/",R868))</f>
        <v>photography books</v>
      </c>
    </row>
    <row r="869" spans="1:20" ht="31.5" x14ac:dyDescent="0.25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s="5">
        <f t="shared" si="52"/>
        <v>1.6243749999999999</v>
      </c>
      <c r="G869" t="s">
        <v>19</v>
      </c>
      <c r="H869" s="9">
        <f t="shared" si="55"/>
        <v>25.99</v>
      </c>
      <c r="I869">
        <v>300</v>
      </c>
      <c r="J869" t="s">
        <v>20</v>
      </c>
      <c r="K869" t="s">
        <v>21</v>
      </c>
      <c r="L869">
        <v>1539061200</v>
      </c>
      <c r="M869" s="14">
        <f>(((L869/60)/60)/24)+DATE(1970,1,1)</f>
        <v>43382.208333333328</v>
      </c>
      <c r="N869">
        <v>1539579600</v>
      </c>
      <c r="O869" s="17">
        <f t="shared" si="53"/>
        <v>43388.208333333328</v>
      </c>
      <c r="P869" t="b">
        <v>0</v>
      </c>
      <c r="Q869" t="b">
        <v>0</v>
      </c>
      <c r="R869" t="s">
        <v>2040</v>
      </c>
      <c r="S869" t="str">
        <f t="shared" si="54"/>
        <v>food</v>
      </c>
      <c r="T869" t="str">
        <f>RIGHT(R869,LEN(R869)-SEARCH("/",R869))</f>
        <v>food trucks</v>
      </c>
    </row>
    <row r="870" spans="1:20" x14ac:dyDescent="0.25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s="5">
        <f t="shared" si="52"/>
        <v>1.8484285714285715</v>
      </c>
      <c r="G870" t="s">
        <v>19</v>
      </c>
      <c r="H870" s="9">
        <f t="shared" si="55"/>
        <v>102.69047619047619</v>
      </c>
      <c r="I870">
        <v>126</v>
      </c>
      <c r="J870" t="s">
        <v>20</v>
      </c>
      <c r="K870" t="s">
        <v>21</v>
      </c>
      <c r="L870">
        <v>1381554000</v>
      </c>
      <c r="M870" s="14">
        <f>(((L870/60)/60)/24)+DATE(1970,1,1)</f>
        <v>41559.208333333336</v>
      </c>
      <c r="N870">
        <v>1382504400</v>
      </c>
      <c r="O870" s="17">
        <f t="shared" si="53"/>
        <v>41570.208333333336</v>
      </c>
      <c r="P870" t="b">
        <v>0</v>
      </c>
      <c r="Q870" t="b">
        <v>0</v>
      </c>
      <c r="R870" t="s">
        <v>2043</v>
      </c>
      <c r="S870" t="str">
        <f t="shared" si="54"/>
        <v>theater</v>
      </c>
      <c r="T870" t="str">
        <f>RIGHT(R870,LEN(R870)-SEARCH("/",R870))</f>
        <v>plays</v>
      </c>
    </row>
    <row r="871" spans="1:20" x14ac:dyDescent="0.25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 s="9">
        <f t="shared" si="55"/>
        <v>72.958174904942965</v>
      </c>
      <c r="I871">
        <v>526</v>
      </c>
      <c r="J871" t="s">
        <v>20</v>
      </c>
      <c r="K871" t="s">
        <v>21</v>
      </c>
      <c r="L871">
        <v>1277096400</v>
      </c>
      <c r="M871" s="14">
        <f>(((L871/60)/60)/24)+DATE(1970,1,1)</f>
        <v>40350.208333333336</v>
      </c>
      <c r="N871">
        <v>1278306000</v>
      </c>
      <c r="O871" s="17">
        <f t="shared" si="53"/>
        <v>40364.208333333336</v>
      </c>
      <c r="P871" t="b">
        <v>0</v>
      </c>
      <c r="Q871" t="b">
        <v>0</v>
      </c>
      <c r="R871" t="s">
        <v>2046</v>
      </c>
      <c r="S871" t="str">
        <f t="shared" si="54"/>
        <v>film &amp; video</v>
      </c>
      <c r="T871" t="str">
        <f>RIGHT(R871,LEN(R871)-SEARCH("/",R871))</f>
        <v>drama</v>
      </c>
    </row>
    <row r="872" spans="1:20" x14ac:dyDescent="0.25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 s="9">
        <f t="shared" si="55"/>
        <v>57.190082644628099</v>
      </c>
      <c r="I872">
        <v>121</v>
      </c>
      <c r="J872" t="s">
        <v>20</v>
      </c>
      <c r="K872" t="s">
        <v>21</v>
      </c>
      <c r="L872">
        <v>1440392400</v>
      </c>
      <c r="M872" s="14">
        <f>(((L872/60)/60)/24)+DATE(1970,1,1)</f>
        <v>42240.208333333328</v>
      </c>
      <c r="N872">
        <v>1442552400</v>
      </c>
      <c r="O872" s="17">
        <f t="shared" si="53"/>
        <v>42265.208333333328</v>
      </c>
      <c r="P872" t="b">
        <v>0</v>
      </c>
      <c r="Q872" t="b">
        <v>0</v>
      </c>
      <c r="R872" t="s">
        <v>2043</v>
      </c>
      <c r="S872" t="str">
        <f t="shared" si="54"/>
        <v>theater</v>
      </c>
      <c r="T872" t="str">
        <f>RIGHT(R872,LEN(R872)-SEARCH("/",R872))</f>
        <v>plays</v>
      </c>
    </row>
    <row r="873" spans="1:20" ht="31.5" x14ac:dyDescent="0.25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s="5">
        <f t="shared" si="52"/>
        <v>2.7260419580419581</v>
      </c>
      <c r="G873" t="s">
        <v>19</v>
      </c>
      <c r="H873" s="9">
        <f t="shared" si="55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 s="14">
        <f>(((L873/60)/60)/24)+DATE(1970,1,1)</f>
        <v>43040.208333333328</v>
      </c>
      <c r="N873">
        <v>1511071200</v>
      </c>
      <c r="O873" s="17">
        <f t="shared" si="53"/>
        <v>43058.25</v>
      </c>
      <c r="P873" t="b">
        <v>0</v>
      </c>
      <c r="Q873" t="b">
        <v>1</v>
      </c>
      <c r="R873" t="s">
        <v>2043</v>
      </c>
      <c r="S873" t="str">
        <f t="shared" si="54"/>
        <v>theater</v>
      </c>
      <c r="T873" t="str">
        <f>RIGHT(R873,LEN(R873)-SEARCH("/",R873))</f>
        <v>plays</v>
      </c>
    </row>
    <row r="874" spans="1:20" x14ac:dyDescent="0.25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s="5">
        <f t="shared" si="52"/>
        <v>1.7004255319148935</v>
      </c>
      <c r="G874" t="s">
        <v>19</v>
      </c>
      <c r="H874" s="9">
        <f t="shared" si="55"/>
        <v>98.666666666666671</v>
      </c>
      <c r="I874">
        <v>81</v>
      </c>
      <c r="J874" t="s">
        <v>24</v>
      </c>
      <c r="K874" t="s">
        <v>25</v>
      </c>
      <c r="L874">
        <v>1535950800</v>
      </c>
      <c r="M874" s="14">
        <f>(((L874/60)/60)/24)+DATE(1970,1,1)</f>
        <v>43346.208333333328</v>
      </c>
      <c r="N874">
        <v>1536382800</v>
      </c>
      <c r="O874" s="17">
        <f t="shared" si="53"/>
        <v>43351.208333333328</v>
      </c>
      <c r="P874" t="b">
        <v>0</v>
      </c>
      <c r="Q874" t="b">
        <v>0</v>
      </c>
      <c r="R874" t="s">
        <v>2062</v>
      </c>
      <c r="S874" t="str">
        <f t="shared" si="54"/>
        <v>film &amp; video</v>
      </c>
      <c r="T874" t="str">
        <f>RIGHT(R874,LEN(R874)-SEARCH("/",R874))</f>
        <v>science fiction</v>
      </c>
    </row>
    <row r="875" spans="1:20" x14ac:dyDescent="0.25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s="5">
        <f t="shared" si="52"/>
        <v>1.8828503562945369</v>
      </c>
      <c r="G875" t="s">
        <v>19</v>
      </c>
      <c r="H875" s="9">
        <f t="shared" si="55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 s="14">
        <f>(((L875/60)/60)/24)+DATE(1970,1,1)</f>
        <v>41647.25</v>
      </c>
      <c r="N875">
        <v>1389592800</v>
      </c>
      <c r="O875" s="17">
        <f t="shared" si="53"/>
        <v>41652.25</v>
      </c>
      <c r="P875" t="b">
        <v>0</v>
      </c>
      <c r="Q875" t="b">
        <v>0</v>
      </c>
      <c r="R875" t="s">
        <v>2054</v>
      </c>
      <c r="S875" t="str">
        <f t="shared" si="54"/>
        <v>photography</v>
      </c>
      <c r="T875" t="str">
        <f>RIGHT(R875,LEN(R875)-SEARCH("/",R875))</f>
        <v>photography books</v>
      </c>
    </row>
    <row r="876" spans="1:20" x14ac:dyDescent="0.25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s="5">
        <f t="shared" si="52"/>
        <v>3.4693532338308457</v>
      </c>
      <c r="G876" t="s">
        <v>19</v>
      </c>
      <c r="H876" s="9">
        <f t="shared" si="55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 s="14">
        <f>(((L876/60)/60)/24)+DATE(1970,1,1)</f>
        <v>40291.208333333336</v>
      </c>
      <c r="N876">
        <v>1275282000</v>
      </c>
      <c r="O876" s="17">
        <f t="shared" si="53"/>
        <v>40329.208333333336</v>
      </c>
      <c r="P876" t="b">
        <v>0</v>
      </c>
      <c r="Q876" t="b">
        <v>1</v>
      </c>
      <c r="R876" t="s">
        <v>2054</v>
      </c>
      <c r="S876" t="str">
        <f t="shared" si="54"/>
        <v>photography</v>
      </c>
      <c r="T876" t="str">
        <f>RIGHT(R876,LEN(R876)-SEARCH("/",R876))</f>
        <v>photography books</v>
      </c>
    </row>
    <row r="877" spans="1:20" x14ac:dyDescent="0.25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 s="9">
        <f t="shared" si="55"/>
        <v>81.567164179104481</v>
      </c>
      <c r="I877">
        <v>67</v>
      </c>
      <c r="J877" t="s">
        <v>20</v>
      </c>
      <c r="K877" t="s">
        <v>21</v>
      </c>
      <c r="L877">
        <v>1294898400</v>
      </c>
      <c r="M877" s="14">
        <f>(((L877/60)/60)/24)+DATE(1970,1,1)</f>
        <v>40556.25</v>
      </c>
      <c r="N877">
        <v>1294984800</v>
      </c>
      <c r="O877" s="17">
        <f t="shared" si="53"/>
        <v>40557.25</v>
      </c>
      <c r="P877" t="b">
        <v>0</v>
      </c>
      <c r="Q877" t="b">
        <v>0</v>
      </c>
      <c r="R877" t="s">
        <v>2041</v>
      </c>
      <c r="S877" t="str">
        <f t="shared" si="54"/>
        <v>music</v>
      </c>
      <c r="T877" t="str">
        <f>RIGHT(R877,LEN(R877)-SEARCH("/",R877))</f>
        <v>rock</v>
      </c>
    </row>
    <row r="878" spans="1:20" ht="31.5" x14ac:dyDescent="0.25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 s="9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4">
        <f>(((L878/60)/60)/24)+DATE(1970,1,1)</f>
        <v>43624.208333333328</v>
      </c>
      <c r="N878">
        <v>1562043600</v>
      </c>
      <c r="O878" s="17">
        <f t="shared" si="53"/>
        <v>43648.208333333328</v>
      </c>
      <c r="P878" t="b">
        <v>0</v>
      </c>
      <c r="Q878" t="b">
        <v>0</v>
      </c>
      <c r="R878" t="s">
        <v>2054</v>
      </c>
      <c r="S878" t="str">
        <f t="shared" si="54"/>
        <v>photography</v>
      </c>
      <c r="T878" t="str">
        <f>RIGHT(R878,LEN(R878)-SEARCH("/",R878))</f>
        <v>photography books</v>
      </c>
    </row>
    <row r="879" spans="1:20" x14ac:dyDescent="0.25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 s="9">
        <f t="shared" si="55"/>
        <v>103.033360455655</v>
      </c>
      <c r="I879">
        <v>1229</v>
      </c>
      <c r="J879" t="s">
        <v>20</v>
      </c>
      <c r="K879" t="s">
        <v>21</v>
      </c>
      <c r="L879">
        <v>1469509200</v>
      </c>
      <c r="M879" s="14">
        <f>(((L879/60)/60)/24)+DATE(1970,1,1)</f>
        <v>42577.208333333328</v>
      </c>
      <c r="N879">
        <v>1469595600</v>
      </c>
      <c r="O879" s="17">
        <f t="shared" si="53"/>
        <v>42578.208333333328</v>
      </c>
      <c r="P879" t="b">
        <v>0</v>
      </c>
      <c r="Q879" t="b">
        <v>0</v>
      </c>
      <c r="R879" t="s">
        <v>2040</v>
      </c>
      <c r="S879" t="str">
        <f t="shared" si="54"/>
        <v>food</v>
      </c>
      <c r="T879" t="str">
        <f>RIGHT(R879,LEN(R879)-SEARCH("/",R879))</f>
        <v>food trucks</v>
      </c>
    </row>
    <row r="880" spans="1:20" x14ac:dyDescent="0.25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 s="9">
        <f t="shared" si="55"/>
        <v>84.333333333333329</v>
      </c>
      <c r="I880">
        <v>12</v>
      </c>
      <c r="J880" t="s">
        <v>94</v>
      </c>
      <c r="K880" t="s">
        <v>95</v>
      </c>
      <c r="L880">
        <v>1579068000</v>
      </c>
      <c r="M880" s="14">
        <f>(((L880/60)/60)/24)+DATE(1970,1,1)</f>
        <v>43845.25</v>
      </c>
      <c r="N880">
        <v>1581141600</v>
      </c>
      <c r="O880" s="17">
        <f t="shared" si="53"/>
        <v>43869.25</v>
      </c>
      <c r="P880" t="b">
        <v>0</v>
      </c>
      <c r="Q880" t="b">
        <v>0</v>
      </c>
      <c r="R880" t="s">
        <v>2056</v>
      </c>
      <c r="S880" t="str">
        <f t="shared" si="54"/>
        <v>music</v>
      </c>
      <c r="T880" t="str">
        <f>RIGHT(R880,LEN(R880)-SEARCH("/",R880))</f>
        <v>metal</v>
      </c>
    </row>
    <row r="881" spans="1:20" x14ac:dyDescent="0.25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s="5">
        <f t="shared" si="52"/>
        <v>5.4379999999999997</v>
      </c>
      <c r="G881" t="s">
        <v>19</v>
      </c>
      <c r="H881" s="9">
        <f t="shared" si="55"/>
        <v>102.60377358490567</v>
      </c>
      <c r="I881">
        <v>53</v>
      </c>
      <c r="J881" t="s">
        <v>20</v>
      </c>
      <c r="K881" t="s">
        <v>21</v>
      </c>
      <c r="L881">
        <v>1487743200</v>
      </c>
      <c r="M881" s="14">
        <f>(((L881/60)/60)/24)+DATE(1970,1,1)</f>
        <v>42788.25</v>
      </c>
      <c r="N881">
        <v>1488520800</v>
      </c>
      <c r="O881" s="17">
        <f t="shared" si="53"/>
        <v>42797.25</v>
      </c>
      <c r="P881" t="b">
        <v>0</v>
      </c>
      <c r="Q881" t="b">
        <v>0</v>
      </c>
      <c r="R881" t="s">
        <v>2049</v>
      </c>
      <c r="S881" t="str">
        <f t="shared" si="54"/>
        <v>publishing</v>
      </c>
      <c r="T881" t="str">
        <f>RIGHT(R881,LEN(R881)-SEARCH("/",R881))</f>
        <v>nonfiction</v>
      </c>
    </row>
    <row r="882" spans="1:20" x14ac:dyDescent="0.25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s="5">
        <f t="shared" si="52"/>
        <v>2.2852189349112426</v>
      </c>
      <c r="G882" t="s">
        <v>19</v>
      </c>
      <c r="H882" s="9">
        <f t="shared" si="55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 s="14">
        <f>(((L882/60)/60)/24)+DATE(1970,1,1)</f>
        <v>43667.208333333328</v>
      </c>
      <c r="N882">
        <v>1563858000</v>
      </c>
      <c r="O882" s="17">
        <f t="shared" si="53"/>
        <v>43669.208333333328</v>
      </c>
      <c r="P882" t="b">
        <v>0</v>
      </c>
      <c r="Q882" t="b">
        <v>0</v>
      </c>
      <c r="R882" t="s">
        <v>2045</v>
      </c>
      <c r="S882" t="str">
        <f t="shared" si="54"/>
        <v>music</v>
      </c>
      <c r="T882" t="str">
        <f>RIGHT(R882,LEN(R882)-SEARCH("/",R882))</f>
        <v>electric music</v>
      </c>
    </row>
    <row r="883" spans="1:20" x14ac:dyDescent="0.25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 s="9">
        <f t="shared" si="55"/>
        <v>70.055309734513273</v>
      </c>
      <c r="I883">
        <v>452</v>
      </c>
      <c r="J883" t="s">
        <v>20</v>
      </c>
      <c r="K883" t="s">
        <v>21</v>
      </c>
      <c r="L883">
        <v>1436418000</v>
      </c>
      <c r="M883" s="14">
        <f>(((L883/60)/60)/24)+DATE(1970,1,1)</f>
        <v>42194.208333333328</v>
      </c>
      <c r="N883">
        <v>1438923600</v>
      </c>
      <c r="O883" s="17">
        <f t="shared" si="53"/>
        <v>42223.208333333328</v>
      </c>
      <c r="P883" t="b">
        <v>0</v>
      </c>
      <c r="Q883" t="b">
        <v>1</v>
      </c>
      <c r="R883" t="s">
        <v>2043</v>
      </c>
      <c r="S883" t="str">
        <f t="shared" si="54"/>
        <v>theater</v>
      </c>
      <c r="T883" t="str">
        <f>RIGHT(R883,LEN(R883)-SEARCH("/",R883))</f>
        <v>plays</v>
      </c>
    </row>
    <row r="884" spans="1:20" x14ac:dyDescent="0.25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s="5">
        <f t="shared" si="52"/>
        <v>3.7</v>
      </c>
      <c r="G884" t="s">
        <v>19</v>
      </c>
      <c r="H884" s="9">
        <f t="shared" si="55"/>
        <v>37</v>
      </c>
      <c r="I884">
        <v>80</v>
      </c>
      <c r="J884" t="s">
        <v>20</v>
      </c>
      <c r="K884" t="s">
        <v>21</v>
      </c>
      <c r="L884">
        <v>1421820000</v>
      </c>
      <c r="M884" s="14">
        <f>(((L884/60)/60)/24)+DATE(1970,1,1)</f>
        <v>42025.25</v>
      </c>
      <c r="N884">
        <v>1422165600</v>
      </c>
      <c r="O884" s="17">
        <f t="shared" si="53"/>
        <v>42029.25</v>
      </c>
      <c r="P884" t="b">
        <v>0</v>
      </c>
      <c r="Q884" t="b">
        <v>0</v>
      </c>
      <c r="R884" t="s">
        <v>2043</v>
      </c>
      <c r="S884" t="str">
        <f t="shared" si="54"/>
        <v>theater</v>
      </c>
      <c r="T884" t="str">
        <f>RIGHT(R884,LEN(R884)-SEARCH("/",R884))</f>
        <v>plays</v>
      </c>
    </row>
    <row r="885" spans="1:20" ht="31.5" x14ac:dyDescent="0.25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s="5">
        <f t="shared" si="52"/>
        <v>2.3791176470588233</v>
      </c>
      <c r="G885" t="s">
        <v>19</v>
      </c>
      <c r="H885" s="9">
        <f t="shared" si="55"/>
        <v>41.911917098445599</v>
      </c>
      <c r="I885">
        <v>193</v>
      </c>
      <c r="J885" t="s">
        <v>20</v>
      </c>
      <c r="K885" t="s">
        <v>21</v>
      </c>
      <c r="L885">
        <v>1274763600</v>
      </c>
      <c r="M885" s="14">
        <f>(((L885/60)/60)/24)+DATE(1970,1,1)</f>
        <v>40323.208333333336</v>
      </c>
      <c r="N885">
        <v>1277874000</v>
      </c>
      <c r="O885" s="17">
        <f t="shared" si="53"/>
        <v>40359.208333333336</v>
      </c>
      <c r="P885" t="b">
        <v>0</v>
      </c>
      <c r="Q885" t="b">
        <v>0</v>
      </c>
      <c r="R885" t="s">
        <v>2052</v>
      </c>
      <c r="S885" t="str">
        <f t="shared" si="54"/>
        <v>film &amp; video</v>
      </c>
      <c r="T885" t="str">
        <f>RIGHT(R885,LEN(R885)-SEARCH("/",R885))</f>
        <v>shorts</v>
      </c>
    </row>
    <row r="886" spans="1:20" x14ac:dyDescent="0.25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 s="9">
        <f t="shared" si="55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 s="14">
        <f>(((L886/60)/60)/24)+DATE(1970,1,1)</f>
        <v>41763.208333333336</v>
      </c>
      <c r="N886">
        <v>1399352400</v>
      </c>
      <c r="O886" s="17">
        <f t="shared" si="53"/>
        <v>41765.208333333336</v>
      </c>
      <c r="P886" t="b">
        <v>0</v>
      </c>
      <c r="Q886" t="b">
        <v>1</v>
      </c>
      <c r="R886" t="s">
        <v>2043</v>
      </c>
      <c r="S886" t="str">
        <f t="shared" si="54"/>
        <v>theater</v>
      </c>
      <c r="T886" t="str">
        <f>RIGHT(R886,LEN(R886)-SEARCH("/",R886))</f>
        <v>plays</v>
      </c>
    </row>
    <row r="887" spans="1:20" x14ac:dyDescent="0.25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s="5">
        <f t="shared" si="52"/>
        <v>1.1827777777777777</v>
      </c>
      <c r="G887" t="s">
        <v>19</v>
      </c>
      <c r="H887" s="9">
        <f t="shared" si="55"/>
        <v>40.942307692307693</v>
      </c>
      <c r="I887">
        <v>52</v>
      </c>
      <c r="J887" t="s">
        <v>20</v>
      </c>
      <c r="K887" t="s">
        <v>21</v>
      </c>
      <c r="L887">
        <v>1275800400</v>
      </c>
      <c r="M887" s="14">
        <f>(((L887/60)/60)/24)+DATE(1970,1,1)</f>
        <v>40335.208333333336</v>
      </c>
      <c r="N887">
        <v>1279083600</v>
      </c>
      <c r="O887" s="17">
        <f t="shared" si="53"/>
        <v>40373.208333333336</v>
      </c>
      <c r="P887" t="b">
        <v>0</v>
      </c>
      <c r="Q887" t="b">
        <v>0</v>
      </c>
      <c r="R887" t="s">
        <v>2043</v>
      </c>
      <c r="S887" t="str">
        <f t="shared" si="54"/>
        <v>theater</v>
      </c>
      <c r="T887" t="str">
        <f>RIGHT(R887,LEN(R887)-SEARCH("/",R887))</f>
        <v>plays</v>
      </c>
    </row>
    <row r="888" spans="1:20" x14ac:dyDescent="0.25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 s="9">
        <f t="shared" si="55"/>
        <v>69.9972602739726</v>
      </c>
      <c r="I888">
        <v>1825</v>
      </c>
      <c r="J888" t="s">
        <v>20</v>
      </c>
      <c r="K888" t="s">
        <v>21</v>
      </c>
      <c r="L888">
        <v>1282798800</v>
      </c>
      <c r="M888" s="14">
        <f>(((L888/60)/60)/24)+DATE(1970,1,1)</f>
        <v>40416.208333333336</v>
      </c>
      <c r="N888">
        <v>1284354000</v>
      </c>
      <c r="O888" s="17">
        <f t="shared" si="53"/>
        <v>40434.208333333336</v>
      </c>
      <c r="P888" t="b">
        <v>0</v>
      </c>
      <c r="Q888" t="b">
        <v>0</v>
      </c>
      <c r="R888" t="s">
        <v>2047</v>
      </c>
      <c r="S888" t="str">
        <f t="shared" si="54"/>
        <v>music</v>
      </c>
      <c r="T888" t="str">
        <f>RIGHT(R888,LEN(R888)-SEARCH("/",R888))</f>
        <v>indie rock</v>
      </c>
    </row>
    <row r="889" spans="1:20" ht="31.5" x14ac:dyDescent="0.25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 s="9">
        <f t="shared" si="55"/>
        <v>73.838709677419359</v>
      </c>
      <c r="I889">
        <v>31</v>
      </c>
      <c r="J889" t="s">
        <v>20</v>
      </c>
      <c r="K889" t="s">
        <v>21</v>
      </c>
      <c r="L889">
        <v>1437109200</v>
      </c>
      <c r="M889" s="14">
        <f>(((L889/60)/60)/24)+DATE(1970,1,1)</f>
        <v>42202.208333333328</v>
      </c>
      <c r="N889">
        <v>1441170000</v>
      </c>
      <c r="O889" s="17">
        <f t="shared" si="53"/>
        <v>42249.208333333328</v>
      </c>
      <c r="P889" t="b">
        <v>0</v>
      </c>
      <c r="Q889" t="b">
        <v>1</v>
      </c>
      <c r="R889" t="s">
        <v>2043</v>
      </c>
      <c r="S889" t="str">
        <f t="shared" si="54"/>
        <v>theater</v>
      </c>
      <c r="T889" t="str">
        <f>RIGHT(R889,LEN(R889)-SEARCH("/",R889))</f>
        <v>plays</v>
      </c>
    </row>
    <row r="890" spans="1:20" ht="31.5" x14ac:dyDescent="0.25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s="5">
        <f t="shared" si="52"/>
        <v>2.0989655172413793</v>
      </c>
      <c r="G890" t="s">
        <v>19</v>
      </c>
      <c r="H890" s="9">
        <f t="shared" si="55"/>
        <v>41.979310344827589</v>
      </c>
      <c r="I890">
        <v>290</v>
      </c>
      <c r="J890" t="s">
        <v>20</v>
      </c>
      <c r="K890" t="s">
        <v>21</v>
      </c>
      <c r="L890">
        <v>1491886800</v>
      </c>
      <c r="M890" s="14">
        <f>(((L890/60)/60)/24)+DATE(1970,1,1)</f>
        <v>42836.208333333328</v>
      </c>
      <c r="N890">
        <v>1493528400</v>
      </c>
      <c r="O890" s="17">
        <f t="shared" si="53"/>
        <v>42855.208333333328</v>
      </c>
      <c r="P890" t="b">
        <v>0</v>
      </c>
      <c r="Q890" t="b">
        <v>0</v>
      </c>
      <c r="R890" t="s">
        <v>2043</v>
      </c>
      <c r="S890" t="str">
        <f t="shared" si="54"/>
        <v>theater</v>
      </c>
      <c r="T890" t="str">
        <f>RIGHT(R890,LEN(R890)-SEARCH("/",R890))</f>
        <v>plays</v>
      </c>
    </row>
    <row r="891" spans="1:20" x14ac:dyDescent="0.25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s="5">
        <f t="shared" si="52"/>
        <v>1.697857142857143</v>
      </c>
      <c r="G891" t="s">
        <v>19</v>
      </c>
      <c r="H891" s="9">
        <f t="shared" si="55"/>
        <v>77.93442622950819</v>
      </c>
      <c r="I891">
        <v>122</v>
      </c>
      <c r="J891" t="s">
        <v>20</v>
      </c>
      <c r="K891" t="s">
        <v>21</v>
      </c>
      <c r="L891">
        <v>1394600400</v>
      </c>
      <c r="M891" s="14">
        <f>(((L891/60)/60)/24)+DATE(1970,1,1)</f>
        <v>41710.208333333336</v>
      </c>
      <c r="N891">
        <v>1395205200</v>
      </c>
      <c r="O891" s="17">
        <f t="shared" si="53"/>
        <v>41717.208333333336</v>
      </c>
      <c r="P891" t="b">
        <v>0</v>
      </c>
      <c r="Q891" t="b">
        <v>1</v>
      </c>
      <c r="R891" t="s">
        <v>2045</v>
      </c>
      <c r="S891" t="str">
        <f t="shared" si="54"/>
        <v>music</v>
      </c>
      <c r="T891" t="str">
        <f>RIGHT(R891,LEN(R891)-SEARCH("/",R891))</f>
        <v>electric music</v>
      </c>
    </row>
    <row r="892" spans="1:20" x14ac:dyDescent="0.25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s="5">
        <f t="shared" si="52"/>
        <v>1.1595907738095239</v>
      </c>
      <c r="G892" t="s">
        <v>19</v>
      </c>
      <c r="H892" s="9">
        <f t="shared" si="55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 s="14">
        <f>(((L892/60)/60)/24)+DATE(1970,1,1)</f>
        <v>43640.208333333328</v>
      </c>
      <c r="N892">
        <v>1561438800</v>
      </c>
      <c r="O892" s="17">
        <f t="shared" si="53"/>
        <v>43641.208333333328</v>
      </c>
      <c r="P892" t="b">
        <v>0</v>
      </c>
      <c r="Q892" t="b">
        <v>0</v>
      </c>
      <c r="R892" t="s">
        <v>2047</v>
      </c>
      <c r="S892" t="str">
        <f t="shared" si="54"/>
        <v>music</v>
      </c>
      <c r="T892" t="str">
        <f>RIGHT(R892,LEN(R892)-SEARCH("/",R892))</f>
        <v>indie rock</v>
      </c>
    </row>
    <row r="893" spans="1:20" ht="31.5" x14ac:dyDescent="0.25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s="5">
        <f t="shared" si="52"/>
        <v>2.5859999999999999</v>
      </c>
      <c r="G893" t="s">
        <v>19</v>
      </c>
      <c r="H893" s="9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4">
        <f>(((L893/60)/60)/24)+DATE(1970,1,1)</f>
        <v>40880.25</v>
      </c>
      <c r="N893">
        <v>1326693600</v>
      </c>
      <c r="O893" s="17">
        <f t="shared" si="53"/>
        <v>40924.25</v>
      </c>
      <c r="P893" t="b">
        <v>0</v>
      </c>
      <c r="Q893" t="b">
        <v>0</v>
      </c>
      <c r="R893" t="s">
        <v>2044</v>
      </c>
      <c r="S893" t="str">
        <f t="shared" si="54"/>
        <v>film &amp; video</v>
      </c>
      <c r="T893" t="str">
        <f>RIGHT(R893,LEN(R893)-SEARCH("/",R893))</f>
        <v>documentary</v>
      </c>
    </row>
    <row r="894" spans="1:20" x14ac:dyDescent="0.25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s="5">
        <f t="shared" si="52"/>
        <v>2.3058333333333332</v>
      </c>
      <c r="G894" t="s">
        <v>19</v>
      </c>
      <c r="H894" s="9">
        <f t="shared" si="55"/>
        <v>76.016483516483518</v>
      </c>
      <c r="I894">
        <v>182</v>
      </c>
      <c r="J894" t="s">
        <v>20</v>
      </c>
      <c r="K894" t="s">
        <v>21</v>
      </c>
      <c r="L894">
        <v>1274418000</v>
      </c>
      <c r="M894" s="14">
        <f>(((L894/60)/60)/24)+DATE(1970,1,1)</f>
        <v>40319.208333333336</v>
      </c>
      <c r="N894">
        <v>1277960400</v>
      </c>
      <c r="O894" s="17">
        <f t="shared" si="53"/>
        <v>40360.208333333336</v>
      </c>
      <c r="P894" t="b">
        <v>0</v>
      </c>
      <c r="Q894" t="b">
        <v>0</v>
      </c>
      <c r="R894" t="s">
        <v>2058</v>
      </c>
      <c r="S894" t="str">
        <f t="shared" si="54"/>
        <v>publishing</v>
      </c>
      <c r="T894" t="str">
        <f>RIGHT(R894,LEN(R894)-SEARCH("/",R894))</f>
        <v>translations</v>
      </c>
    </row>
    <row r="895" spans="1:20" x14ac:dyDescent="0.25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s="5">
        <f t="shared" si="52"/>
        <v>1.2821428571428573</v>
      </c>
      <c r="G895" t="s">
        <v>19</v>
      </c>
      <c r="H895" s="9">
        <f t="shared" si="55"/>
        <v>54.120603015075375</v>
      </c>
      <c r="I895">
        <v>199</v>
      </c>
      <c r="J895" t="s">
        <v>94</v>
      </c>
      <c r="K895" t="s">
        <v>95</v>
      </c>
      <c r="L895">
        <v>1434344400</v>
      </c>
      <c r="M895" s="14">
        <f>(((L895/60)/60)/24)+DATE(1970,1,1)</f>
        <v>42170.208333333328</v>
      </c>
      <c r="N895">
        <v>1434690000</v>
      </c>
      <c r="O895" s="17">
        <f t="shared" si="53"/>
        <v>42174.208333333328</v>
      </c>
      <c r="P895" t="b">
        <v>0</v>
      </c>
      <c r="Q895" t="b">
        <v>1</v>
      </c>
      <c r="R895" t="s">
        <v>2044</v>
      </c>
      <c r="S895" t="str">
        <f t="shared" si="54"/>
        <v>film &amp; video</v>
      </c>
      <c r="T895" t="str">
        <f>RIGHT(R895,LEN(R895)-SEARCH("/",R895))</f>
        <v>documentary</v>
      </c>
    </row>
    <row r="896" spans="1:20" x14ac:dyDescent="0.25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s="5">
        <f t="shared" si="52"/>
        <v>1.8870588235294117</v>
      </c>
      <c r="G896" t="s">
        <v>19</v>
      </c>
      <c r="H896" s="9">
        <f t="shared" si="55"/>
        <v>57.285714285714285</v>
      </c>
      <c r="I896">
        <v>56</v>
      </c>
      <c r="J896" t="s">
        <v>36</v>
      </c>
      <c r="K896" t="s">
        <v>37</v>
      </c>
      <c r="L896">
        <v>1373518800</v>
      </c>
      <c r="M896" s="14">
        <f>(((L896/60)/60)/24)+DATE(1970,1,1)</f>
        <v>41466.208333333336</v>
      </c>
      <c r="N896">
        <v>1376110800</v>
      </c>
      <c r="O896" s="17">
        <f t="shared" si="53"/>
        <v>41496.208333333336</v>
      </c>
      <c r="P896" t="b">
        <v>0</v>
      </c>
      <c r="Q896" t="b">
        <v>1</v>
      </c>
      <c r="R896" t="s">
        <v>2059</v>
      </c>
      <c r="S896" t="str">
        <f t="shared" si="54"/>
        <v>film &amp; video</v>
      </c>
      <c r="T896" t="str">
        <f>RIGHT(R896,LEN(R896)-SEARCH("/",R896))</f>
        <v>television</v>
      </c>
    </row>
    <row r="897" spans="1:20" ht="31.5" x14ac:dyDescent="0.25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 s="9">
        <f t="shared" si="55"/>
        <v>103.81308411214954</v>
      </c>
      <c r="I897">
        <v>107</v>
      </c>
      <c r="J897" t="s">
        <v>20</v>
      </c>
      <c r="K897" t="s">
        <v>21</v>
      </c>
      <c r="L897">
        <v>1517637600</v>
      </c>
      <c r="M897" s="14">
        <f>(((L897/60)/60)/24)+DATE(1970,1,1)</f>
        <v>43134.25</v>
      </c>
      <c r="N897">
        <v>1518415200</v>
      </c>
      <c r="O897" s="17">
        <f t="shared" si="53"/>
        <v>43143.25</v>
      </c>
      <c r="P897" t="b">
        <v>0</v>
      </c>
      <c r="Q897" t="b">
        <v>0</v>
      </c>
      <c r="R897" t="s">
        <v>2043</v>
      </c>
      <c r="S897" t="str">
        <f t="shared" si="54"/>
        <v>theater</v>
      </c>
      <c r="T897" t="str">
        <f>RIGHT(R897,LEN(R897)-SEARCH("/",R897))</f>
        <v>plays</v>
      </c>
    </row>
    <row r="898" spans="1:20" ht="31.5" x14ac:dyDescent="0.25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s="5">
        <f t="shared" si="52"/>
        <v>7.7443434343434348</v>
      </c>
      <c r="G898" t="s">
        <v>19</v>
      </c>
      <c r="H898" s="9">
        <f t="shared" si="55"/>
        <v>105.02602739726028</v>
      </c>
      <c r="I898">
        <v>1460</v>
      </c>
      <c r="J898" t="s">
        <v>24</v>
      </c>
      <c r="K898" t="s">
        <v>25</v>
      </c>
      <c r="L898">
        <v>1310619600</v>
      </c>
      <c r="M898" s="14">
        <f>(((L898/60)/60)/24)+DATE(1970,1,1)</f>
        <v>40738.208333333336</v>
      </c>
      <c r="N898">
        <v>1310878800</v>
      </c>
      <c r="O898" s="17">
        <f t="shared" si="53"/>
        <v>40741.208333333336</v>
      </c>
      <c r="P898" t="b">
        <v>0</v>
      </c>
      <c r="Q898" t="b">
        <v>1</v>
      </c>
      <c r="R898" t="s">
        <v>2040</v>
      </c>
      <c r="S898" t="str">
        <f t="shared" si="54"/>
        <v>food</v>
      </c>
      <c r="T898" t="str">
        <f>RIGHT(R898,LEN(R898)-SEARCH("/",R898))</f>
        <v>food trucks</v>
      </c>
    </row>
    <row r="899" spans="1:20" x14ac:dyDescent="0.25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s="5">
        <f t="shared" ref="F899:F962" si="56">E:E/D:D</f>
        <v>0.27693181818181817</v>
      </c>
      <c r="G899" t="s">
        <v>14</v>
      </c>
      <c r="H899" s="9">
        <f t="shared" si="55"/>
        <v>90.259259259259252</v>
      </c>
      <c r="I899">
        <v>27</v>
      </c>
      <c r="J899" t="s">
        <v>20</v>
      </c>
      <c r="K899" t="s">
        <v>21</v>
      </c>
      <c r="L899">
        <v>1556427600</v>
      </c>
      <c r="M899" s="14">
        <f>(((L899/60)/60)/24)+DATE(1970,1,1)</f>
        <v>43583.208333333328</v>
      </c>
      <c r="N899">
        <v>1556600400</v>
      </c>
      <c r="O899" s="17">
        <f t="shared" ref="O899:O962" si="57">(((N899/60)/60)/24)+DATE(1970,1,1)</f>
        <v>43585.208333333328</v>
      </c>
      <c r="P899" t="b">
        <v>0</v>
      </c>
      <c r="Q899" t="b">
        <v>0</v>
      </c>
      <c r="R899" t="s">
        <v>2043</v>
      </c>
      <c r="S899" t="str">
        <f t="shared" ref="S899:S962" si="58">LEFT(R899,SEARCH("/",R899)-1)</f>
        <v>theater</v>
      </c>
      <c r="T899" t="str">
        <f>RIGHT(R899,LEN(R899)-SEARCH("/",R899))</f>
        <v>plays</v>
      </c>
    </row>
    <row r="900" spans="1:20" x14ac:dyDescent="0.25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 s="9">
        <f t="shared" ref="H900:H963" si="59">AVERAGE(E:E/I:I)</f>
        <v>76.978705978705975</v>
      </c>
      <c r="I900">
        <v>1221</v>
      </c>
      <c r="J900" t="s">
        <v>20</v>
      </c>
      <c r="K900" t="s">
        <v>21</v>
      </c>
      <c r="L900">
        <v>1576476000</v>
      </c>
      <c r="M900" s="14">
        <f>(((L900/60)/60)/24)+DATE(1970,1,1)</f>
        <v>43815.25</v>
      </c>
      <c r="N900">
        <v>1576994400</v>
      </c>
      <c r="O900" s="17">
        <f t="shared" si="57"/>
        <v>43821.25</v>
      </c>
      <c r="P900" t="b">
        <v>0</v>
      </c>
      <c r="Q900" t="b">
        <v>0</v>
      </c>
      <c r="R900" t="s">
        <v>2044</v>
      </c>
      <c r="S900" t="str">
        <f t="shared" si="58"/>
        <v>film &amp; video</v>
      </c>
      <c r="T900" t="str">
        <f>RIGHT(R900,LEN(R900)-SEARCH("/",R900))</f>
        <v>documentary</v>
      </c>
    </row>
    <row r="901" spans="1:20" x14ac:dyDescent="0.25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s="5">
        <f t="shared" si="56"/>
        <v>4.0709677419354842</v>
      </c>
      <c r="G901" t="s">
        <v>19</v>
      </c>
      <c r="H901" s="9">
        <f t="shared" si="59"/>
        <v>102.60162601626017</v>
      </c>
      <c r="I901">
        <v>123</v>
      </c>
      <c r="J901" t="s">
        <v>86</v>
      </c>
      <c r="K901" t="s">
        <v>87</v>
      </c>
      <c r="L901">
        <v>1381122000</v>
      </c>
      <c r="M901" s="14">
        <f>(((L901/60)/60)/24)+DATE(1970,1,1)</f>
        <v>41554.208333333336</v>
      </c>
      <c r="N901">
        <v>1382677200</v>
      </c>
      <c r="O901" s="17">
        <f t="shared" si="57"/>
        <v>41572.208333333336</v>
      </c>
      <c r="P901" t="b">
        <v>0</v>
      </c>
      <c r="Q901" t="b">
        <v>0</v>
      </c>
      <c r="R901" t="s">
        <v>2057</v>
      </c>
      <c r="S901" t="str">
        <f t="shared" si="58"/>
        <v>music</v>
      </c>
      <c r="T901" t="str">
        <f>RIGHT(R901,LEN(R901)-SEARCH("/",R901))</f>
        <v>jazz</v>
      </c>
    </row>
    <row r="902" spans="1:20" x14ac:dyDescent="0.25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s="5">
        <f t="shared" si="56"/>
        <v>0.02</v>
      </c>
      <c r="G902" t="s">
        <v>14</v>
      </c>
      <c r="H902" s="9">
        <f t="shared" si="59"/>
        <v>2</v>
      </c>
      <c r="I902">
        <v>1</v>
      </c>
      <c r="J902" t="s">
        <v>20</v>
      </c>
      <c r="K902" t="s">
        <v>21</v>
      </c>
      <c r="L902">
        <v>1411102800</v>
      </c>
      <c r="M902" s="14">
        <f>(((L902/60)/60)/24)+DATE(1970,1,1)</f>
        <v>41901.208333333336</v>
      </c>
      <c r="N902">
        <v>1411189200</v>
      </c>
      <c r="O902" s="17">
        <f t="shared" si="57"/>
        <v>41902.208333333336</v>
      </c>
      <c r="P902" t="b">
        <v>0</v>
      </c>
      <c r="Q902" t="b">
        <v>1</v>
      </c>
      <c r="R902" t="s">
        <v>2042</v>
      </c>
      <c r="S902" t="str">
        <f t="shared" si="58"/>
        <v>technology</v>
      </c>
      <c r="T902" t="str">
        <f>RIGHT(R902,LEN(R902)-SEARCH("/",R902))</f>
        <v>web</v>
      </c>
    </row>
    <row r="903" spans="1:20" x14ac:dyDescent="0.25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s="5">
        <f t="shared" si="56"/>
        <v>1.5617857142857143</v>
      </c>
      <c r="G903" t="s">
        <v>19</v>
      </c>
      <c r="H903" s="9">
        <f t="shared" si="59"/>
        <v>55.0062893081761</v>
      </c>
      <c r="I903">
        <v>159</v>
      </c>
      <c r="J903" t="s">
        <v>20</v>
      </c>
      <c r="K903" t="s">
        <v>21</v>
      </c>
      <c r="L903">
        <v>1531803600</v>
      </c>
      <c r="M903" s="14">
        <f>(((L903/60)/60)/24)+DATE(1970,1,1)</f>
        <v>43298.208333333328</v>
      </c>
      <c r="N903">
        <v>1534654800</v>
      </c>
      <c r="O903" s="17">
        <f t="shared" si="57"/>
        <v>43331.208333333328</v>
      </c>
      <c r="P903" t="b">
        <v>0</v>
      </c>
      <c r="Q903" t="b">
        <v>1</v>
      </c>
      <c r="R903" t="s">
        <v>2041</v>
      </c>
      <c r="S903" t="str">
        <f t="shared" si="58"/>
        <v>music</v>
      </c>
      <c r="T903" t="str">
        <f>RIGHT(R903,LEN(R903)-SEARCH("/",R903))</f>
        <v>rock</v>
      </c>
    </row>
    <row r="904" spans="1:20" x14ac:dyDescent="0.25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s="5">
        <f t="shared" si="56"/>
        <v>2.5242857142857145</v>
      </c>
      <c r="G904" t="s">
        <v>19</v>
      </c>
      <c r="H904" s="9">
        <f t="shared" si="59"/>
        <v>32.127272727272725</v>
      </c>
      <c r="I904">
        <v>110</v>
      </c>
      <c r="J904" t="s">
        <v>20</v>
      </c>
      <c r="K904" t="s">
        <v>21</v>
      </c>
      <c r="L904">
        <v>1454133600</v>
      </c>
      <c r="M904" s="14">
        <f>(((L904/60)/60)/24)+DATE(1970,1,1)</f>
        <v>42399.25</v>
      </c>
      <c r="N904">
        <v>1457762400</v>
      </c>
      <c r="O904" s="17">
        <f t="shared" si="57"/>
        <v>42441.25</v>
      </c>
      <c r="P904" t="b">
        <v>0</v>
      </c>
      <c r="Q904" t="b">
        <v>0</v>
      </c>
      <c r="R904" t="s">
        <v>2042</v>
      </c>
      <c r="S904" t="str">
        <f t="shared" si="58"/>
        <v>technology</v>
      </c>
      <c r="T904" t="str">
        <f>RIGHT(R904,LEN(R904)-SEARCH("/",R904))</f>
        <v>web</v>
      </c>
    </row>
    <row r="905" spans="1:20" ht="31.5" x14ac:dyDescent="0.25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s="5">
        <f t="shared" si="56"/>
        <v>1.729268292682927E-2</v>
      </c>
      <c r="G905" t="s">
        <v>42</v>
      </c>
      <c r="H905" s="9">
        <f t="shared" si="59"/>
        <v>50.642857142857146</v>
      </c>
      <c r="I905">
        <v>14</v>
      </c>
      <c r="J905" t="s">
        <v>20</v>
      </c>
      <c r="K905" t="s">
        <v>21</v>
      </c>
      <c r="L905">
        <v>1336194000</v>
      </c>
      <c r="M905" s="14">
        <f>(((L905/60)/60)/24)+DATE(1970,1,1)</f>
        <v>41034.208333333336</v>
      </c>
      <c r="N905">
        <v>1337490000</v>
      </c>
      <c r="O905" s="17">
        <f t="shared" si="57"/>
        <v>41049.208333333336</v>
      </c>
      <c r="P905" t="b">
        <v>0</v>
      </c>
      <c r="Q905" t="b">
        <v>1</v>
      </c>
      <c r="R905" t="s">
        <v>2049</v>
      </c>
      <c r="S905" t="str">
        <f t="shared" si="58"/>
        <v>publishing</v>
      </c>
      <c r="T905" t="str">
        <f>RIGHT(R905,LEN(R905)-SEARCH("/",R905))</f>
        <v>nonfiction</v>
      </c>
    </row>
    <row r="906" spans="1:20" x14ac:dyDescent="0.25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 s="9">
        <f t="shared" si="59"/>
        <v>49.6875</v>
      </c>
      <c r="I906">
        <v>16</v>
      </c>
      <c r="J906" t="s">
        <v>20</v>
      </c>
      <c r="K906" t="s">
        <v>21</v>
      </c>
      <c r="L906">
        <v>1349326800</v>
      </c>
      <c r="M906" s="14">
        <f>(((L906/60)/60)/24)+DATE(1970,1,1)</f>
        <v>41186.208333333336</v>
      </c>
      <c r="N906">
        <v>1349672400</v>
      </c>
      <c r="O906" s="17">
        <f t="shared" si="57"/>
        <v>41190.208333333336</v>
      </c>
      <c r="P906" t="b">
        <v>0</v>
      </c>
      <c r="Q906" t="b">
        <v>0</v>
      </c>
      <c r="R906" t="s">
        <v>2055</v>
      </c>
      <c r="S906" t="str">
        <f t="shared" si="58"/>
        <v>publishing</v>
      </c>
      <c r="T906" t="str">
        <f>RIGHT(R906,LEN(R906)-SEARCH("/",R906))</f>
        <v>radio &amp; podcasts</v>
      </c>
    </row>
    <row r="907" spans="1:20" x14ac:dyDescent="0.25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s="5">
        <f t="shared" si="56"/>
        <v>1.6398734177215191</v>
      </c>
      <c r="G907" t="s">
        <v>19</v>
      </c>
      <c r="H907" s="9">
        <f t="shared" si="59"/>
        <v>54.894067796610166</v>
      </c>
      <c r="I907">
        <v>236</v>
      </c>
      <c r="J907" t="s">
        <v>20</v>
      </c>
      <c r="K907" t="s">
        <v>21</v>
      </c>
      <c r="L907">
        <v>1379566800</v>
      </c>
      <c r="M907" s="14">
        <f>(((L907/60)/60)/24)+DATE(1970,1,1)</f>
        <v>41536.208333333336</v>
      </c>
      <c r="N907">
        <v>1379826000</v>
      </c>
      <c r="O907" s="17">
        <f t="shared" si="57"/>
        <v>41539.208333333336</v>
      </c>
      <c r="P907" t="b">
        <v>0</v>
      </c>
      <c r="Q907" t="b">
        <v>0</v>
      </c>
      <c r="R907" t="s">
        <v>2043</v>
      </c>
      <c r="S907" t="str">
        <f t="shared" si="58"/>
        <v>theater</v>
      </c>
      <c r="T907" t="str">
        <f>RIGHT(R907,LEN(R907)-SEARCH("/",R907))</f>
        <v>plays</v>
      </c>
    </row>
    <row r="908" spans="1:20" ht="31.5" x14ac:dyDescent="0.25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s="5">
        <f t="shared" si="56"/>
        <v>1.6298181818181818</v>
      </c>
      <c r="G908" t="s">
        <v>19</v>
      </c>
      <c r="H908" s="9">
        <f t="shared" si="59"/>
        <v>46.931937172774866</v>
      </c>
      <c r="I908">
        <v>191</v>
      </c>
      <c r="J908" t="s">
        <v>20</v>
      </c>
      <c r="K908" t="s">
        <v>21</v>
      </c>
      <c r="L908">
        <v>1494651600</v>
      </c>
      <c r="M908" s="14">
        <f>(((L908/60)/60)/24)+DATE(1970,1,1)</f>
        <v>42868.208333333328</v>
      </c>
      <c r="N908">
        <v>1497762000</v>
      </c>
      <c r="O908" s="17">
        <f t="shared" si="57"/>
        <v>42904.208333333328</v>
      </c>
      <c r="P908" t="b">
        <v>1</v>
      </c>
      <c r="Q908" t="b">
        <v>1</v>
      </c>
      <c r="R908" t="s">
        <v>2044</v>
      </c>
      <c r="S908" t="str">
        <f t="shared" si="58"/>
        <v>film &amp; video</v>
      </c>
      <c r="T908" t="str">
        <f>RIGHT(R908,LEN(R908)-SEARCH("/",R908))</f>
        <v>documentary</v>
      </c>
    </row>
    <row r="909" spans="1:20" x14ac:dyDescent="0.25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 s="9">
        <f t="shared" si="59"/>
        <v>44.951219512195124</v>
      </c>
      <c r="I909">
        <v>41</v>
      </c>
      <c r="J909" t="s">
        <v>20</v>
      </c>
      <c r="K909" t="s">
        <v>21</v>
      </c>
      <c r="L909">
        <v>1303880400</v>
      </c>
      <c r="M909" s="14">
        <f>(((L909/60)/60)/24)+DATE(1970,1,1)</f>
        <v>40660.208333333336</v>
      </c>
      <c r="N909">
        <v>1304485200</v>
      </c>
      <c r="O909" s="17">
        <f t="shared" si="57"/>
        <v>40667.208333333336</v>
      </c>
      <c r="P909" t="b">
        <v>0</v>
      </c>
      <c r="Q909" t="b">
        <v>0</v>
      </c>
      <c r="R909" t="s">
        <v>2043</v>
      </c>
      <c r="S909" t="str">
        <f t="shared" si="58"/>
        <v>theater</v>
      </c>
      <c r="T909" t="str">
        <f>RIGHT(R909,LEN(R909)-SEARCH("/",R909))</f>
        <v>plays</v>
      </c>
    </row>
    <row r="910" spans="1:20" x14ac:dyDescent="0.25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s="5">
        <f t="shared" si="56"/>
        <v>3.1924083769633507</v>
      </c>
      <c r="G910" t="s">
        <v>19</v>
      </c>
      <c r="H910" s="9">
        <f t="shared" si="59"/>
        <v>30.99898322318251</v>
      </c>
      <c r="I910">
        <v>3934</v>
      </c>
      <c r="J910" t="s">
        <v>20</v>
      </c>
      <c r="K910" t="s">
        <v>21</v>
      </c>
      <c r="L910">
        <v>1335934800</v>
      </c>
      <c r="M910" s="14">
        <f>(((L910/60)/60)/24)+DATE(1970,1,1)</f>
        <v>41031.208333333336</v>
      </c>
      <c r="N910">
        <v>1336885200</v>
      </c>
      <c r="O910" s="17">
        <f t="shared" si="57"/>
        <v>41042.208333333336</v>
      </c>
      <c r="P910" t="b">
        <v>0</v>
      </c>
      <c r="Q910" t="b">
        <v>0</v>
      </c>
      <c r="R910" t="s">
        <v>2051</v>
      </c>
      <c r="S910" t="str">
        <f t="shared" si="58"/>
        <v>games</v>
      </c>
      <c r="T910" t="str">
        <f>RIGHT(R910,LEN(R910)-SEARCH("/",R910))</f>
        <v>video games</v>
      </c>
    </row>
    <row r="911" spans="1:20" x14ac:dyDescent="0.25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s="5">
        <f t="shared" si="56"/>
        <v>4.7894444444444444</v>
      </c>
      <c r="G911" t="s">
        <v>19</v>
      </c>
      <c r="H911" s="9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 s="14">
        <f>(((L911/60)/60)/24)+DATE(1970,1,1)</f>
        <v>43255.208333333328</v>
      </c>
      <c r="N911">
        <v>1530421200</v>
      </c>
      <c r="O911" s="17">
        <f t="shared" si="57"/>
        <v>43282.208333333328</v>
      </c>
      <c r="P911" t="b">
        <v>0</v>
      </c>
      <c r="Q911" t="b">
        <v>1</v>
      </c>
      <c r="R911" t="s">
        <v>2043</v>
      </c>
      <c r="S911" t="str">
        <f t="shared" si="58"/>
        <v>theater</v>
      </c>
      <c r="T911" t="str">
        <f>RIGHT(R911,LEN(R911)-SEARCH("/",R911))</f>
        <v>plays</v>
      </c>
    </row>
    <row r="912" spans="1:20" x14ac:dyDescent="0.25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s="5">
        <f t="shared" si="56"/>
        <v>0.19556634304207121</v>
      </c>
      <c r="G912" t="s">
        <v>63</v>
      </c>
      <c r="H912" s="9">
        <f t="shared" si="59"/>
        <v>102.07770270270271</v>
      </c>
      <c r="I912">
        <v>296</v>
      </c>
      <c r="J912" t="s">
        <v>20</v>
      </c>
      <c r="K912" t="s">
        <v>21</v>
      </c>
      <c r="L912">
        <v>1421906400</v>
      </c>
      <c r="M912" s="14">
        <f>(((L912/60)/60)/24)+DATE(1970,1,1)</f>
        <v>42026.25</v>
      </c>
      <c r="N912">
        <v>1421992800</v>
      </c>
      <c r="O912" s="17">
        <f t="shared" si="57"/>
        <v>42027.25</v>
      </c>
      <c r="P912" t="b">
        <v>0</v>
      </c>
      <c r="Q912" t="b">
        <v>0</v>
      </c>
      <c r="R912" t="s">
        <v>2043</v>
      </c>
      <c r="S912" t="str">
        <f t="shared" si="58"/>
        <v>theater</v>
      </c>
      <c r="T912" t="str">
        <f>RIGHT(R912,LEN(R912)-SEARCH("/",R912))</f>
        <v>plays</v>
      </c>
    </row>
    <row r="913" spans="1:20" x14ac:dyDescent="0.25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s="5">
        <f t="shared" si="56"/>
        <v>1.9894827586206896</v>
      </c>
      <c r="G913" t="s">
        <v>19</v>
      </c>
      <c r="H913" s="9">
        <f t="shared" si="59"/>
        <v>24.976190476190474</v>
      </c>
      <c r="I913">
        <v>462</v>
      </c>
      <c r="J913" t="s">
        <v>20</v>
      </c>
      <c r="K913" t="s">
        <v>21</v>
      </c>
      <c r="L913">
        <v>1568005200</v>
      </c>
      <c r="M913" s="14">
        <f>(((L913/60)/60)/24)+DATE(1970,1,1)</f>
        <v>43717.208333333328</v>
      </c>
      <c r="N913">
        <v>1568178000</v>
      </c>
      <c r="O913" s="17">
        <f t="shared" si="57"/>
        <v>43719.208333333328</v>
      </c>
      <c r="P913" t="b">
        <v>1</v>
      </c>
      <c r="Q913" t="b">
        <v>0</v>
      </c>
      <c r="R913" t="s">
        <v>2042</v>
      </c>
      <c r="S913" t="str">
        <f t="shared" si="58"/>
        <v>technology</v>
      </c>
      <c r="T913" t="str">
        <f>RIGHT(R913,LEN(R913)-SEARCH("/",R913))</f>
        <v>web</v>
      </c>
    </row>
    <row r="914" spans="1:20" x14ac:dyDescent="0.25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s="5">
        <f t="shared" si="56"/>
        <v>7.95</v>
      </c>
      <c r="G914" t="s">
        <v>19</v>
      </c>
      <c r="H914" s="9">
        <f t="shared" si="59"/>
        <v>79.944134078212286</v>
      </c>
      <c r="I914">
        <v>179</v>
      </c>
      <c r="J914" t="s">
        <v>20</v>
      </c>
      <c r="K914" t="s">
        <v>21</v>
      </c>
      <c r="L914">
        <v>1346821200</v>
      </c>
      <c r="M914" s="14">
        <f>(((L914/60)/60)/24)+DATE(1970,1,1)</f>
        <v>41157.208333333336</v>
      </c>
      <c r="N914">
        <v>1347944400</v>
      </c>
      <c r="O914" s="17">
        <f t="shared" si="57"/>
        <v>41170.208333333336</v>
      </c>
      <c r="P914" t="b">
        <v>1</v>
      </c>
      <c r="Q914" t="b">
        <v>0</v>
      </c>
      <c r="R914" t="s">
        <v>2046</v>
      </c>
      <c r="S914" t="str">
        <f t="shared" si="58"/>
        <v>film &amp; video</v>
      </c>
      <c r="T914" t="str">
        <f>RIGHT(R914,LEN(R914)-SEARCH("/",R914))</f>
        <v>drama</v>
      </c>
    </row>
    <row r="915" spans="1:20" x14ac:dyDescent="0.25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 s="9">
        <f t="shared" si="59"/>
        <v>67.946462715105156</v>
      </c>
      <c r="I915">
        <v>523</v>
      </c>
      <c r="J915" t="s">
        <v>24</v>
      </c>
      <c r="K915" t="s">
        <v>25</v>
      </c>
      <c r="L915">
        <v>1557637200</v>
      </c>
      <c r="M915" s="14">
        <f>(((L915/60)/60)/24)+DATE(1970,1,1)</f>
        <v>43597.208333333328</v>
      </c>
      <c r="N915">
        <v>1558760400</v>
      </c>
      <c r="O915" s="17">
        <f t="shared" si="57"/>
        <v>43610.208333333328</v>
      </c>
      <c r="P915" t="b">
        <v>0</v>
      </c>
      <c r="Q915" t="b">
        <v>0</v>
      </c>
      <c r="R915" t="s">
        <v>2046</v>
      </c>
      <c r="S915" t="str">
        <f t="shared" si="58"/>
        <v>film &amp; video</v>
      </c>
      <c r="T915" t="str">
        <f>RIGHT(R915,LEN(R915)-SEARCH("/",R915))</f>
        <v>drama</v>
      </c>
    </row>
    <row r="916" spans="1:20" x14ac:dyDescent="0.25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 s="9">
        <f t="shared" si="59"/>
        <v>26.070921985815602</v>
      </c>
      <c r="I916">
        <v>141</v>
      </c>
      <c r="J916" t="s">
        <v>36</v>
      </c>
      <c r="K916" t="s">
        <v>37</v>
      </c>
      <c r="L916">
        <v>1375592400</v>
      </c>
      <c r="M916" s="14">
        <f>(((L916/60)/60)/24)+DATE(1970,1,1)</f>
        <v>41490.208333333336</v>
      </c>
      <c r="N916">
        <v>1376629200</v>
      </c>
      <c r="O916" s="17">
        <f t="shared" si="57"/>
        <v>41502.208333333336</v>
      </c>
      <c r="P916" t="b">
        <v>0</v>
      </c>
      <c r="Q916" t="b">
        <v>0</v>
      </c>
      <c r="R916" t="s">
        <v>2043</v>
      </c>
      <c r="S916" t="str">
        <f t="shared" si="58"/>
        <v>theater</v>
      </c>
      <c r="T916" t="str">
        <f>RIGHT(R916,LEN(R916)-SEARCH("/",R916))</f>
        <v>plays</v>
      </c>
    </row>
    <row r="917" spans="1:20" x14ac:dyDescent="0.25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s="5">
        <f t="shared" si="56"/>
        <v>1.5562827640984909</v>
      </c>
      <c r="G917" t="s">
        <v>19</v>
      </c>
      <c r="H917" s="9">
        <f t="shared" si="59"/>
        <v>105.0032154340836</v>
      </c>
      <c r="I917">
        <v>1866</v>
      </c>
      <c r="J917" t="s">
        <v>36</v>
      </c>
      <c r="K917" t="s">
        <v>37</v>
      </c>
      <c r="L917">
        <v>1503982800</v>
      </c>
      <c r="M917" s="14">
        <f>(((L917/60)/60)/24)+DATE(1970,1,1)</f>
        <v>42976.208333333328</v>
      </c>
      <c r="N917">
        <v>1504760400</v>
      </c>
      <c r="O917" s="17">
        <f t="shared" si="57"/>
        <v>42985.208333333328</v>
      </c>
      <c r="P917" t="b">
        <v>0</v>
      </c>
      <c r="Q917" t="b">
        <v>0</v>
      </c>
      <c r="R917" t="s">
        <v>2059</v>
      </c>
      <c r="S917" t="str">
        <f t="shared" si="58"/>
        <v>film &amp; video</v>
      </c>
      <c r="T917" t="str">
        <f>RIGHT(R917,LEN(R917)-SEARCH("/",R917))</f>
        <v>television</v>
      </c>
    </row>
    <row r="918" spans="1:20" ht="31.5" x14ac:dyDescent="0.25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 s="9">
        <f t="shared" si="59"/>
        <v>25.826923076923077</v>
      </c>
      <c r="I918">
        <v>52</v>
      </c>
      <c r="J918" t="s">
        <v>20</v>
      </c>
      <c r="K918" t="s">
        <v>21</v>
      </c>
      <c r="L918">
        <v>1418882400</v>
      </c>
      <c r="M918" s="14">
        <f>(((L918/60)/60)/24)+DATE(1970,1,1)</f>
        <v>41991.25</v>
      </c>
      <c r="N918">
        <v>1419660000</v>
      </c>
      <c r="O918" s="17">
        <f t="shared" si="57"/>
        <v>42000.25</v>
      </c>
      <c r="P918" t="b">
        <v>0</v>
      </c>
      <c r="Q918" t="b">
        <v>0</v>
      </c>
      <c r="R918" t="s">
        <v>2054</v>
      </c>
      <c r="S918" t="str">
        <f t="shared" si="58"/>
        <v>photography</v>
      </c>
      <c r="T918" t="str">
        <f>RIGHT(R918,LEN(R918)-SEARCH("/",R918))</f>
        <v>photography books</v>
      </c>
    </row>
    <row r="919" spans="1:20" x14ac:dyDescent="0.25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s="5">
        <f t="shared" si="56"/>
        <v>0.58250000000000002</v>
      </c>
      <c r="G919" t="s">
        <v>42</v>
      </c>
      <c r="H919" s="9">
        <f t="shared" si="59"/>
        <v>77.666666666666671</v>
      </c>
      <c r="I919">
        <v>27</v>
      </c>
      <c r="J919" t="s">
        <v>36</v>
      </c>
      <c r="K919" t="s">
        <v>37</v>
      </c>
      <c r="L919">
        <v>1309237200</v>
      </c>
      <c r="M919" s="14">
        <f>(((L919/60)/60)/24)+DATE(1970,1,1)</f>
        <v>40722.208333333336</v>
      </c>
      <c r="N919">
        <v>1311310800</v>
      </c>
      <c r="O919" s="17">
        <f t="shared" si="57"/>
        <v>40746.208333333336</v>
      </c>
      <c r="P919" t="b">
        <v>0</v>
      </c>
      <c r="Q919" t="b">
        <v>1</v>
      </c>
      <c r="R919" t="s">
        <v>2052</v>
      </c>
      <c r="S919" t="str">
        <f t="shared" si="58"/>
        <v>film &amp; video</v>
      </c>
      <c r="T919" t="str">
        <f>RIGHT(R919,LEN(R919)-SEARCH("/",R919))</f>
        <v>shorts</v>
      </c>
    </row>
    <row r="920" spans="1:20" x14ac:dyDescent="0.25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s="5">
        <f t="shared" si="56"/>
        <v>2.3739473684210526</v>
      </c>
      <c r="G920" t="s">
        <v>19</v>
      </c>
      <c r="H920" s="9">
        <f t="shared" si="59"/>
        <v>57.82692307692308</v>
      </c>
      <c r="I920">
        <v>156</v>
      </c>
      <c r="J920" t="s">
        <v>86</v>
      </c>
      <c r="K920" t="s">
        <v>87</v>
      </c>
      <c r="L920">
        <v>1343365200</v>
      </c>
      <c r="M920" s="14">
        <f>(((L920/60)/60)/24)+DATE(1970,1,1)</f>
        <v>41117.208333333336</v>
      </c>
      <c r="N920">
        <v>1344315600</v>
      </c>
      <c r="O920" s="17">
        <f t="shared" si="57"/>
        <v>41128.208333333336</v>
      </c>
      <c r="P920" t="b">
        <v>0</v>
      </c>
      <c r="Q920" t="b">
        <v>0</v>
      </c>
      <c r="R920" t="s">
        <v>2055</v>
      </c>
      <c r="S920" t="str">
        <f t="shared" si="58"/>
        <v>publishing</v>
      </c>
      <c r="T920" t="str">
        <f>RIGHT(R920,LEN(R920)-SEARCH("/",R920))</f>
        <v>radio &amp; podcasts</v>
      </c>
    </row>
    <row r="921" spans="1:20" x14ac:dyDescent="0.25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 s="9">
        <f t="shared" si="59"/>
        <v>92.955555555555549</v>
      </c>
      <c r="I921">
        <v>225</v>
      </c>
      <c r="J921" t="s">
        <v>24</v>
      </c>
      <c r="K921" t="s">
        <v>25</v>
      </c>
      <c r="L921">
        <v>1507957200</v>
      </c>
      <c r="M921" s="14">
        <f>(((L921/60)/60)/24)+DATE(1970,1,1)</f>
        <v>43022.208333333328</v>
      </c>
      <c r="N921">
        <v>1510725600</v>
      </c>
      <c r="O921" s="17">
        <f t="shared" si="57"/>
        <v>43054.25</v>
      </c>
      <c r="P921" t="b">
        <v>0</v>
      </c>
      <c r="Q921" t="b">
        <v>1</v>
      </c>
      <c r="R921" t="s">
        <v>2043</v>
      </c>
      <c r="S921" t="str">
        <f t="shared" si="58"/>
        <v>theater</v>
      </c>
      <c r="T921" t="str">
        <f>RIGHT(R921,LEN(R921)-SEARCH("/",R921))</f>
        <v>plays</v>
      </c>
    </row>
    <row r="922" spans="1:20" x14ac:dyDescent="0.25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s="5">
        <f t="shared" si="56"/>
        <v>1.8256603773584905</v>
      </c>
      <c r="G922" t="s">
        <v>19</v>
      </c>
      <c r="H922" s="9">
        <f t="shared" si="59"/>
        <v>37.945098039215686</v>
      </c>
      <c r="I922">
        <v>255</v>
      </c>
      <c r="J922" t="s">
        <v>20</v>
      </c>
      <c r="K922" t="s">
        <v>21</v>
      </c>
      <c r="L922">
        <v>1549519200</v>
      </c>
      <c r="M922" s="14">
        <f>(((L922/60)/60)/24)+DATE(1970,1,1)</f>
        <v>43503.25</v>
      </c>
      <c r="N922">
        <v>1551247200</v>
      </c>
      <c r="O922" s="17">
        <f t="shared" si="57"/>
        <v>43523.25</v>
      </c>
      <c r="P922" t="b">
        <v>1</v>
      </c>
      <c r="Q922" t="b">
        <v>0</v>
      </c>
      <c r="R922" t="s">
        <v>2050</v>
      </c>
      <c r="S922" t="str">
        <f t="shared" si="58"/>
        <v>film &amp; video</v>
      </c>
      <c r="T922" t="str">
        <f>RIGHT(R922,LEN(R922)-SEARCH("/",R922))</f>
        <v>animation</v>
      </c>
    </row>
    <row r="923" spans="1:20" x14ac:dyDescent="0.25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 s="9">
        <f t="shared" si="59"/>
        <v>31.842105263157894</v>
      </c>
      <c r="I923">
        <v>38</v>
      </c>
      <c r="J923" t="s">
        <v>20</v>
      </c>
      <c r="K923" t="s">
        <v>21</v>
      </c>
      <c r="L923">
        <v>1329026400</v>
      </c>
      <c r="M923" s="14">
        <f>(((L923/60)/60)/24)+DATE(1970,1,1)</f>
        <v>40951.25</v>
      </c>
      <c r="N923">
        <v>1330236000</v>
      </c>
      <c r="O923" s="17">
        <f t="shared" si="57"/>
        <v>40965.25</v>
      </c>
      <c r="P923" t="b">
        <v>0</v>
      </c>
      <c r="Q923" t="b">
        <v>0</v>
      </c>
      <c r="R923" t="s">
        <v>2042</v>
      </c>
      <c r="S923" t="str">
        <f t="shared" si="58"/>
        <v>technology</v>
      </c>
      <c r="T923" t="str">
        <f>RIGHT(R923,LEN(R923)-SEARCH("/",R923))</f>
        <v>web</v>
      </c>
    </row>
    <row r="924" spans="1:20" x14ac:dyDescent="0.25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s="5">
        <f t="shared" si="56"/>
        <v>1.7595330739299611</v>
      </c>
      <c r="G924" t="s">
        <v>19</v>
      </c>
      <c r="H924" s="9">
        <f t="shared" si="59"/>
        <v>40</v>
      </c>
      <c r="I924">
        <v>2261</v>
      </c>
      <c r="J924" t="s">
        <v>20</v>
      </c>
      <c r="K924" t="s">
        <v>21</v>
      </c>
      <c r="L924">
        <v>1544335200</v>
      </c>
      <c r="M924" s="14">
        <f>(((L924/60)/60)/24)+DATE(1970,1,1)</f>
        <v>43443.25</v>
      </c>
      <c r="N924">
        <v>1545112800</v>
      </c>
      <c r="O924" s="17">
        <f t="shared" si="57"/>
        <v>43452.25</v>
      </c>
      <c r="P924" t="b">
        <v>0</v>
      </c>
      <c r="Q924" t="b">
        <v>1</v>
      </c>
      <c r="R924" t="s">
        <v>2061</v>
      </c>
      <c r="S924" t="str">
        <f t="shared" si="58"/>
        <v>music</v>
      </c>
      <c r="T924" t="str">
        <f>RIGHT(R924,LEN(R924)-SEARCH("/",R924))</f>
        <v>world music</v>
      </c>
    </row>
    <row r="925" spans="1:20" x14ac:dyDescent="0.25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s="5">
        <f t="shared" si="56"/>
        <v>2.3788235294117648</v>
      </c>
      <c r="G925" t="s">
        <v>19</v>
      </c>
      <c r="H925" s="9">
        <f t="shared" si="59"/>
        <v>101.1</v>
      </c>
      <c r="I925">
        <v>40</v>
      </c>
      <c r="J925" t="s">
        <v>20</v>
      </c>
      <c r="K925" t="s">
        <v>21</v>
      </c>
      <c r="L925">
        <v>1279083600</v>
      </c>
      <c r="M925" s="14">
        <f>(((L925/60)/60)/24)+DATE(1970,1,1)</f>
        <v>40373.208333333336</v>
      </c>
      <c r="N925">
        <v>1279170000</v>
      </c>
      <c r="O925" s="17">
        <f t="shared" si="57"/>
        <v>40374.208333333336</v>
      </c>
      <c r="P925" t="b">
        <v>0</v>
      </c>
      <c r="Q925" t="b">
        <v>0</v>
      </c>
      <c r="R925" t="s">
        <v>2043</v>
      </c>
      <c r="S925" t="str">
        <f t="shared" si="58"/>
        <v>theater</v>
      </c>
      <c r="T925" t="str">
        <f>RIGHT(R925,LEN(R925)-SEARCH("/",R925))</f>
        <v>plays</v>
      </c>
    </row>
    <row r="926" spans="1:20" x14ac:dyDescent="0.25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s="5">
        <f t="shared" si="56"/>
        <v>4.8805076142131982</v>
      </c>
      <c r="G926" t="s">
        <v>19</v>
      </c>
      <c r="H926" s="9">
        <f t="shared" si="59"/>
        <v>84.006989951944078</v>
      </c>
      <c r="I926">
        <v>2289</v>
      </c>
      <c r="J926" t="s">
        <v>94</v>
      </c>
      <c r="K926" t="s">
        <v>95</v>
      </c>
      <c r="L926">
        <v>1572498000</v>
      </c>
      <c r="M926" s="14">
        <f>(((L926/60)/60)/24)+DATE(1970,1,1)</f>
        <v>43769.208333333328</v>
      </c>
      <c r="N926">
        <v>1573452000</v>
      </c>
      <c r="O926" s="17">
        <f t="shared" si="57"/>
        <v>43780.25</v>
      </c>
      <c r="P926" t="b">
        <v>0</v>
      </c>
      <c r="Q926" t="b">
        <v>0</v>
      </c>
      <c r="R926" t="s">
        <v>2043</v>
      </c>
      <c r="S926" t="str">
        <f t="shared" si="58"/>
        <v>theater</v>
      </c>
      <c r="T926" t="str">
        <f>RIGHT(R926,LEN(R926)-SEARCH("/",R926))</f>
        <v>plays</v>
      </c>
    </row>
    <row r="927" spans="1:20" ht="31.5" x14ac:dyDescent="0.25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s="5">
        <f t="shared" si="56"/>
        <v>2.2406666666666668</v>
      </c>
      <c r="G927" t="s">
        <v>19</v>
      </c>
      <c r="H927" s="9">
        <f t="shared" si="59"/>
        <v>103.41538461538461</v>
      </c>
      <c r="I927">
        <v>65</v>
      </c>
      <c r="J927" t="s">
        <v>20</v>
      </c>
      <c r="K927" t="s">
        <v>21</v>
      </c>
      <c r="L927">
        <v>1506056400</v>
      </c>
      <c r="M927" s="14">
        <f>(((L927/60)/60)/24)+DATE(1970,1,1)</f>
        <v>43000.208333333328</v>
      </c>
      <c r="N927">
        <v>1507093200</v>
      </c>
      <c r="O927" s="17">
        <f t="shared" si="57"/>
        <v>43012.208333333328</v>
      </c>
      <c r="P927" t="b">
        <v>0</v>
      </c>
      <c r="Q927" t="b">
        <v>0</v>
      </c>
      <c r="R927" t="s">
        <v>2043</v>
      </c>
      <c r="S927" t="str">
        <f t="shared" si="58"/>
        <v>theater</v>
      </c>
      <c r="T927" t="str">
        <f>RIGHT(R927,LEN(R927)-SEARCH("/",R927))</f>
        <v>plays</v>
      </c>
    </row>
    <row r="928" spans="1:20" x14ac:dyDescent="0.25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 s="9">
        <f t="shared" si="59"/>
        <v>105.13333333333334</v>
      </c>
      <c r="I928">
        <v>15</v>
      </c>
      <c r="J928" t="s">
        <v>20</v>
      </c>
      <c r="K928" t="s">
        <v>21</v>
      </c>
      <c r="L928">
        <v>1463029200</v>
      </c>
      <c r="M928" s="14">
        <f>(((L928/60)/60)/24)+DATE(1970,1,1)</f>
        <v>42502.208333333328</v>
      </c>
      <c r="N928">
        <v>1463374800</v>
      </c>
      <c r="O928" s="17">
        <f t="shared" si="57"/>
        <v>42506.208333333328</v>
      </c>
      <c r="P928" t="b">
        <v>0</v>
      </c>
      <c r="Q928" t="b">
        <v>0</v>
      </c>
      <c r="R928" t="s">
        <v>2040</v>
      </c>
      <c r="S928" t="str">
        <f t="shared" si="58"/>
        <v>food</v>
      </c>
      <c r="T928" t="str">
        <f>RIGHT(R928,LEN(R928)-SEARCH("/",R928))</f>
        <v>food trucks</v>
      </c>
    </row>
    <row r="929" spans="1:20" x14ac:dyDescent="0.25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 s="9">
        <f t="shared" si="59"/>
        <v>89.21621621621621</v>
      </c>
      <c r="I929">
        <v>37</v>
      </c>
      <c r="J929" t="s">
        <v>20</v>
      </c>
      <c r="K929" t="s">
        <v>21</v>
      </c>
      <c r="L929">
        <v>1342069200</v>
      </c>
      <c r="M929" s="14">
        <f>(((L929/60)/60)/24)+DATE(1970,1,1)</f>
        <v>41102.208333333336</v>
      </c>
      <c r="N929">
        <v>1344574800</v>
      </c>
      <c r="O929" s="17">
        <f t="shared" si="57"/>
        <v>41131.208333333336</v>
      </c>
      <c r="P929" t="b">
        <v>0</v>
      </c>
      <c r="Q929" t="b">
        <v>0</v>
      </c>
      <c r="R929" t="s">
        <v>2043</v>
      </c>
      <c r="S929" t="str">
        <f t="shared" si="58"/>
        <v>theater</v>
      </c>
      <c r="T929" t="str">
        <f>RIGHT(R929,LEN(R929)-SEARCH("/",R929))</f>
        <v>plays</v>
      </c>
    </row>
    <row r="930" spans="1:20" x14ac:dyDescent="0.25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s="5">
        <f t="shared" si="56"/>
        <v>1.1731541218637993</v>
      </c>
      <c r="G930" t="s">
        <v>19</v>
      </c>
      <c r="H930" s="9">
        <f t="shared" si="59"/>
        <v>51.995234312946785</v>
      </c>
      <c r="I930">
        <v>3777</v>
      </c>
      <c r="J930" t="s">
        <v>94</v>
      </c>
      <c r="K930" t="s">
        <v>95</v>
      </c>
      <c r="L930">
        <v>1388296800</v>
      </c>
      <c r="M930" s="14">
        <f>(((L930/60)/60)/24)+DATE(1970,1,1)</f>
        <v>41637.25</v>
      </c>
      <c r="N930">
        <v>1389074400</v>
      </c>
      <c r="O930" s="17">
        <f t="shared" si="57"/>
        <v>41646.25</v>
      </c>
      <c r="P930" t="b">
        <v>0</v>
      </c>
      <c r="Q930" t="b">
        <v>0</v>
      </c>
      <c r="R930" t="s">
        <v>2042</v>
      </c>
      <c r="S930" t="str">
        <f t="shared" si="58"/>
        <v>technology</v>
      </c>
      <c r="T930" t="str">
        <f>RIGHT(R930,LEN(R930)-SEARCH("/",R930))</f>
        <v>web</v>
      </c>
    </row>
    <row r="931" spans="1:20" x14ac:dyDescent="0.25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s="5">
        <f t="shared" si="56"/>
        <v>2.173090909090909</v>
      </c>
      <c r="G931" t="s">
        <v>19</v>
      </c>
      <c r="H931" s="9">
        <f t="shared" si="59"/>
        <v>64.956521739130437</v>
      </c>
      <c r="I931">
        <v>184</v>
      </c>
      <c r="J931" t="s">
        <v>36</v>
      </c>
      <c r="K931" t="s">
        <v>37</v>
      </c>
      <c r="L931">
        <v>1493787600</v>
      </c>
      <c r="M931" s="14">
        <f>(((L931/60)/60)/24)+DATE(1970,1,1)</f>
        <v>42858.208333333328</v>
      </c>
      <c r="N931">
        <v>1494997200</v>
      </c>
      <c r="O931" s="17">
        <f t="shared" si="57"/>
        <v>42872.208333333328</v>
      </c>
      <c r="P931" t="b">
        <v>0</v>
      </c>
      <c r="Q931" t="b">
        <v>0</v>
      </c>
      <c r="R931" t="s">
        <v>2043</v>
      </c>
      <c r="S931" t="str">
        <f t="shared" si="58"/>
        <v>theater</v>
      </c>
      <c r="T931" t="str">
        <f>RIGHT(R931,LEN(R931)-SEARCH("/",R931))</f>
        <v>plays</v>
      </c>
    </row>
    <row r="932" spans="1:20" x14ac:dyDescent="0.25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s="5">
        <f t="shared" si="56"/>
        <v>1.1228571428571428</v>
      </c>
      <c r="G932" t="s">
        <v>19</v>
      </c>
      <c r="H932" s="9">
        <f t="shared" si="59"/>
        <v>46.235294117647058</v>
      </c>
      <c r="I932">
        <v>85</v>
      </c>
      <c r="J932" t="s">
        <v>20</v>
      </c>
      <c r="K932" t="s">
        <v>21</v>
      </c>
      <c r="L932">
        <v>1424844000</v>
      </c>
      <c r="M932" s="14">
        <f>(((L932/60)/60)/24)+DATE(1970,1,1)</f>
        <v>42060.25</v>
      </c>
      <c r="N932">
        <v>1425448800</v>
      </c>
      <c r="O932" s="17">
        <f t="shared" si="57"/>
        <v>42067.25</v>
      </c>
      <c r="P932" t="b">
        <v>0</v>
      </c>
      <c r="Q932" t="b">
        <v>1</v>
      </c>
      <c r="R932" t="s">
        <v>2043</v>
      </c>
      <c r="S932" t="str">
        <f t="shared" si="58"/>
        <v>theater</v>
      </c>
      <c r="T932" t="str">
        <f>RIGHT(R932,LEN(R932)-SEARCH("/",R932))</f>
        <v>plays</v>
      </c>
    </row>
    <row r="933" spans="1:20" x14ac:dyDescent="0.25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 s="9">
        <f t="shared" si="59"/>
        <v>51.151785714285715</v>
      </c>
      <c r="I933">
        <v>112</v>
      </c>
      <c r="J933" t="s">
        <v>20</v>
      </c>
      <c r="K933" t="s">
        <v>21</v>
      </c>
      <c r="L933">
        <v>1403931600</v>
      </c>
      <c r="M933" s="14">
        <f>(((L933/60)/60)/24)+DATE(1970,1,1)</f>
        <v>41818.208333333336</v>
      </c>
      <c r="N933">
        <v>1404104400</v>
      </c>
      <c r="O933" s="17">
        <f t="shared" si="57"/>
        <v>41820.208333333336</v>
      </c>
      <c r="P933" t="b">
        <v>0</v>
      </c>
      <c r="Q933" t="b">
        <v>1</v>
      </c>
      <c r="R933" t="s">
        <v>2043</v>
      </c>
      <c r="S933" t="str">
        <f t="shared" si="58"/>
        <v>theater</v>
      </c>
      <c r="T933" t="str">
        <f>RIGHT(R933,LEN(R933)-SEARCH("/",R933))</f>
        <v>plays</v>
      </c>
    </row>
    <row r="934" spans="1:20" x14ac:dyDescent="0.25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s="5">
        <f t="shared" si="56"/>
        <v>2.1230434782608696</v>
      </c>
      <c r="G934" t="s">
        <v>19</v>
      </c>
      <c r="H934" s="9">
        <f t="shared" si="59"/>
        <v>33.909722222222221</v>
      </c>
      <c r="I934">
        <v>144</v>
      </c>
      <c r="J934" t="s">
        <v>20</v>
      </c>
      <c r="K934" t="s">
        <v>21</v>
      </c>
      <c r="L934">
        <v>1394514000</v>
      </c>
      <c r="M934" s="14">
        <f>(((L934/60)/60)/24)+DATE(1970,1,1)</f>
        <v>41709.208333333336</v>
      </c>
      <c r="N934">
        <v>1394773200</v>
      </c>
      <c r="O934" s="17">
        <f t="shared" si="57"/>
        <v>41712.208333333336</v>
      </c>
      <c r="P934" t="b">
        <v>0</v>
      </c>
      <c r="Q934" t="b">
        <v>0</v>
      </c>
      <c r="R934" t="s">
        <v>2041</v>
      </c>
      <c r="S934" t="str">
        <f t="shared" si="58"/>
        <v>music</v>
      </c>
      <c r="T934" t="str">
        <f>RIGHT(R934,LEN(R934)-SEARCH("/",R934))</f>
        <v>rock</v>
      </c>
    </row>
    <row r="935" spans="1:20" x14ac:dyDescent="0.25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s="5">
        <f t="shared" si="56"/>
        <v>2.3974657534246577</v>
      </c>
      <c r="G935" t="s">
        <v>19</v>
      </c>
      <c r="H935" s="9">
        <f t="shared" si="59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 s="14">
        <f>(((L935/60)/60)/24)+DATE(1970,1,1)</f>
        <v>41372.208333333336</v>
      </c>
      <c r="N935">
        <v>1366520400</v>
      </c>
      <c r="O935" s="17">
        <f t="shared" si="57"/>
        <v>41385.208333333336</v>
      </c>
      <c r="P935" t="b">
        <v>0</v>
      </c>
      <c r="Q935" t="b">
        <v>0</v>
      </c>
      <c r="R935" t="s">
        <v>2043</v>
      </c>
      <c r="S935" t="str">
        <f t="shared" si="58"/>
        <v>theater</v>
      </c>
      <c r="T935" t="str">
        <f>RIGHT(R935,LEN(R935)-SEARCH("/",R935))</f>
        <v>plays</v>
      </c>
    </row>
    <row r="936" spans="1:20" x14ac:dyDescent="0.25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s="5">
        <f t="shared" si="56"/>
        <v>1.8193548387096774</v>
      </c>
      <c r="G936" t="s">
        <v>19</v>
      </c>
      <c r="H936" s="9">
        <f t="shared" si="59"/>
        <v>107.42857142857143</v>
      </c>
      <c r="I936">
        <v>105</v>
      </c>
      <c r="J936" t="s">
        <v>20</v>
      </c>
      <c r="K936" t="s">
        <v>21</v>
      </c>
      <c r="L936">
        <v>1456120800</v>
      </c>
      <c r="M936" s="14">
        <f>(((L936/60)/60)/24)+DATE(1970,1,1)</f>
        <v>42422.25</v>
      </c>
      <c r="N936">
        <v>1456639200</v>
      </c>
      <c r="O936" s="17">
        <f t="shared" si="57"/>
        <v>42428.25</v>
      </c>
      <c r="P936" t="b">
        <v>0</v>
      </c>
      <c r="Q936" t="b">
        <v>0</v>
      </c>
      <c r="R936" t="s">
        <v>2043</v>
      </c>
      <c r="S936" t="str">
        <f t="shared" si="58"/>
        <v>theater</v>
      </c>
      <c r="T936" t="str">
        <f>RIGHT(R936,LEN(R936)-SEARCH("/",R936))</f>
        <v>plays</v>
      </c>
    </row>
    <row r="937" spans="1:20" ht="31.5" x14ac:dyDescent="0.25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s="5">
        <f t="shared" si="56"/>
        <v>1.6413114754098361</v>
      </c>
      <c r="G937" t="s">
        <v>19</v>
      </c>
      <c r="H937" s="9">
        <f t="shared" si="59"/>
        <v>75.848484848484844</v>
      </c>
      <c r="I937">
        <v>132</v>
      </c>
      <c r="J937" t="s">
        <v>20</v>
      </c>
      <c r="K937" t="s">
        <v>21</v>
      </c>
      <c r="L937">
        <v>1437714000</v>
      </c>
      <c r="M937" s="14">
        <f>(((L937/60)/60)/24)+DATE(1970,1,1)</f>
        <v>42209.208333333328</v>
      </c>
      <c r="N937">
        <v>1438318800</v>
      </c>
      <c r="O937" s="17">
        <f t="shared" si="57"/>
        <v>42216.208333333328</v>
      </c>
      <c r="P937" t="b">
        <v>0</v>
      </c>
      <c r="Q937" t="b">
        <v>0</v>
      </c>
      <c r="R937" t="s">
        <v>2043</v>
      </c>
      <c r="S937" t="str">
        <f t="shared" si="58"/>
        <v>theater</v>
      </c>
      <c r="T937" t="str">
        <f>RIGHT(R937,LEN(R937)-SEARCH("/",R937))</f>
        <v>plays</v>
      </c>
    </row>
    <row r="938" spans="1:20" x14ac:dyDescent="0.25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 s="9">
        <f t="shared" si="59"/>
        <v>80.476190476190482</v>
      </c>
      <c r="I938">
        <v>21</v>
      </c>
      <c r="J938" t="s">
        <v>20</v>
      </c>
      <c r="K938" t="s">
        <v>21</v>
      </c>
      <c r="L938">
        <v>1563771600</v>
      </c>
      <c r="M938" s="14">
        <f>(((L938/60)/60)/24)+DATE(1970,1,1)</f>
        <v>43668.208333333328</v>
      </c>
      <c r="N938">
        <v>1564030800</v>
      </c>
      <c r="O938" s="17">
        <f t="shared" si="57"/>
        <v>43671.208333333328</v>
      </c>
      <c r="P938" t="b">
        <v>1</v>
      </c>
      <c r="Q938" t="b">
        <v>0</v>
      </c>
      <c r="R938" t="s">
        <v>2043</v>
      </c>
      <c r="S938" t="str">
        <f t="shared" si="58"/>
        <v>theater</v>
      </c>
      <c r="T938" t="str">
        <f>RIGHT(R938,LEN(R938)-SEARCH("/",R938))</f>
        <v>plays</v>
      </c>
    </row>
    <row r="939" spans="1:20" x14ac:dyDescent="0.25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s="5">
        <f t="shared" si="56"/>
        <v>0.49643859649122807</v>
      </c>
      <c r="G939" t="s">
        <v>63</v>
      </c>
      <c r="H939" s="9">
        <f t="shared" si="59"/>
        <v>86.978483606557376</v>
      </c>
      <c r="I939">
        <v>976</v>
      </c>
      <c r="J939" t="s">
        <v>20</v>
      </c>
      <c r="K939" t="s">
        <v>21</v>
      </c>
      <c r="L939">
        <v>1448517600</v>
      </c>
      <c r="M939" s="14">
        <f>(((L939/60)/60)/24)+DATE(1970,1,1)</f>
        <v>42334.25</v>
      </c>
      <c r="N939">
        <v>1449295200</v>
      </c>
      <c r="O939" s="17">
        <f t="shared" si="57"/>
        <v>42343.25</v>
      </c>
      <c r="P939" t="b">
        <v>0</v>
      </c>
      <c r="Q939" t="b">
        <v>0</v>
      </c>
      <c r="R939" t="s">
        <v>2044</v>
      </c>
      <c r="S939" t="str">
        <f t="shared" si="58"/>
        <v>film &amp; video</v>
      </c>
      <c r="T939" t="str">
        <f>RIGHT(R939,LEN(R939)-SEARCH("/",R939))</f>
        <v>documentary</v>
      </c>
    </row>
    <row r="940" spans="1:20" x14ac:dyDescent="0.25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s="5">
        <f t="shared" si="56"/>
        <v>1.0970652173913042</v>
      </c>
      <c r="G940" t="s">
        <v>19</v>
      </c>
      <c r="H940" s="9">
        <f t="shared" si="59"/>
        <v>105.13541666666667</v>
      </c>
      <c r="I940">
        <v>96</v>
      </c>
      <c r="J940" t="s">
        <v>20</v>
      </c>
      <c r="K940" t="s">
        <v>21</v>
      </c>
      <c r="L940">
        <v>1528779600</v>
      </c>
      <c r="M940" s="14">
        <f>(((L940/60)/60)/24)+DATE(1970,1,1)</f>
        <v>43263.208333333328</v>
      </c>
      <c r="N940">
        <v>1531890000</v>
      </c>
      <c r="O940" s="17">
        <f t="shared" si="57"/>
        <v>43299.208333333328</v>
      </c>
      <c r="P940" t="b">
        <v>0</v>
      </c>
      <c r="Q940" t="b">
        <v>1</v>
      </c>
      <c r="R940" t="s">
        <v>2053</v>
      </c>
      <c r="S940" t="str">
        <f t="shared" si="58"/>
        <v>publishing</v>
      </c>
      <c r="T940" t="str">
        <f>RIGHT(R940,LEN(R940)-SEARCH("/",R940))</f>
        <v>fiction</v>
      </c>
    </row>
    <row r="941" spans="1:20" ht="31.5" x14ac:dyDescent="0.25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 s="9">
        <f t="shared" si="59"/>
        <v>57.298507462686565</v>
      </c>
      <c r="I941">
        <v>67</v>
      </c>
      <c r="J941" t="s">
        <v>20</v>
      </c>
      <c r="K941" t="s">
        <v>21</v>
      </c>
      <c r="L941">
        <v>1304744400</v>
      </c>
      <c r="M941" s="14">
        <f>(((L941/60)/60)/24)+DATE(1970,1,1)</f>
        <v>40670.208333333336</v>
      </c>
      <c r="N941">
        <v>1306213200</v>
      </c>
      <c r="O941" s="17">
        <f t="shared" si="57"/>
        <v>40687.208333333336</v>
      </c>
      <c r="P941" t="b">
        <v>0</v>
      </c>
      <c r="Q941" t="b">
        <v>1</v>
      </c>
      <c r="R941" t="s">
        <v>2051</v>
      </c>
      <c r="S941" t="str">
        <f t="shared" si="58"/>
        <v>games</v>
      </c>
      <c r="T941" t="str">
        <f>RIGHT(R941,LEN(R941)-SEARCH("/",R941))</f>
        <v>video games</v>
      </c>
    </row>
    <row r="942" spans="1:20" x14ac:dyDescent="0.25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s="5">
        <f t="shared" si="56"/>
        <v>0.62232323232323228</v>
      </c>
      <c r="G942" t="s">
        <v>42</v>
      </c>
      <c r="H942" s="9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4">
        <f>(((L942/60)/60)/24)+DATE(1970,1,1)</f>
        <v>41244.25</v>
      </c>
      <c r="N942">
        <v>1356242400</v>
      </c>
      <c r="O942" s="17">
        <f t="shared" si="57"/>
        <v>41266.25</v>
      </c>
      <c r="P942" t="b">
        <v>0</v>
      </c>
      <c r="Q942" t="b">
        <v>0</v>
      </c>
      <c r="R942" t="s">
        <v>2042</v>
      </c>
      <c r="S942" t="str">
        <f t="shared" si="58"/>
        <v>technology</v>
      </c>
      <c r="T942" t="str">
        <f>RIGHT(R942,LEN(R942)-SEARCH("/",R942))</f>
        <v>web</v>
      </c>
    </row>
    <row r="943" spans="1:20" x14ac:dyDescent="0.25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 s="9">
        <f t="shared" si="59"/>
        <v>71.987179487179489</v>
      </c>
      <c r="I943">
        <v>78</v>
      </c>
      <c r="J943" t="s">
        <v>20</v>
      </c>
      <c r="K943" t="s">
        <v>21</v>
      </c>
      <c r="L943">
        <v>1294552800</v>
      </c>
      <c r="M943" s="14">
        <f>(((L943/60)/60)/24)+DATE(1970,1,1)</f>
        <v>40552.25</v>
      </c>
      <c r="N943">
        <v>1297576800</v>
      </c>
      <c r="O943" s="17">
        <f t="shared" si="57"/>
        <v>40587.25</v>
      </c>
      <c r="P943" t="b">
        <v>1</v>
      </c>
      <c r="Q943" t="b">
        <v>0</v>
      </c>
      <c r="R943" t="s">
        <v>2043</v>
      </c>
      <c r="S943" t="str">
        <f t="shared" si="58"/>
        <v>theater</v>
      </c>
      <c r="T943" t="str">
        <f>RIGHT(R943,LEN(R943)-SEARCH("/",R943))</f>
        <v>plays</v>
      </c>
    </row>
    <row r="944" spans="1:20" x14ac:dyDescent="0.25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 s="9">
        <f t="shared" si="59"/>
        <v>92.611940298507463</v>
      </c>
      <c r="I944">
        <v>67</v>
      </c>
      <c r="J944" t="s">
        <v>24</v>
      </c>
      <c r="K944" t="s">
        <v>25</v>
      </c>
      <c r="L944">
        <v>1295935200</v>
      </c>
      <c r="M944" s="14">
        <f>(((L944/60)/60)/24)+DATE(1970,1,1)</f>
        <v>40568.25</v>
      </c>
      <c r="N944">
        <v>1296194400</v>
      </c>
      <c r="O944" s="17">
        <f t="shared" si="57"/>
        <v>40571.25</v>
      </c>
      <c r="P944" t="b">
        <v>0</v>
      </c>
      <c r="Q944" t="b">
        <v>0</v>
      </c>
      <c r="R944" t="s">
        <v>2043</v>
      </c>
      <c r="S944" t="str">
        <f t="shared" si="58"/>
        <v>theater</v>
      </c>
      <c r="T944" t="str">
        <f>RIGHT(R944,LEN(R944)-SEARCH("/",R944))</f>
        <v>plays</v>
      </c>
    </row>
    <row r="945" spans="1:20" x14ac:dyDescent="0.25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s="5">
        <f t="shared" si="56"/>
        <v>1.5958666666666668</v>
      </c>
      <c r="G945" t="s">
        <v>19</v>
      </c>
      <c r="H945" s="9">
        <f t="shared" si="59"/>
        <v>104.99122807017544</v>
      </c>
      <c r="I945">
        <v>114</v>
      </c>
      <c r="J945" t="s">
        <v>20</v>
      </c>
      <c r="K945" t="s">
        <v>21</v>
      </c>
      <c r="L945">
        <v>1411534800</v>
      </c>
      <c r="M945" s="14">
        <f>(((L945/60)/60)/24)+DATE(1970,1,1)</f>
        <v>41906.208333333336</v>
      </c>
      <c r="N945">
        <v>1414558800</v>
      </c>
      <c r="O945" s="17">
        <f t="shared" si="57"/>
        <v>41941.208333333336</v>
      </c>
      <c r="P945" t="b">
        <v>0</v>
      </c>
      <c r="Q945" t="b">
        <v>0</v>
      </c>
      <c r="R945" t="s">
        <v>2040</v>
      </c>
      <c r="S945" t="str">
        <f t="shared" si="58"/>
        <v>food</v>
      </c>
      <c r="T945" t="str">
        <f>RIGHT(R945,LEN(R945)-SEARCH("/",R945))</f>
        <v>food trucks</v>
      </c>
    </row>
    <row r="946" spans="1:20" x14ac:dyDescent="0.25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 s="9">
        <f t="shared" si="59"/>
        <v>30.958174904942965</v>
      </c>
      <c r="I946">
        <v>263</v>
      </c>
      <c r="J946" t="s">
        <v>24</v>
      </c>
      <c r="K946" t="s">
        <v>25</v>
      </c>
      <c r="L946">
        <v>1486706400</v>
      </c>
      <c r="M946" s="14">
        <f>(((L946/60)/60)/24)+DATE(1970,1,1)</f>
        <v>42776.25</v>
      </c>
      <c r="N946">
        <v>1488348000</v>
      </c>
      <c r="O946" s="17">
        <f t="shared" si="57"/>
        <v>42795.25</v>
      </c>
      <c r="P946" t="b">
        <v>0</v>
      </c>
      <c r="Q946" t="b">
        <v>0</v>
      </c>
      <c r="R946" t="s">
        <v>2054</v>
      </c>
      <c r="S946" t="str">
        <f t="shared" si="58"/>
        <v>photography</v>
      </c>
      <c r="T946" t="str">
        <f>RIGHT(R946,LEN(R946)-SEARCH("/",R946))</f>
        <v>photography books</v>
      </c>
    </row>
    <row r="947" spans="1:20" x14ac:dyDescent="0.25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 s="9">
        <f t="shared" si="59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 s="14">
        <f>(((L947/60)/60)/24)+DATE(1970,1,1)</f>
        <v>41004.208333333336</v>
      </c>
      <c r="N947">
        <v>1334898000</v>
      </c>
      <c r="O947" s="17">
        <f t="shared" si="57"/>
        <v>41019.208333333336</v>
      </c>
      <c r="P947" t="b">
        <v>1</v>
      </c>
      <c r="Q947" t="b">
        <v>0</v>
      </c>
      <c r="R947" t="s">
        <v>2054</v>
      </c>
      <c r="S947" t="str">
        <f t="shared" si="58"/>
        <v>photography</v>
      </c>
      <c r="T947" t="str">
        <f>RIGHT(R947,LEN(R947)-SEARCH("/",R947))</f>
        <v>photography books</v>
      </c>
    </row>
    <row r="948" spans="1:20" ht="31.5" x14ac:dyDescent="0.25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 s="9">
        <f t="shared" si="59"/>
        <v>84.187845303867405</v>
      </c>
      <c r="I948">
        <v>181</v>
      </c>
      <c r="J948" t="s">
        <v>20</v>
      </c>
      <c r="K948" t="s">
        <v>21</v>
      </c>
      <c r="L948">
        <v>1308200400</v>
      </c>
      <c r="M948" s="14">
        <f>(((L948/60)/60)/24)+DATE(1970,1,1)</f>
        <v>40710.208333333336</v>
      </c>
      <c r="N948">
        <v>1308373200</v>
      </c>
      <c r="O948" s="17">
        <f t="shared" si="57"/>
        <v>40712.208333333336</v>
      </c>
      <c r="P948" t="b">
        <v>0</v>
      </c>
      <c r="Q948" t="b">
        <v>0</v>
      </c>
      <c r="R948" t="s">
        <v>2043</v>
      </c>
      <c r="S948" t="str">
        <f t="shared" si="58"/>
        <v>theater</v>
      </c>
      <c r="T948" t="str">
        <f>RIGHT(R948,LEN(R948)-SEARCH("/",R948))</f>
        <v>plays</v>
      </c>
    </row>
    <row r="949" spans="1:20" x14ac:dyDescent="0.25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 s="9">
        <f t="shared" si="59"/>
        <v>73.92307692307692</v>
      </c>
      <c r="I949">
        <v>13</v>
      </c>
      <c r="J949" t="s">
        <v>20</v>
      </c>
      <c r="K949" t="s">
        <v>21</v>
      </c>
      <c r="L949">
        <v>1411707600</v>
      </c>
      <c r="M949" s="14">
        <f>(((L949/60)/60)/24)+DATE(1970,1,1)</f>
        <v>41908.208333333336</v>
      </c>
      <c r="N949">
        <v>1412312400</v>
      </c>
      <c r="O949" s="17">
        <f t="shared" si="57"/>
        <v>41915.208333333336</v>
      </c>
      <c r="P949" t="b">
        <v>0</v>
      </c>
      <c r="Q949" t="b">
        <v>0</v>
      </c>
      <c r="R949" t="s">
        <v>2043</v>
      </c>
      <c r="S949" t="str">
        <f t="shared" si="58"/>
        <v>theater</v>
      </c>
      <c r="T949" t="str">
        <f>RIGHT(R949,LEN(R949)-SEARCH("/",R949))</f>
        <v>plays</v>
      </c>
    </row>
    <row r="950" spans="1:20" x14ac:dyDescent="0.25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s="5">
        <f t="shared" si="56"/>
        <v>0.62957446808510642</v>
      </c>
      <c r="G950" t="s">
        <v>63</v>
      </c>
      <c r="H950" s="9">
        <f t="shared" si="59"/>
        <v>36.987499999999997</v>
      </c>
      <c r="I950">
        <v>160</v>
      </c>
      <c r="J950" t="s">
        <v>20</v>
      </c>
      <c r="K950" t="s">
        <v>21</v>
      </c>
      <c r="L950">
        <v>1418364000</v>
      </c>
      <c r="M950" s="14">
        <f>(((L950/60)/60)/24)+DATE(1970,1,1)</f>
        <v>41985.25</v>
      </c>
      <c r="N950">
        <v>1419228000</v>
      </c>
      <c r="O950" s="17">
        <f t="shared" si="57"/>
        <v>41995.25</v>
      </c>
      <c r="P950" t="b">
        <v>1</v>
      </c>
      <c r="Q950" t="b">
        <v>1</v>
      </c>
      <c r="R950" t="s">
        <v>2044</v>
      </c>
      <c r="S950" t="str">
        <f t="shared" si="58"/>
        <v>film &amp; video</v>
      </c>
      <c r="T950" t="str">
        <f>RIGHT(R950,LEN(R950)-SEARCH("/",R950))</f>
        <v>documentary</v>
      </c>
    </row>
    <row r="951" spans="1:20" ht="31.5" x14ac:dyDescent="0.25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s="5">
        <f t="shared" si="56"/>
        <v>1.6135593220338984</v>
      </c>
      <c r="G951" t="s">
        <v>19</v>
      </c>
      <c r="H951" s="9">
        <f t="shared" si="59"/>
        <v>46.896551724137929</v>
      </c>
      <c r="I951">
        <v>203</v>
      </c>
      <c r="J951" t="s">
        <v>20</v>
      </c>
      <c r="K951" t="s">
        <v>21</v>
      </c>
      <c r="L951">
        <v>1429333200</v>
      </c>
      <c r="M951" s="14">
        <f>(((L951/60)/60)/24)+DATE(1970,1,1)</f>
        <v>42112.208333333328</v>
      </c>
      <c r="N951">
        <v>1430974800</v>
      </c>
      <c r="O951" s="17">
        <f t="shared" si="57"/>
        <v>42131.208333333328</v>
      </c>
      <c r="P951" t="b">
        <v>0</v>
      </c>
      <c r="Q951" t="b">
        <v>0</v>
      </c>
      <c r="R951" t="s">
        <v>2042</v>
      </c>
      <c r="S951" t="str">
        <f t="shared" si="58"/>
        <v>technology</v>
      </c>
      <c r="T951" t="str">
        <f>RIGHT(R951,LEN(R951)-SEARCH("/",R951))</f>
        <v>web</v>
      </c>
    </row>
    <row r="952" spans="1:20" x14ac:dyDescent="0.25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s="5">
        <f t="shared" si="56"/>
        <v>0.05</v>
      </c>
      <c r="G952" t="s">
        <v>14</v>
      </c>
      <c r="H952" s="9">
        <f t="shared" si="59"/>
        <v>5</v>
      </c>
      <c r="I952">
        <v>1</v>
      </c>
      <c r="J952" t="s">
        <v>20</v>
      </c>
      <c r="K952" t="s">
        <v>21</v>
      </c>
      <c r="L952">
        <v>1555390800</v>
      </c>
      <c r="M952" s="14">
        <f>(((L952/60)/60)/24)+DATE(1970,1,1)</f>
        <v>43571.208333333328</v>
      </c>
      <c r="N952">
        <v>1555822800</v>
      </c>
      <c r="O952" s="17">
        <f t="shared" si="57"/>
        <v>43576.208333333328</v>
      </c>
      <c r="P952" t="b">
        <v>0</v>
      </c>
      <c r="Q952" t="b">
        <v>1</v>
      </c>
      <c r="R952" t="s">
        <v>2043</v>
      </c>
      <c r="S952" t="str">
        <f t="shared" si="58"/>
        <v>theater</v>
      </c>
      <c r="T952" t="str">
        <f>RIGHT(R952,LEN(R952)-SEARCH("/",R952))</f>
        <v>plays</v>
      </c>
    </row>
    <row r="953" spans="1:20" x14ac:dyDescent="0.25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s="5">
        <f t="shared" si="56"/>
        <v>10.969379310344827</v>
      </c>
      <c r="G953" t="s">
        <v>19</v>
      </c>
      <c r="H953" s="9">
        <f t="shared" si="59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 s="14">
        <f>(((L953/60)/60)/24)+DATE(1970,1,1)</f>
        <v>42730.25</v>
      </c>
      <c r="N953">
        <v>1482818400</v>
      </c>
      <c r="O953" s="17">
        <f t="shared" si="57"/>
        <v>42731.25</v>
      </c>
      <c r="P953" t="b">
        <v>0</v>
      </c>
      <c r="Q953" t="b">
        <v>1</v>
      </c>
      <c r="R953" t="s">
        <v>2041</v>
      </c>
      <c r="S953" t="str">
        <f t="shared" si="58"/>
        <v>music</v>
      </c>
      <c r="T953" t="str">
        <f>RIGHT(R953,LEN(R953)-SEARCH("/",R953))</f>
        <v>rock</v>
      </c>
    </row>
    <row r="954" spans="1:20" x14ac:dyDescent="0.25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s="5">
        <f t="shared" si="56"/>
        <v>0.70094158075601376</v>
      </c>
      <c r="G954" t="s">
        <v>63</v>
      </c>
      <c r="H954" s="9">
        <f t="shared" si="59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 s="14">
        <f>(((L954/60)/60)/24)+DATE(1970,1,1)</f>
        <v>42591.208333333328</v>
      </c>
      <c r="N954">
        <v>1471928400</v>
      </c>
      <c r="O954" s="17">
        <f t="shared" si="57"/>
        <v>42605.208333333328</v>
      </c>
      <c r="P954" t="b">
        <v>0</v>
      </c>
      <c r="Q954" t="b">
        <v>0</v>
      </c>
      <c r="R954" t="s">
        <v>2044</v>
      </c>
      <c r="S954" t="str">
        <f t="shared" si="58"/>
        <v>film &amp; video</v>
      </c>
      <c r="T954" t="str">
        <f>RIGHT(R954,LEN(R954)-SEARCH("/",R954))</f>
        <v>documentary</v>
      </c>
    </row>
    <row r="955" spans="1:20" ht="31.5" x14ac:dyDescent="0.25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s="5">
        <f t="shared" si="56"/>
        <v>0.6</v>
      </c>
      <c r="G955" t="s">
        <v>14</v>
      </c>
      <c r="H955" s="9">
        <f t="shared" si="59"/>
        <v>94.285714285714292</v>
      </c>
      <c r="I955">
        <v>21</v>
      </c>
      <c r="J955" t="s">
        <v>20</v>
      </c>
      <c r="K955" t="s">
        <v>21</v>
      </c>
      <c r="L955">
        <v>1450591200</v>
      </c>
      <c r="M955" s="14">
        <f>(((L955/60)/60)/24)+DATE(1970,1,1)</f>
        <v>42358.25</v>
      </c>
      <c r="N955">
        <v>1453701600</v>
      </c>
      <c r="O955" s="17">
        <f t="shared" si="57"/>
        <v>42394.25</v>
      </c>
      <c r="P955" t="b">
        <v>0</v>
      </c>
      <c r="Q955" t="b">
        <v>1</v>
      </c>
      <c r="R955" t="s">
        <v>2062</v>
      </c>
      <c r="S955" t="str">
        <f t="shared" si="58"/>
        <v>film &amp; video</v>
      </c>
      <c r="T955" t="str">
        <f>RIGHT(R955,LEN(R955)-SEARCH("/",R955))</f>
        <v>science fiction</v>
      </c>
    </row>
    <row r="956" spans="1:20" x14ac:dyDescent="0.25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s="5">
        <f t="shared" si="56"/>
        <v>3.6709859154929578</v>
      </c>
      <c r="G956" t="s">
        <v>19</v>
      </c>
      <c r="H956" s="9">
        <f t="shared" si="59"/>
        <v>101.02325581395348</v>
      </c>
      <c r="I956">
        <v>1548</v>
      </c>
      <c r="J956" t="s">
        <v>24</v>
      </c>
      <c r="K956" t="s">
        <v>25</v>
      </c>
      <c r="L956">
        <v>1348290000</v>
      </c>
      <c r="M956" s="14">
        <f>(((L956/60)/60)/24)+DATE(1970,1,1)</f>
        <v>41174.208333333336</v>
      </c>
      <c r="N956">
        <v>1350363600</v>
      </c>
      <c r="O956" s="17">
        <f t="shared" si="57"/>
        <v>41198.208333333336</v>
      </c>
      <c r="P956" t="b">
        <v>0</v>
      </c>
      <c r="Q956" t="b">
        <v>0</v>
      </c>
      <c r="R956" t="s">
        <v>2042</v>
      </c>
      <c r="S956" t="str">
        <f t="shared" si="58"/>
        <v>technology</v>
      </c>
      <c r="T956" t="str">
        <f>RIGHT(R956,LEN(R956)-SEARCH("/",R956))</f>
        <v>web</v>
      </c>
    </row>
    <row r="957" spans="1:20" ht="31.5" x14ac:dyDescent="0.25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s="5">
        <f t="shared" si="56"/>
        <v>11.09</v>
      </c>
      <c r="G957" t="s">
        <v>19</v>
      </c>
      <c r="H957" s="9">
        <f t="shared" si="59"/>
        <v>97.037499999999994</v>
      </c>
      <c r="I957">
        <v>80</v>
      </c>
      <c r="J957" t="s">
        <v>20</v>
      </c>
      <c r="K957" t="s">
        <v>21</v>
      </c>
      <c r="L957">
        <v>1353823200</v>
      </c>
      <c r="M957" s="14">
        <f>(((L957/60)/60)/24)+DATE(1970,1,1)</f>
        <v>41238.25</v>
      </c>
      <c r="N957">
        <v>1353996000</v>
      </c>
      <c r="O957" s="17">
        <f t="shared" si="57"/>
        <v>41240.25</v>
      </c>
      <c r="P957" t="b">
        <v>0</v>
      </c>
      <c r="Q957" t="b">
        <v>0</v>
      </c>
      <c r="R957" t="s">
        <v>2043</v>
      </c>
      <c r="S957" t="str">
        <f t="shared" si="58"/>
        <v>theater</v>
      </c>
      <c r="T957" t="str">
        <f>RIGHT(R957,LEN(R957)-SEARCH("/",R957))</f>
        <v>plays</v>
      </c>
    </row>
    <row r="958" spans="1:20" x14ac:dyDescent="0.25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 s="9">
        <f t="shared" si="59"/>
        <v>43.00963855421687</v>
      </c>
      <c r="I958">
        <v>830</v>
      </c>
      <c r="J958" t="s">
        <v>20</v>
      </c>
      <c r="K958" t="s">
        <v>21</v>
      </c>
      <c r="L958">
        <v>1450764000</v>
      </c>
      <c r="M958" s="14">
        <f>(((L958/60)/60)/24)+DATE(1970,1,1)</f>
        <v>42360.25</v>
      </c>
      <c r="N958">
        <v>1451109600</v>
      </c>
      <c r="O958" s="17">
        <f t="shared" si="57"/>
        <v>42364.25</v>
      </c>
      <c r="P958" t="b">
        <v>0</v>
      </c>
      <c r="Q958" t="b">
        <v>0</v>
      </c>
      <c r="R958" t="s">
        <v>2062</v>
      </c>
      <c r="S958" t="str">
        <f t="shared" si="58"/>
        <v>film &amp; video</v>
      </c>
      <c r="T958" t="str">
        <f>RIGHT(R958,LEN(R958)-SEARCH("/",R958))</f>
        <v>science fiction</v>
      </c>
    </row>
    <row r="959" spans="1:20" x14ac:dyDescent="0.25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s="5">
        <f t="shared" si="56"/>
        <v>1.2687755102040816</v>
      </c>
      <c r="G959" t="s">
        <v>19</v>
      </c>
      <c r="H959" s="9">
        <f t="shared" si="59"/>
        <v>94.916030534351151</v>
      </c>
      <c r="I959">
        <v>131</v>
      </c>
      <c r="J959" t="s">
        <v>20</v>
      </c>
      <c r="K959" t="s">
        <v>21</v>
      </c>
      <c r="L959">
        <v>1329372000</v>
      </c>
      <c r="M959" s="14">
        <f>(((L959/60)/60)/24)+DATE(1970,1,1)</f>
        <v>40955.25</v>
      </c>
      <c r="N959">
        <v>1329631200</v>
      </c>
      <c r="O959" s="17">
        <f t="shared" si="57"/>
        <v>40958.25</v>
      </c>
      <c r="P959" t="b">
        <v>0</v>
      </c>
      <c r="Q959" t="b">
        <v>0</v>
      </c>
      <c r="R959" t="s">
        <v>2043</v>
      </c>
      <c r="S959" t="str">
        <f t="shared" si="58"/>
        <v>theater</v>
      </c>
      <c r="T959" t="str">
        <f>RIGHT(R959,LEN(R959)-SEARCH("/",R959))</f>
        <v>plays</v>
      </c>
    </row>
    <row r="960" spans="1:20" ht="31.5" x14ac:dyDescent="0.25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s="5">
        <f t="shared" si="56"/>
        <v>7.3463636363636367</v>
      </c>
      <c r="G960" t="s">
        <v>19</v>
      </c>
      <c r="H960" s="9">
        <f t="shared" si="59"/>
        <v>72.151785714285708</v>
      </c>
      <c r="I960">
        <v>112</v>
      </c>
      <c r="J960" t="s">
        <v>20</v>
      </c>
      <c r="K960" t="s">
        <v>21</v>
      </c>
      <c r="L960">
        <v>1277096400</v>
      </c>
      <c r="M960" s="14">
        <f>(((L960/60)/60)/24)+DATE(1970,1,1)</f>
        <v>40350.208333333336</v>
      </c>
      <c r="N960">
        <v>1278997200</v>
      </c>
      <c r="O960" s="17">
        <f t="shared" si="57"/>
        <v>40372.208333333336</v>
      </c>
      <c r="P960" t="b">
        <v>0</v>
      </c>
      <c r="Q960" t="b">
        <v>0</v>
      </c>
      <c r="R960" t="s">
        <v>2050</v>
      </c>
      <c r="S960" t="str">
        <f t="shared" si="58"/>
        <v>film &amp; video</v>
      </c>
      <c r="T960" t="str">
        <f>RIGHT(R960,LEN(R960)-SEARCH("/",R960))</f>
        <v>animation</v>
      </c>
    </row>
    <row r="961" spans="1:20" x14ac:dyDescent="0.25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 s="9">
        <f t="shared" si="59"/>
        <v>51.007692307692309</v>
      </c>
      <c r="I961">
        <v>130</v>
      </c>
      <c r="J961" t="s">
        <v>20</v>
      </c>
      <c r="K961" t="s">
        <v>21</v>
      </c>
      <c r="L961">
        <v>1277701200</v>
      </c>
      <c r="M961" s="14">
        <f>(((L961/60)/60)/24)+DATE(1970,1,1)</f>
        <v>40357.208333333336</v>
      </c>
      <c r="N961">
        <v>1280120400</v>
      </c>
      <c r="O961" s="17">
        <f t="shared" si="57"/>
        <v>40385.208333333336</v>
      </c>
      <c r="P961" t="b">
        <v>0</v>
      </c>
      <c r="Q961" t="b">
        <v>0</v>
      </c>
      <c r="R961" t="s">
        <v>2058</v>
      </c>
      <c r="S961" t="str">
        <f t="shared" si="58"/>
        <v>publishing</v>
      </c>
      <c r="T961" t="str">
        <f>RIGHT(R961,LEN(R961)-SEARCH("/",R961))</f>
        <v>translations</v>
      </c>
    </row>
    <row r="962" spans="1:20" x14ac:dyDescent="0.25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 s="9">
        <f t="shared" si="59"/>
        <v>85.054545454545448</v>
      </c>
      <c r="I962">
        <v>55</v>
      </c>
      <c r="J962" t="s">
        <v>20</v>
      </c>
      <c r="K962" t="s">
        <v>21</v>
      </c>
      <c r="L962">
        <v>1454911200</v>
      </c>
      <c r="M962" s="14">
        <f>(((L962/60)/60)/24)+DATE(1970,1,1)</f>
        <v>42408.25</v>
      </c>
      <c r="N962">
        <v>1458104400</v>
      </c>
      <c r="O962" s="17">
        <f t="shared" si="57"/>
        <v>42445.208333333328</v>
      </c>
      <c r="P962" t="b">
        <v>0</v>
      </c>
      <c r="Q962" t="b">
        <v>0</v>
      </c>
      <c r="R962" t="s">
        <v>2042</v>
      </c>
      <c r="S962" t="str">
        <f t="shared" si="58"/>
        <v>technology</v>
      </c>
      <c r="T962" t="str">
        <f>RIGHT(R962,LEN(R962)-SEARCH("/",R962))</f>
        <v>web</v>
      </c>
    </row>
    <row r="963" spans="1:20" x14ac:dyDescent="0.25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s="5">
        <f t="shared" ref="F963:F1001" si="60">E:E/D:D</f>
        <v>1.1929824561403508</v>
      </c>
      <c r="G963" t="s">
        <v>19</v>
      </c>
      <c r="H963" s="9">
        <f t="shared" si="59"/>
        <v>43.87096774193548</v>
      </c>
      <c r="I963">
        <v>155</v>
      </c>
      <c r="J963" t="s">
        <v>20</v>
      </c>
      <c r="K963" t="s">
        <v>21</v>
      </c>
      <c r="L963">
        <v>1297922400</v>
      </c>
      <c r="M963" s="14">
        <f>(((L963/60)/60)/24)+DATE(1970,1,1)</f>
        <v>40591.25</v>
      </c>
      <c r="N963">
        <v>1298268000</v>
      </c>
      <c r="O963" s="17">
        <f t="shared" ref="O963:O1001" si="61">(((N963/60)/60)/24)+DATE(1970,1,1)</f>
        <v>40595.25</v>
      </c>
      <c r="P963" t="b">
        <v>0</v>
      </c>
      <c r="Q963" t="b">
        <v>0</v>
      </c>
      <c r="R963" t="s">
        <v>2058</v>
      </c>
      <c r="S963" t="str">
        <f t="shared" ref="S963:S1001" si="62">LEFT(R963,SEARCH("/",R963)-1)</f>
        <v>publishing</v>
      </c>
      <c r="T963" t="str">
        <f>RIGHT(R963,LEN(R963)-SEARCH("/",R963))</f>
        <v>translations</v>
      </c>
    </row>
    <row r="964" spans="1:20" x14ac:dyDescent="0.25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s="5">
        <f t="shared" si="60"/>
        <v>2.9602777777777778</v>
      </c>
      <c r="G964" t="s">
        <v>19</v>
      </c>
      <c r="H964" s="9">
        <f t="shared" ref="H964:H1001" si="63">AVERAGE(E:E/I:I)</f>
        <v>40.063909774436091</v>
      </c>
      <c r="I964">
        <v>266</v>
      </c>
      <c r="J964" t="s">
        <v>20</v>
      </c>
      <c r="K964" t="s">
        <v>21</v>
      </c>
      <c r="L964">
        <v>1384408800</v>
      </c>
      <c r="M964" s="14">
        <f>(((L964/60)/60)/24)+DATE(1970,1,1)</f>
        <v>41592.25</v>
      </c>
      <c r="N964">
        <v>1386223200</v>
      </c>
      <c r="O964" s="17">
        <f t="shared" si="61"/>
        <v>41613.25</v>
      </c>
      <c r="P964" t="b">
        <v>0</v>
      </c>
      <c r="Q964" t="b">
        <v>0</v>
      </c>
      <c r="R964" t="s">
        <v>2040</v>
      </c>
      <c r="S964" t="str">
        <f t="shared" si="62"/>
        <v>food</v>
      </c>
      <c r="T964" t="str">
        <f>RIGHT(R964,LEN(R964)-SEARCH("/",R964))</f>
        <v>food trucks</v>
      </c>
    </row>
    <row r="965" spans="1:20" x14ac:dyDescent="0.25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 s="9">
        <f t="shared" si="63"/>
        <v>43.833333333333336</v>
      </c>
      <c r="I965">
        <v>114</v>
      </c>
      <c r="J965" t="s">
        <v>94</v>
      </c>
      <c r="K965" t="s">
        <v>95</v>
      </c>
      <c r="L965">
        <v>1299304800</v>
      </c>
      <c r="M965" s="14">
        <f>(((L965/60)/60)/24)+DATE(1970,1,1)</f>
        <v>40607.25</v>
      </c>
      <c r="N965">
        <v>1299823200</v>
      </c>
      <c r="O965" s="17">
        <f t="shared" si="61"/>
        <v>40613.25</v>
      </c>
      <c r="P965" t="b">
        <v>0</v>
      </c>
      <c r="Q965" t="b">
        <v>1</v>
      </c>
      <c r="R965" t="s">
        <v>2054</v>
      </c>
      <c r="S965" t="str">
        <f t="shared" si="62"/>
        <v>photography</v>
      </c>
      <c r="T965" t="str">
        <f>RIGHT(R965,LEN(R965)-SEARCH("/",R965))</f>
        <v>photography books</v>
      </c>
    </row>
    <row r="966" spans="1:20" x14ac:dyDescent="0.25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s="5">
        <f t="shared" si="60"/>
        <v>3.5578378378378379</v>
      </c>
      <c r="G966" t="s">
        <v>19</v>
      </c>
      <c r="H966" s="9">
        <f t="shared" si="63"/>
        <v>84.92903225806451</v>
      </c>
      <c r="I966">
        <v>155</v>
      </c>
      <c r="J966" t="s">
        <v>20</v>
      </c>
      <c r="K966" t="s">
        <v>21</v>
      </c>
      <c r="L966">
        <v>1431320400</v>
      </c>
      <c r="M966" s="14">
        <f>(((L966/60)/60)/24)+DATE(1970,1,1)</f>
        <v>42135.208333333328</v>
      </c>
      <c r="N966">
        <v>1431752400</v>
      </c>
      <c r="O966" s="17">
        <f t="shared" si="61"/>
        <v>42140.208333333328</v>
      </c>
      <c r="P966" t="b">
        <v>0</v>
      </c>
      <c r="Q966" t="b">
        <v>0</v>
      </c>
      <c r="R966" t="s">
        <v>2043</v>
      </c>
      <c r="S966" t="str">
        <f t="shared" si="62"/>
        <v>theater</v>
      </c>
      <c r="T966" t="str">
        <f>RIGHT(R966,LEN(R966)-SEARCH("/",R966))</f>
        <v>plays</v>
      </c>
    </row>
    <row r="967" spans="1:20" x14ac:dyDescent="0.25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s="5">
        <f t="shared" si="60"/>
        <v>3.8640909090909092</v>
      </c>
      <c r="G967" t="s">
        <v>19</v>
      </c>
      <c r="H967" s="9">
        <f t="shared" si="63"/>
        <v>41.067632850241544</v>
      </c>
      <c r="I967">
        <v>207</v>
      </c>
      <c r="J967" t="s">
        <v>36</v>
      </c>
      <c r="K967" t="s">
        <v>37</v>
      </c>
      <c r="L967">
        <v>1264399200</v>
      </c>
      <c r="M967" s="14">
        <f>(((L967/60)/60)/24)+DATE(1970,1,1)</f>
        <v>40203.25</v>
      </c>
      <c r="N967">
        <v>1267855200</v>
      </c>
      <c r="O967" s="17">
        <f t="shared" si="61"/>
        <v>40243.25</v>
      </c>
      <c r="P967" t="b">
        <v>0</v>
      </c>
      <c r="Q967" t="b">
        <v>0</v>
      </c>
      <c r="R967" t="s">
        <v>2041</v>
      </c>
      <c r="S967" t="str">
        <f t="shared" si="62"/>
        <v>music</v>
      </c>
      <c r="T967" t="str">
        <f>RIGHT(R967,LEN(R967)-SEARCH("/",R967))</f>
        <v>rock</v>
      </c>
    </row>
    <row r="968" spans="1:20" x14ac:dyDescent="0.25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s="5">
        <f t="shared" si="60"/>
        <v>7.9223529411764702</v>
      </c>
      <c r="G968" t="s">
        <v>19</v>
      </c>
      <c r="H968" s="9">
        <f t="shared" si="63"/>
        <v>54.971428571428568</v>
      </c>
      <c r="I968">
        <v>245</v>
      </c>
      <c r="J968" t="s">
        <v>20</v>
      </c>
      <c r="K968" t="s">
        <v>21</v>
      </c>
      <c r="L968">
        <v>1497502800</v>
      </c>
      <c r="M968" s="14">
        <f>(((L968/60)/60)/24)+DATE(1970,1,1)</f>
        <v>42901.208333333328</v>
      </c>
      <c r="N968">
        <v>1497675600</v>
      </c>
      <c r="O968" s="17">
        <f t="shared" si="61"/>
        <v>42903.208333333328</v>
      </c>
      <c r="P968" t="b">
        <v>0</v>
      </c>
      <c r="Q968" t="b">
        <v>0</v>
      </c>
      <c r="R968" t="s">
        <v>2043</v>
      </c>
      <c r="S968" t="str">
        <f t="shared" si="62"/>
        <v>theater</v>
      </c>
      <c r="T968" t="str">
        <f>RIGHT(R968,LEN(R968)-SEARCH("/",R968))</f>
        <v>plays</v>
      </c>
    </row>
    <row r="969" spans="1:20" x14ac:dyDescent="0.25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s="5">
        <f t="shared" si="60"/>
        <v>1.3703393665158372</v>
      </c>
      <c r="G969" t="s">
        <v>19</v>
      </c>
      <c r="H969" s="9">
        <f t="shared" si="63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 s="14">
        <f>(((L969/60)/60)/24)+DATE(1970,1,1)</f>
        <v>41005.208333333336</v>
      </c>
      <c r="N969">
        <v>1336885200</v>
      </c>
      <c r="O969" s="17">
        <f t="shared" si="61"/>
        <v>41042.208333333336</v>
      </c>
      <c r="P969" t="b">
        <v>0</v>
      </c>
      <c r="Q969" t="b">
        <v>0</v>
      </c>
      <c r="R969" t="s">
        <v>2061</v>
      </c>
      <c r="S969" t="str">
        <f t="shared" si="62"/>
        <v>music</v>
      </c>
      <c r="T969" t="str">
        <f>RIGHT(R969,LEN(R969)-SEARCH("/",R969))</f>
        <v>world music</v>
      </c>
    </row>
    <row r="970" spans="1:20" ht="31.5" x14ac:dyDescent="0.25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s="5">
        <f t="shared" si="60"/>
        <v>3.3820833333333336</v>
      </c>
      <c r="G970" t="s">
        <v>19</v>
      </c>
      <c r="H970" s="9">
        <f t="shared" si="63"/>
        <v>71.201754385964918</v>
      </c>
      <c r="I970">
        <v>114</v>
      </c>
      <c r="J970" t="s">
        <v>20</v>
      </c>
      <c r="K970" t="s">
        <v>21</v>
      </c>
      <c r="L970">
        <v>1293861600</v>
      </c>
      <c r="M970" s="14">
        <f>(((L970/60)/60)/24)+DATE(1970,1,1)</f>
        <v>40544.25</v>
      </c>
      <c r="N970">
        <v>1295157600</v>
      </c>
      <c r="O970" s="17">
        <f t="shared" si="61"/>
        <v>40559.25</v>
      </c>
      <c r="P970" t="b">
        <v>0</v>
      </c>
      <c r="Q970" t="b">
        <v>0</v>
      </c>
      <c r="R970" t="s">
        <v>2040</v>
      </c>
      <c r="S970" t="str">
        <f t="shared" si="62"/>
        <v>food</v>
      </c>
      <c r="T970" t="str">
        <f>RIGHT(R970,LEN(R970)-SEARCH("/",R970))</f>
        <v>food trucks</v>
      </c>
    </row>
    <row r="971" spans="1:20" x14ac:dyDescent="0.25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s="5">
        <f t="shared" si="60"/>
        <v>1.0822784810126582</v>
      </c>
      <c r="G971" t="s">
        <v>19</v>
      </c>
      <c r="H971" s="9">
        <f t="shared" si="63"/>
        <v>91.935483870967744</v>
      </c>
      <c r="I971">
        <v>93</v>
      </c>
      <c r="J971" t="s">
        <v>20</v>
      </c>
      <c r="K971" t="s">
        <v>21</v>
      </c>
      <c r="L971">
        <v>1576994400</v>
      </c>
      <c r="M971" s="14">
        <f>(((L971/60)/60)/24)+DATE(1970,1,1)</f>
        <v>43821.25</v>
      </c>
      <c r="N971">
        <v>1577599200</v>
      </c>
      <c r="O971" s="17">
        <f t="shared" si="61"/>
        <v>43828.25</v>
      </c>
      <c r="P971" t="b">
        <v>0</v>
      </c>
      <c r="Q971" t="b">
        <v>0</v>
      </c>
      <c r="R971" t="s">
        <v>2043</v>
      </c>
      <c r="S971" t="str">
        <f t="shared" si="62"/>
        <v>theater</v>
      </c>
      <c r="T971" t="str">
        <f>RIGHT(R971,LEN(R971)-SEARCH("/",R971))</f>
        <v>plays</v>
      </c>
    </row>
    <row r="972" spans="1:20" ht="31.5" x14ac:dyDescent="0.25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 s="9">
        <f t="shared" si="63"/>
        <v>97.069023569023571</v>
      </c>
      <c r="I972">
        <v>594</v>
      </c>
      <c r="J972" t="s">
        <v>20</v>
      </c>
      <c r="K972" t="s">
        <v>21</v>
      </c>
      <c r="L972">
        <v>1304917200</v>
      </c>
      <c r="M972" s="14">
        <f>(((L972/60)/60)/24)+DATE(1970,1,1)</f>
        <v>40672.208333333336</v>
      </c>
      <c r="N972">
        <v>1305003600</v>
      </c>
      <c r="O972" s="17">
        <f t="shared" si="61"/>
        <v>40673.208333333336</v>
      </c>
      <c r="P972" t="b">
        <v>0</v>
      </c>
      <c r="Q972" t="b">
        <v>0</v>
      </c>
      <c r="R972" t="s">
        <v>2043</v>
      </c>
      <c r="S972" t="str">
        <f t="shared" si="62"/>
        <v>theater</v>
      </c>
      <c r="T972" t="str">
        <f>RIGHT(R972,LEN(R972)-SEARCH("/",R972))</f>
        <v>plays</v>
      </c>
    </row>
    <row r="973" spans="1:20" x14ac:dyDescent="0.25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 s="9">
        <f t="shared" si="63"/>
        <v>58.916666666666664</v>
      </c>
      <c r="I973">
        <v>24</v>
      </c>
      <c r="J973" t="s">
        <v>20</v>
      </c>
      <c r="K973" t="s">
        <v>21</v>
      </c>
      <c r="L973">
        <v>1381208400</v>
      </c>
      <c r="M973" s="14">
        <f>(((L973/60)/60)/24)+DATE(1970,1,1)</f>
        <v>41555.208333333336</v>
      </c>
      <c r="N973">
        <v>1381726800</v>
      </c>
      <c r="O973" s="17">
        <f t="shared" si="61"/>
        <v>41561.208333333336</v>
      </c>
      <c r="P973" t="b">
        <v>0</v>
      </c>
      <c r="Q973" t="b">
        <v>0</v>
      </c>
      <c r="R973" t="s">
        <v>2059</v>
      </c>
      <c r="S973" t="str">
        <f t="shared" si="62"/>
        <v>film &amp; video</v>
      </c>
      <c r="T973" t="str">
        <f>RIGHT(R973,LEN(R973)-SEARCH("/",R973))</f>
        <v>television</v>
      </c>
    </row>
    <row r="974" spans="1:20" ht="31.5" x14ac:dyDescent="0.25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s="5">
        <f t="shared" si="60"/>
        <v>2.283934426229508</v>
      </c>
      <c r="G974" t="s">
        <v>19</v>
      </c>
      <c r="H974" s="9">
        <f t="shared" si="63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 s="14">
        <f>(((L974/60)/60)/24)+DATE(1970,1,1)</f>
        <v>41792.208333333336</v>
      </c>
      <c r="N974">
        <v>1402462800</v>
      </c>
      <c r="O974" s="17">
        <f t="shared" si="61"/>
        <v>41801.208333333336</v>
      </c>
      <c r="P974" t="b">
        <v>0</v>
      </c>
      <c r="Q974" t="b">
        <v>1</v>
      </c>
      <c r="R974" t="s">
        <v>2042</v>
      </c>
      <c r="S974" t="str">
        <f t="shared" si="62"/>
        <v>technology</v>
      </c>
      <c r="T974" t="str">
        <f>RIGHT(R974,LEN(R974)-SEARCH("/",R974))</f>
        <v>web</v>
      </c>
    </row>
    <row r="975" spans="1:20" x14ac:dyDescent="0.25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 s="9">
        <f t="shared" si="63"/>
        <v>103.87301587301587</v>
      </c>
      <c r="I975">
        <v>252</v>
      </c>
      <c r="J975" t="s">
        <v>20</v>
      </c>
      <c r="K975" t="s">
        <v>21</v>
      </c>
      <c r="L975">
        <v>1291960800</v>
      </c>
      <c r="M975" s="14">
        <f>(((L975/60)/60)/24)+DATE(1970,1,1)</f>
        <v>40522.25</v>
      </c>
      <c r="N975">
        <v>1292133600</v>
      </c>
      <c r="O975" s="17">
        <f t="shared" si="61"/>
        <v>40524.25</v>
      </c>
      <c r="P975" t="b">
        <v>0</v>
      </c>
      <c r="Q975" t="b">
        <v>1</v>
      </c>
      <c r="R975" t="s">
        <v>2043</v>
      </c>
      <c r="S975" t="str">
        <f t="shared" si="62"/>
        <v>theater</v>
      </c>
      <c r="T975" t="str">
        <f>RIGHT(R975,LEN(R975)-SEARCH("/",R975))</f>
        <v>plays</v>
      </c>
    </row>
    <row r="976" spans="1:20" x14ac:dyDescent="0.25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s="5">
        <f t="shared" si="60"/>
        <v>3.73875</v>
      </c>
      <c r="G976" t="s">
        <v>19</v>
      </c>
      <c r="H976" s="9">
        <f t="shared" si="63"/>
        <v>93.46875</v>
      </c>
      <c r="I976">
        <v>32</v>
      </c>
      <c r="J976" t="s">
        <v>20</v>
      </c>
      <c r="K976" t="s">
        <v>21</v>
      </c>
      <c r="L976">
        <v>1368853200</v>
      </c>
      <c r="M976" s="14">
        <f>(((L976/60)/60)/24)+DATE(1970,1,1)</f>
        <v>41412.208333333336</v>
      </c>
      <c r="N976">
        <v>1368939600</v>
      </c>
      <c r="O976" s="17">
        <f t="shared" si="61"/>
        <v>41413.208333333336</v>
      </c>
      <c r="P976" t="b">
        <v>0</v>
      </c>
      <c r="Q976" t="b">
        <v>0</v>
      </c>
      <c r="R976" t="s">
        <v>2047</v>
      </c>
      <c r="S976" t="str">
        <f t="shared" si="62"/>
        <v>music</v>
      </c>
      <c r="T976" t="str">
        <f>RIGHT(R976,LEN(R976)-SEARCH("/",R976))</f>
        <v>indie rock</v>
      </c>
    </row>
    <row r="977" spans="1:20" x14ac:dyDescent="0.25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s="5">
        <f t="shared" si="60"/>
        <v>1.5492592592592593</v>
      </c>
      <c r="G977" t="s">
        <v>19</v>
      </c>
      <c r="H977" s="9">
        <f t="shared" si="63"/>
        <v>61.970370370370368</v>
      </c>
      <c r="I977">
        <v>135</v>
      </c>
      <c r="J977" t="s">
        <v>20</v>
      </c>
      <c r="K977" t="s">
        <v>21</v>
      </c>
      <c r="L977">
        <v>1448776800</v>
      </c>
      <c r="M977" s="14">
        <f>(((L977/60)/60)/24)+DATE(1970,1,1)</f>
        <v>42337.25</v>
      </c>
      <c r="N977">
        <v>1452146400</v>
      </c>
      <c r="O977" s="17">
        <f t="shared" si="61"/>
        <v>42376.25</v>
      </c>
      <c r="P977" t="b">
        <v>0</v>
      </c>
      <c r="Q977" t="b">
        <v>1</v>
      </c>
      <c r="R977" t="s">
        <v>2043</v>
      </c>
      <c r="S977" t="str">
        <f t="shared" si="62"/>
        <v>theater</v>
      </c>
      <c r="T977" t="str">
        <f>RIGHT(R977,LEN(R977)-SEARCH("/",R977))</f>
        <v>plays</v>
      </c>
    </row>
    <row r="978" spans="1:20" ht="31.5" x14ac:dyDescent="0.25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s="5">
        <f t="shared" si="60"/>
        <v>3.2214999999999998</v>
      </c>
      <c r="G978" t="s">
        <v>19</v>
      </c>
      <c r="H978" s="9">
        <f t="shared" si="63"/>
        <v>92.042857142857144</v>
      </c>
      <c r="I978">
        <v>140</v>
      </c>
      <c r="J978" t="s">
        <v>20</v>
      </c>
      <c r="K978" t="s">
        <v>21</v>
      </c>
      <c r="L978">
        <v>1296194400</v>
      </c>
      <c r="M978" s="14">
        <f>(((L978/60)/60)/24)+DATE(1970,1,1)</f>
        <v>40571.25</v>
      </c>
      <c r="N978">
        <v>1296712800</v>
      </c>
      <c r="O978" s="17">
        <f t="shared" si="61"/>
        <v>40577.25</v>
      </c>
      <c r="P978" t="b">
        <v>0</v>
      </c>
      <c r="Q978" t="b">
        <v>1</v>
      </c>
      <c r="R978" t="s">
        <v>2043</v>
      </c>
      <c r="S978" t="str">
        <f t="shared" si="62"/>
        <v>theater</v>
      </c>
      <c r="T978" t="str">
        <f>RIGHT(R978,LEN(R978)-SEARCH("/",R978))</f>
        <v>plays</v>
      </c>
    </row>
    <row r="979" spans="1:20" x14ac:dyDescent="0.25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 s="9">
        <f t="shared" si="63"/>
        <v>77.268656716417908</v>
      </c>
      <c r="I979">
        <v>67</v>
      </c>
      <c r="J979" t="s">
        <v>20</v>
      </c>
      <c r="K979" t="s">
        <v>21</v>
      </c>
      <c r="L979">
        <v>1517983200</v>
      </c>
      <c r="M979" s="14">
        <f>(((L979/60)/60)/24)+DATE(1970,1,1)</f>
        <v>43138.25</v>
      </c>
      <c r="N979">
        <v>1520748000</v>
      </c>
      <c r="O979" s="17">
        <f t="shared" si="61"/>
        <v>43170.25</v>
      </c>
      <c r="P979" t="b">
        <v>0</v>
      </c>
      <c r="Q979" t="b">
        <v>0</v>
      </c>
      <c r="R979" t="s">
        <v>2040</v>
      </c>
      <c r="S979" t="str">
        <f t="shared" si="62"/>
        <v>food</v>
      </c>
      <c r="T979" t="str">
        <f>RIGHT(R979,LEN(R979)-SEARCH("/",R979))</f>
        <v>food trucks</v>
      </c>
    </row>
    <row r="980" spans="1:20" x14ac:dyDescent="0.25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s="5">
        <f t="shared" si="60"/>
        <v>8.641</v>
      </c>
      <c r="G980" t="s">
        <v>19</v>
      </c>
      <c r="H980" s="9">
        <f t="shared" si="63"/>
        <v>93.923913043478265</v>
      </c>
      <c r="I980">
        <v>92</v>
      </c>
      <c r="J980" t="s">
        <v>20</v>
      </c>
      <c r="K980" t="s">
        <v>21</v>
      </c>
      <c r="L980">
        <v>1478930400</v>
      </c>
      <c r="M980" s="14">
        <f>(((L980/60)/60)/24)+DATE(1970,1,1)</f>
        <v>42686.25</v>
      </c>
      <c r="N980">
        <v>1480831200</v>
      </c>
      <c r="O980" s="17">
        <f t="shared" si="61"/>
        <v>42708.25</v>
      </c>
      <c r="P980" t="b">
        <v>0</v>
      </c>
      <c r="Q980" t="b">
        <v>0</v>
      </c>
      <c r="R980" t="s">
        <v>2051</v>
      </c>
      <c r="S980" t="str">
        <f t="shared" si="62"/>
        <v>games</v>
      </c>
      <c r="T980" t="str">
        <f>RIGHT(R980,LEN(R980)-SEARCH("/",R980))</f>
        <v>video games</v>
      </c>
    </row>
    <row r="981" spans="1:20" x14ac:dyDescent="0.25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s="5">
        <f t="shared" si="60"/>
        <v>1.432624584717608</v>
      </c>
      <c r="G981" t="s">
        <v>19</v>
      </c>
      <c r="H981" s="9">
        <f t="shared" si="63"/>
        <v>84.969458128078813</v>
      </c>
      <c r="I981">
        <v>1015</v>
      </c>
      <c r="J981" t="s">
        <v>36</v>
      </c>
      <c r="K981" t="s">
        <v>37</v>
      </c>
      <c r="L981">
        <v>1426395600</v>
      </c>
      <c r="M981" s="14">
        <f>(((L981/60)/60)/24)+DATE(1970,1,1)</f>
        <v>42078.208333333328</v>
      </c>
      <c r="N981">
        <v>1426914000</v>
      </c>
      <c r="O981" s="17">
        <f t="shared" si="61"/>
        <v>42084.208333333328</v>
      </c>
      <c r="P981" t="b">
        <v>0</v>
      </c>
      <c r="Q981" t="b">
        <v>0</v>
      </c>
      <c r="R981" t="s">
        <v>2043</v>
      </c>
      <c r="S981" t="str">
        <f t="shared" si="62"/>
        <v>theater</v>
      </c>
      <c r="T981" t="str">
        <f>RIGHT(R981,LEN(R981)-SEARCH("/",R981))</f>
        <v>plays</v>
      </c>
    </row>
    <row r="982" spans="1:20" x14ac:dyDescent="0.25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 s="9">
        <f t="shared" si="63"/>
        <v>105.97035040431267</v>
      </c>
      <c r="I982">
        <v>742</v>
      </c>
      <c r="J982" t="s">
        <v>20</v>
      </c>
      <c r="K982" t="s">
        <v>21</v>
      </c>
      <c r="L982">
        <v>1446181200</v>
      </c>
      <c r="M982" s="14">
        <f>(((L982/60)/60)/24)+DATE(1970,1,1)</f>
        <v>42307.208333333328</v>
      </c>
      <c r="N982">
        <v>1446616800</v>
      </c>
      <c r="O982" s="17">
        <f t="shared" si="61"/>
        <v>42312.25</v>
      </c>
      <c r="P982" t="b">
        <v>1</v>
      </c>
      <c r="Q982" t="b">
        <v>0</v>
      </c>
      <c r="R982" t="s">
        <v>2049</v>
      </c>
      <c r="S982" t="str">
        <f t="shared" si="62"/>
        <v>publishing</v>
      </c>
      <c r="T982" t="str">
        <f>RIGHT(R982,LEN(R982)-SEARCH("/",R982))</f>
        <v>nonfiction</v>
      </c>
    </row>
    <row r="983" spans="1:20" x14ac:dyDescent="0.25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s="5">
        <f t="shared" si="60"/>
        <v>1.7822388059701493</v>
      </c>
      <c r="G983" t="s">
        <v>19</v>
      </c>
      <c r="H983" s="9">
        <f t="shared" si="63"/>
        <v>36.969040247678016</v>
      </c>
      <c r="I983">
        <v>323</v>
      </c>
      <c r="J983" t="s">
        <v>20</v>
      </c>
      <c r="K983" t="s">
        <v>21</v>
      </c>
      <c r="L983">
        <v>1514181600</v>
      </c>
      <c r="M983" s="14">
        <f>(((L983/60)/60)/24)+DATE(1970,1,1)</f>
        <v>43094.25</v>
      </c>
      <c r="N983">
        <v>1517032800</v>
      </c>
      <c r="O983" s="17">
        <f t="shared" si="61"/>
        <v>43127.25</v>
      </c>
      <c r="P983" t="b">
        <v>0</v>
      </c>
      <c r="Q983" t="b">
        <v>0</v>
      </c>
      <c r="R983" t="s">
        <v>2042</v>
      </c>
      <c r="S983" t="str">
        <f t="shared" si="62"/>
        <v>technology</v>
      </c>
      <c r="T983" t="str">
        <f>RIGHT(R983,LEN(R983)-SEARCH("/",R983))</f>
        <v>web</v>
      </c>
    </row>
    <row r="984" spans="1:20" x14ac:dyDescent="0.25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 s="9">
        <f t="shared" si="63"/>
        <v>81.533333333333331</v>
      </c>
      <c r="I984">
        <v>75</v>
      </c>
      <c r="J984" t="s">
        <v>20</v>
      </c>
      <c r="K984" t="s">
        <v>21</v>
      </c>
      <c r="L984">
        <v>1311051600</v>
      </c>
      <c r="M984" s="14">
        <f>(((L984/60)/60)/24)+DATE(1970,1,1)</f>
        <v>40743.208333333336</v>
      </c>
      <c r="N984">
        <v>1311224400</v>
      </c>
      <c r="O984" s="17">
        <f t="shared" si="61"/>
        <v>40745.208333333336</v>
      </c>
      <c r="P984" t="b">
        <v>0</v>
      </c>
      <c r="Q984" t="b">
        <v>1</v>
      </c>
      <c r="R984" t="s">
        <v>2044</v>
      </c>
      <c r="S984" t="str">
        <f t="shared" si="62"/>
        <v>film &amp; video</v>
      </c>
      <c r="T984" t="str">
        <f>RIGHT(R984,LEN(R984)-SEARCH("/",R984))</f>
        <v>documentary</v>
      </c>
    </row>
    <row r="985" spans="1:20" x14ac:dyDescent="0.25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s="5">
        <f t="shared" si="60"/>
        <v>1.4593648334624323</v>
      </c>
      <c r="G985" t="s">
        <v>19</v>
      </c>
      <c r="H985" s="9">
        <f t="shared" si="63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 s="14">
        <f>(((L985/60)/60)/24)+DATE(1970,1,1)</f>
        <v>43681.208333333328</v>
      </c>
      <c r="N985">
        <v>1566190800</v>
      </c>
      <c r="O985" s="17">
        <f t="shared" si="61"/>
        <v>43696.208333333328</v>
      </c>
      <c r="P985" t="b">
        <v>0</v>
      </c>
      <c r="Q985" t="b">
        <v>0</v>
      </c>
      <c r="R985" t="s">
        <v>2044</v>
      </c>
      <c r="S985" t="str">
        <f t="shared" si="62"/>
        <v>film &amp; video</v>
      </c>
      <c r="T985" t="str">
        <f>RIGHT(R985,LEN(R985)-SEARCH("/",R985))</f>
        <v>documentary</v>
      </c>
    </row>
    <row r="986" spans="1:20" ht="31.5" x14ac:dyDescent="0.25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s="5">
        <f t="shared" si="60"/>
        <v>1.5246153846153847</v>
      </c>
      <c r="G986" t="s">
        <v>19</v>
      </c>
      <c r="H986" s="9">
        <f t="shared" si="63"/>
        <v>26.010498687664043</v>
      </c>
      <c r="I986">
        <v>381</v>
      </c>
      <c r="J986" t="s">
        <v>20</v>
      </c>
      <c r="K986" t="s">
        <v>21</v>
      </c>
      <c r="L986">
        <v>1567918800</v>
      </c>
      <c r="M986" s="14">
        <f>(((L986/60)/60)/24)+DATE(1970,1,1)</f>
        <v>43716.208333333328</v>
      </c>
      <c r="N986">
        <v>1570165200</v>
      </c>
      <c r="O986" s="17">
        <f t="shared" si="61"/>
        <v>43742.208333333328</v>
      </c>
      <c r="P986" t="b">
        <v>0</v>
      </c>
      <c r="Q986" t="b">
        <v>0</v>
      </c>
      <c r="R986" t="s">
        <v>2043</v>
      </c>
      <c r="S986" t="str">
        <f t="shared" si="62"/>
        <v>theater</v>
      </c>
      <c r="T986" t="str">
        <f>RIGHT(R986,LEN(R986)-SEARCH("/",R986))</f>
        <v>plays</v>
      </c>
    </row>
    <row r="987" spans="1:20" x14ac:dyDescent="0.25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 s="9">
        <f t="shared" si="63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 s="14">
        <f>(((L987/60)/60)/24)+DATE(1970,1,1)</f>
        <v>41614.25</v>
      </c>
      <c r="N987">
        <v>1388556000</v>
      </c>
      <c r="O987" s="17">
        <f t="shared" si="61"/>
        <v>41640.25</v>
      </c>
      <c r="P987" t="b">
        <v>0</v>
      </c>
      <c r="Q987" t="b">
        <v>1</v>
      </c>
      <c r="R987" t="s">
        <v>2041</v>
      </c>
      <c r="S987" t="str">
        <f t="shared" si="62"/>
        <v>music</v>
      </c>
      <c r="T987" t="str">
        <f>RIGHT(R987,LEN(R987)-SEARCH("/",R987))</f>
        <v>rock</v>
      </c>
    </row>
    <row r="988" spans="1:20" x14ac:dyDescent="0.25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 s="9">
        <f t="shared" si="63"/>
        <v>34.173913043478258</v>
      </c>
      <c r="I988">
        <v>92</v>
      </c>
      <c r="J988" t="s">
        <v>20</v>
      </c>
      <c r="K988" t="s">
        <v>21</v>
      </c>
      <c r="L988">
        <v>1301979600</v>
      </c>
      <c r="M988" s="14">
        <f>(((L988/60)/60)/24)+DATE(1970,1,1)</f>
        <v>40638.208333333336</v>
      </c>
      <c r="N988">
        <v>1303189200</v>
      </c>
      <c r="O988" s="17">
        <f t="shared" si="61"/>
        <v>40652.208333333336</v>
      </c>
      <c r="P988" t="b">
        <v>0</v>
      </c>
      <c r="Q988" t="b">
        <v>0</v>
      </c>
      <c r="R988" t="s">
        <v>2041</v>
      </c>
      <c r="S988" t="str">
        <f t="shared" si="62"/>
        <v>music</v>
      </c>
      <c r="T988" t="str">
        <f>RIGHT(R988,LEN(R988)-SEARCH("/",R988))</f>
        <v>rock</v>
      </c>
    </row>
    <row r="989" spans="1:20" x14ac:dyDescent="0.25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s="5">
        <f t="shared" si="60"/>
        <v>2.1679032258064517</v>
      </c>
      <c r="G989" t="s">
        <v>19</v>
      </c>
      <c r="H989" s="9">
        <f t="shared" si="63"/>
        <v>28.002083333333335</v>
      </c>
      <c r="I989">
        <v>480</v>
      </c>
      <c r="J989" t="s">
        <v>20</v>
      </c>
      <c r="K989" t="s">
        <v>21</v>
      </c>
      <c r="L989">
        <v>1493269200</v>
      </c>
      <c r="M989" s="14">
        <f>(((L989/60)/60)/24)+DATE(1970,1,1)</f>
        <v>42852.208333333328</v>
      </c>
      <c r="N989">
        <v>1494478800</v>
      </c>
      <c r="O989" s="17">
        <f t="shared" si="61"/>
        <v>42866.208333333328</v>
      </c>
      <c r="P989" t="b">
        <v>0</v>
      </c>
      <c r="Q989" t="b">
        <v>0</v>
      </c>
      <c r="R989" t="s">
        <v>2044</v>
      </c>
      <c r="S989" t="str">
        <f t="shared" si="62"/>
        <v>film &amp; video</v>
      </c>
      <c r="T989" t="str">
        <f>RIGHT(R989,LEN(R989)-SEARCH("/",R989))</f>
        <v>documentary</v>
      </c>
    </row>
    <row r="990" spans="1:20" x14ac:dyDescent="0.25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 s="9">
        <f t="shared" si="63"/>
        <v>76.546875</v>
      </c>
      <c r="I990">
        <v>64</v>
      </c>
      <c r="J990" t="s">
        <v>20</v>
      </c>
      <c r="K990" t="s">
        <v>21</v>
      </c>
      <c r="L990">
        <v>1478930400</v>
      </c>
      <c r="M990" s="14">
        <f>(((L990/60)/60)/24)+DATE(1970,1,1)</f>
        <v>42686.25</v>
      </c>
      <c r="N990">
        <v>1480744800</v>
      </c>
      <c r="O990" s="17">
        <f t="shared" si="61"/>
        <v>42707.25</v>
      </c>
      <c r="P990" t="b">
        <v>0</v>
      </c>
      <c r="Q990" t="b">
        <v>0</v>
      </c>
      <c r="R990" t="s">
        <v>2055</v>
      </c>
      <c r="S990" t="str">
        <f t="shared" si="62"/>
        <v>publishing</v>
      </c>
      <c r="T990" t="str">
        <f>RIGHT(R990,LEN(R990)-SEARCH("/",R990))</f>
        <v>radio &amp; podcasts</v>
      </c>
    </row>
    <row r="991" spans="1:20" x14ac:dyDescent="0.25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s="5">
        <f t="shared" si="60"/>
        <v>4.9958333333333336</v>
      </c>
      <c r="G991" t="s">
        <v>19</v>
      </c>
      <c r="H991" s="9">
        <f t="shared" si="63"/>
        <v>53.053097345132741</v>
      </c>
      <c r="I991">
        <v>226</v>
      </c>
      <c r="J991" t="s">
        <v>20</v>
      </c>
      <c r="K991" t="s">
        <v>21</v>
      </c>
      <c r="L991">
        <v>1555390800</v>
      </c>
      <c r="M991" s="14">
        <f>(((L991/60)/60)/24)+DATE(1970,1,1)</f>
        <v>43571.208333333328</v>
      </c>
      <c r="N991">
        <v>1555822800</v>
      </c>
      <c r="O991" s="17">
        <f t="shared" si="61"/>
        <v>43576.208333333328</v>
      </c>
      <c r="P991" t="b">
        <v>0</v>
      </c>
      <c r="Q991" t="b">
        <v>0</v>
      </c>
      <c r="R991" t="s">
        <v>2058</v>
      </c>
      <c r="S991" t="str">
        <f t="shared" si="62"/>
        <v>publishing</v>
      </c>
      <c r="T991" t="str">
        <f>RIGHT(R991,LEN(R991)-SEARCH("/",R991))</f>
        <v>translations</v>
      </c>
    </row>
    <row r="992" spans="1:20" x14ac:dyDescent="0.25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 s="9">
        <f t="shared" si="63"/>
        <v>106.859375</v>
      </c>
      <c r="I992">
        <v>64</v>
      </c>
      <c r="J992" t="s">
        <v>20</v>
      </c>
      <c r="K992" t="s">
        <v>21</v>
      </c>
      <c r="L992">
        <v>1456984800</v>
      </c>
      <c r="M992" s="14">
        <f>(((L992/60)/60)/24)+DATE(1970,1,1)</f>
        <v>42432.25</v>
      </c>
      <c r="N992">
        <v>1458882000</v>
      </c>
      <c r="O992" s="17">
        <f t="shared" si="61"/>
        <v>42454.208333333328</v>
      </c>
      <c r="P992" t="b">
        <v>0</v>
      </c>
      <c r="Q992" t="b">
        <v>1</v>
      </c>
      <c r="R992" t="s">
        <v>2046</v>
      </c>
      <c r="S992" t="str">
        <f t="shared" si="62"/>
        <v>film &amp; video</v>
      </c>
      <c r="T992" t="str">
        <f>RIGHT(R992,LEN(R992)-SEARCH("/",R992))</f>
        <v>drama</v>
      </c>
    </row>
    <row r="993" spans="1:20" x14ac:dyDescent="0.25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s="5">
        <f t="shared" si="60"/>
        <v>1.131734693877551</v>
      </c>
      <c r="G993" t="s">
        <v>19</v>
      </c>
      <c r="H993" s="9">
        <f t="shared" si="63"/>
        <v>46.020746887966808</v>
      </c>
      <c r="I993">
        <v>241</v>
      </c>
      <c r="J993" t="s">
        <v>20</v>
      </c>
      <c r="K993" t="s">
        <v>21</v>
      </c>
      <c r="L993">
        <v>1411621200</v>
      </c>
      <c r="M993" s="14">
        <f>(((L993/60)/60)/24)+DATE(1970,1,1)</f>
        <v>41907.208333333336</v>
      </c>
      <c r="N993">
        <v>1411966800</v>
      </c>
      <c r="O993" s="17">
        <f t="shared" si="61"/>
        <v>41911.208333333336</v>
      </c>
      <c r="P993" t="b">
        <v>0</v>
      </c>
      <c r="Q993" t="b">
        <v>1</v>
      </c>
      <c r="R993" t="s">
        <v>2041</v>
      </c>
      <c r="S993" t="str">
        <f t="shared" si="62"/>
        <v>music</v>
      </c>
      <c r="T993" t="str">
        <f>RIGHT(R993,LEN(R993)-SEARCH("/",R993))</f>
        <v>rock</v>
      </c>
    </row>
    <row r="994" spans="1:20" x14ac:dyDescent="0.25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s="5">
        <f t="shared" si="60"/>
        <v>4.2654838709677421</v>
      </c>
      <c r="G994" t="s">
        <v>19</v>
      </c>
      <c r="H994" s="9">
        <f t="shared" si="63"/>
        <v>100.17424242424242</v>
      </c>
      <c r="I994">
        <v>132</v>
      </c>
      <c r="J994" t="s">
        <v>20</v>
      </c>
      <c r="K994" t="s">
        <v>21</v>
      </c>
      <c r="L994">
        <v>1525669200</v>
      </c>
      <c r="M994" s="14">
        <f>(((L994/60)/60)/24)+DATE(1970,1,1)</f>
        <v>43227.208333333328</v>
      </c>
      <c r="N994">
        <v>1526878800</v>
      </c>
      <c r="O994" s="17">
        <f t="shared" si="61"/>
        <v>43241.208333333328</v>
      </c>
      <c r="P994" t="b">
        <v>0</v>
      </c>
      <c r="Q994" t="b">
        <v>1</v>
      </c>
      <c r="R994" t="s">
        <v>2046</v>
      </c>
      <c r="S994" t="str">
        <f t="shared" si="62"/>
        <v>film &amp; video</v>
      </c>
      <c r="T994" t="str">
        <f>RIGHT(R994,LEN(R994)-SEARCH("/",R994))</f>
        <v>drama</v>
      </c>
    </row>
    <row r="995" spans="1:20" x14ac:dyDescent="0.25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s="5">
        <f t="shared" si="60"/>
        <v>0.77632653061224488</v>
      </c>
      <c r="G995" t="s">
        <v>63</v>
      </c>
      <c r="H995" s="9">
        <f t="shared" si="63"/>
        <v>101.44</v>
      </c>
      <c r="I995">
        <v>75</v>
      </c>
      <c r="J995" t="s">
        <v>94</v>
      </c>
      <c r="K995" t="s">
        <v>95</v>
      </c>
      <c r="L995">
        <v>1450936800</v>
      </c>
      <c r="M995" s="14">
        <f>(((L995/60)/60)/24)+DATE(1970,1,1)</f>
        <v>42362.25</v>
      </c>
      <c r="N995">
        <v>1452405600</v>
      </c>
      <c r="O995" s="17">
        <f t="shared" si="61"/>
        <v>42379.25</v>
      </c>
      <c r="P995" t="b">
        <v>0</v>
      </c>
      <c r="Q995" t="b">
        <v>1</v>
      </c>
      <c r="R995" t="s">
        <v>2054</v>
      </c>
      <c r="S995" t="str">
        <f t="shared" si="62"/>
        <v>photography</v>
      </c>
      <c r="T995" t="str">
        <f>RIGHT(R995,LEN(R995)-SEARCH("/",R995))</f>
        <v>photography books</v>
      </c>
    </row>
    <row r="996" spans="1:20" x14ac:dyDescent="0.25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 s="9">
        <f t="shared" si="63"/>
        <v>87.972684085510693</v>
      </c>
      <c r="I996">
        <v>842</v>
      </c>
      <c r="J996" t="s">
        <v>20</v>
      </c>
      <c r="K996" t="s">
        <v>21</v>
      </c>
      <c r="L996">
        <v>1413522000</v>
      </c>
      <c r="M996" s="14">
        <f>(((L996/60)/60)/24)+DATE(1970,1,1)</f>
        <v>41929.208333333336</v>
      </c>
      <c r="N996">
        <v>1414040400</v>
      </c>
      <c r="O996" s="17">
        <f t="shared" si="61"/>
        <v>41935.208333333336</v>
      </c>
      <c r="P996" t="b">
        <v>0</v>
      </c>
      <c r="Q996" t="b">
        <v>1</v>
      </c>
      <c r="R996" t="s">
        <v>2058</v>
      </c>
      <c r="S996" t="str">
        <f t="shared" si="62"/>
        <v>publishing</v>
      </c>
      <c r="T996" t="str">
        <f>RIGHT(R996,LEN(R996)-SEARCH("/",R996))</f>
        <v>translations</v>
      </c>
    </row>
    <row r="997" spans="1:20" x14ac:dyDescent="0.25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s="5">
        <f t="shared" si="60"/>
        <v>1.5746762589928058</v>
      </c>
      <c r="G997" t="s">
        <v>19</v>
      </c>
      <c r="H997" s="9">
        <f t="shared" si="63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 s="14">
        <f>(((L997/60)/60)/24)+DATE(1970,1,1)</f>
        <v>43408.208333333328</v>
      </c>
      <c r="N997">
        <v>1543816800</v>
      </c>
      <c r="O997" s="17">
        <f t="shared" si="61"/>
        <v>43437.25</v>
      </c>
      <c r="P997" t="b">
        <v>0</v>
      </c>
      <c r="Q997" t="b">
        <v>1</v>
      </c>
      <c r="R997" t="s">
        <v>2040</v>
      </c>
      <c r="S997" t="str">
        <f t="shared" si="62"/>
        <v>food</v>
      </c>
      <c r="T997" t="str">
        <f>RIGHT(R997,LEN(R997)-SEARCH("/",R997))</f>
        <v>food trucks</v>
      </c>
    </row>
    <row r="998" spans="1:20" ht="31.5" x14ac:dyDescent="0.25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 s="9">
        <f t="shared" si="63"/>
        <v>42.982142857142854</v>
      </c>
      <c r="I998">
        <v>112</v>
      </c>
      <c r="J998" t="s">
        <v>20</v>
      </c>
      <c r="K998" t="s">
        <v>21</v>
      </c>
      <c r="L998">
        <v>1357106400</v>
      </c>
      <c r="M998" s="14">
        <f>(((L998/60)/60)/24)+DATE(1970,1,1)</f>
        <v>41276.25</v>
      </c>
      <c r="N998">
        <v>1359698400</v>
      </c>
      <c r="O998" s="17">
        <f t="shared" si="61"/>
        <v>41306.25</v>
      </c>
      <c r="P998" t="b">
        <v>0</v>
      </c>
      <c r="Q998" t="b">
        <v>0</v>
      </c>
      <c r="R998" t="s">
        <v>2043</v>
      </c>
      <c r="S998" t="str">
        <f t="shared" si="62"/>
        <v>theater</v>
      </c>
      <c r="T998" t="str">
        <f>RIGHT(R998,LEN(R998)-SEARCH("/",R998))</f>
        <v>plays</v>
      </c>
    </row>
    <row r="999" spans="1:20" x14ac:dyDescent="0.25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s="5">
        <f t="shared" si="60"/>
        <v>0.60565789473684206</v>
      </c>
      <c r="G999" t="s">
        <v>63</v>
      </c>
      <c r="H999" s="9">
        <f t="shared" si="63"/>
        <v>33.115107913669064</v>
      </c>
      <c r="I999">
        <v>139</v>
      </c>
      <c r="J999" t="s">
        <v>94</v>
      </c>
      <c r="K999" t="s">
        <v>95</v>
      </c>
      <c r="L999">
        <v>1390197600</v>
      </c>
      <c r="M999" s="14">
        <f>(((L999/60)/60)/24)+DATE(1970,1,1)</f>
        <v>41659.25</v>
      </c>
      <c r="N999">
        <v>1390629600</v>
      </c>
      <c r="O999" s="17">
        <f t="shared" si="61"/>
        <v>41664.25</v>
      </c>
      <c r="P999" t="b">
        <v>0</v>
      </c>
      <c r="Q999" t="b">
        <v>0</v>
      </c>
      <c r="R999" t="s">
        <v>2043</v>
      </c>
      <c r="S999" t="str">
        <f t="shared" si="62"/>
        <v>theater</v>
      </c>
      <c r="T999" t="str">
        <f>RIGHT(R999,LEN(R999)-SEARCH("/",R999))</f>
        <v>plays</v>
      </c>
    </row>
    <row r="1000" spans="1:20" x14ac:dyDescent="0.25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 s="9">
        <f t="shared" si="63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 s="14">
        <f>(((L1000/60)/60)/24)+DATE(1970,1,1)</f>
        <v>40220.25</v>
      </c>
      <c r="N1000">
        <v>1267077600</v>
      </c>
      <c r="O1000" s="17">
        <f t="shared" si="61"/>
        <v>40234.25</v>
      </c>
      <c r="P1000" t="b">
        <v>0</v>
      </c>
      <c r="Q1000" t="b">
        <v>1</v>
      </c>
      <c r="R1000" t="s">
        <v>2047</v>
      </c>
      <c r="S1000" t="str">
        <f t="shared" si="62"/>
        <v>music</v>
      </c>
      <c r="T1000" t="str">
        <f>RIGHT(R1000,LEN(R1000)-SEARCH("/",R1000))</f>
        <v>indie rock</v>
      </c>
    </row>
    <row r="1001" spans="1:20" x14ac:dyDescent="0.25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s="5">
        <f t="shared" si="60"/>
        <v>0.56542754275427543</v>
      </c>
      <c r="G1001" t="s">
        <v>63</v>
      </c>
      <c r="H1001" s="9">
        <f t="shared" si="63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 s="14">
        <f>(((L1001/60)/60)/24)+DATE(1970,1,1)</f>
        <v>42550.208333333328</v>
      </c>
      <c r="N1001">
        <v>1467781200</v>
      </c>
      <c r="O1001" s="17">
        <f t="shared" si="61"/>
        <v>42557.208333333328</v>
      </c>
      <c r="P1001" t="b">
        <v>0</v>
      </c>
      <c r="Q1001" t="b">
        <v>0</v>
      </c>
      <c r="R1001" t="s">
        <v>2040</v>
      </c>
      <c r="S1001" t="str">
        <f t="shared" si="62"/>
        <v>food</v>
      </c>
      <c r="T1001" t="str">
        <f>RIGHT(R1001,LEN(R1001)-SEARCH("/",R1001))</f>
        <v>food trucks</v>
      </c>
    </row>
  </sheetData>
  <conditionalFormatting sqref="G1:H1048576">
    <cfRule type="containsText" dxfId="7" priority="14" operator="containsText" text="canceled">
      <formula>NOT(ISERROR(SEARCH("canceled",G1)))</formula>
    </cfRule>
    <cfRule type="containsText" dxfId="6" priority="15" operator="containsText" text="live">
      <formula>NOT(ISERROR(SEARCH("live",G1)))</formula>
    </cfRule>
    <cfRule type="containsText" dxfId="5" priority="16" operator="containsText" text="successful">
      <formula>NOT(ISERROR(SEARCH("successful",G1)))</formula>
    </cfRule>
    <cfRule type="containsText" dxfId="4" priority="17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Pivot Graph</vt:lpstr>
      <vt:lpstr>2nd Pivot Graph</vt:lpstr>
      <vt:lpstr>3rd Pivot Graph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Art.Rogers</cp:lastModifiedBy>
  <dcterms:created xsi:type="dcterms:W3CDTF">2021-09-29T18:52:28Z</dcterms:created>
  <dcterms:modified xsi:type="dcterms:W3CDTF">2022-09-26T01:54:10Z</dcterms:modified>
</cp:coreProperties>
</file>