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9.xml" ContentType="application/vnd.openxmlformats-officedocument.spreadsheetml.query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queryTables/queryTable10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queryTables/queryTable11.xml" ContentType="application/vnd.openxmlformats-officedocument.spreadsheetml.query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queryTables/queryTable12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queryTables/queryTable13.xml" ContentType="application/vnd.openxmlformats-officedocument.spreadsheetml.query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queryTables/queryTable14.xml" ContentType="application/vnd.openxmlformats-officedocument.spreadsheetml.query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5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queryTables/queryTable16.xml" ContentType="application/vnd.openxmlformats-officedocument.spreadsheetml.query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queryTables/queryTable17.xml" ContentType="application/vnd.openxmlformats-officedocument.spreadsheetml.query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queryTables/queryTable18.xml" ContentType="application/vnd.openxmlformats-officedocument.spreadsheetml.query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queryTables/queryTable19.xml" ContentType="application/vnd.openxmlformats-officedocument.spreadsheetml.query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queryTables/queryTable20.xml" ContentType="application/vnd.openxmlformats-officedocument.spreadsheetml.query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queryTables/queryTable21.xml" ContentType="application/vnd.openxmlformats-officedocument.spreadsheetml.query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queryTables/queryTable22.xml" ContentType="application/vnd.openxmlformats-officedocument.spreadsheetml.query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23.xml" ContentType="application/vnd.openxmlformats-officedocument.spreadsheetml.query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queryTables/queryTable24.xml" ContentType="application/vnd.openxmlformats-officedocument.spreadsheetml.query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queryTables/queryTable25.xml" ContentType="application/vnd.openxmlformats-officedocument.spreadsheetml.query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queryTables/queryTable26.xml" ContentType="application/vnd.openxmlformats-officedocument.spreadsheetml.query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queryTables/queryTable27.xml" ContentType="application/vnd.openxmlformats-officedocument.spreadsheetml.query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queryTables/queryTable28.xml" ContentType="application/vnd.openxmlformats-officedocument.spreadsheetml.query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queryTables/queryTable29.xml" ContentType="application/vnd.openxmlformats-officedocument.spreadsheetml.query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queryTables/queryTable30.xml" ContentType="application/vnd.openxmlformats-officedocument.spreadsheetml.query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queryTables/queryTable31.xml" ContentType="application/vnd.openxmlformats-officedocument.spreadsheetml.query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queryTables/queryTable32.xml" ContentType="application/vnd.openxmlformats-officedocument.spreadsheetml.query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queryTables/queryTable33.xml" ContentType="application/vnd.openxmlformats-officedocument.spreadsheetml.query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queryTables/queryTable34.xml" ContentType="application/vnd.openxmlformats-officedocument.spreadsheetml.query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ython36\projects\Fantasy Football Projections\Basic Stats\"/>
    </mc:Choice>
  </mc:AlternateContent>
  <xr:revisionPtr revIDLastSave="0" documentId="10_ncr:8100000_{AD7C7A46-4475-4D2F-B85E-4EEE765A244E}" xr6:coauthVersionLast="33" xr6:coauthVersionMax="33" xr10:uidLastSave="{00000000-0000-0000-0000-000000000000}"/>
  <bookViews>
    <workbookView xWindow="0" yWindow="0" windowWidth="19200" windowHeight="6620" firstSheet="1" activeTab="1" xr2:uid="{7CCDDFE9-5940-4B58-9F6F-745152651D0D}"/>
  </bookViews>
  <sheets>
    <sheet name="Player_List" sheetId="1" state="hidden" r:id="rId1"/>
    <sheet name="Chart2" sheetId="165" r:id="rId2"/>
    <sheet name="Sheet1" sheetId="163" r:id="rId3"/>
    <sheet name="Aaron_Rodgers" sheetId="132" r:id="rId4"/>
    <sheet name="Russell_Wilson" sheetId="133" r:id="rId5"/>
    <sheet name="Carson_Wentz" sheetId="134" r:id="rId6"/>
    <sheet name="Deshaun_Watson" sheetId="135" r:id="rId7"/>
    <sheet name="Drew_Brees" sheetId="136" r:id="rId8"/>
    <sheet name="Ben_Roethlisberger" sheetId="137" r:id="rId9"/>
    <sheet name="Tom_Brady" sheetId="138" r:id="rId10"/>
    <sheet name="Case_Keenum" sheetId="139" r:id="rId11"/>
    <sheet name="Kirk_Cousins" sheetId="140" r:id="rId12"/>
    <sheet name="Alex_Smith" sheetId="141" r:id="rId13"/>
    <sheet name="Philip_Rivers" sheetId="142" r:id="rId14"/>
    <sheet name="Dak_Prescott" sheetId="143" r:id="rId15"/>
    <sheet name="Jared_Goff" sheetId="144" r:id="rId16"/>
    <sheet name="Jameis_Winston" sheetId="145" r:id="rId17"/>
    <sheet name="Josh_Mccown" sheetId="146" r:id="rId18"/>
    <sheet name="Matthew_Stafford" sheetId="147" r:id="rId19"/>
    <sheet name="Blake_Bortles" sheetId="148" r:id="rId20"/>
    <sheet name="Matt_Ryan" sheetId="149" r:id="rId21"/>
    <sheet name="Tyrod_Taylor" sheetId="150" r:id="rId22"/>
    <sheet name="Cam_Newton" sheetId="151" r:id="rId23"/>
    <sheet name="Jimmy_Garoppolo" sheetId="152" r:id="rId24"/>
    <sheet name="Marcus_Mariota" sheetId="153" r:id="rId25"/>
    <sheet name="Sam_Bradford" sheetId="154" r:id="rId26"/>
    <sheet name="Andy_Dalton" sheetId="155" r:id="rId27"/>
    <sheet name="Derek_Carr" sheetId="156" r:id="rId28"/>
    <sheet name="Eli_Manning" sheetId="157" r:id="rId29"/>
    <sheet name="Mitchell_Trubisky" sheetId="158" r:id="rId30"/>
    <sheet name="Joe_Flacco" sheetId="159" r:id="rId31"/>
    <sheet name="Aj_Mccarron" sheetId="160" r:id="rId32"/>
    <sheet name="Andrew_Luck" sheetId="161" r:id="rId33"/>
    <sheet name="Patrick_Mahomes" sheetId="162" r:id="rId34"/>
  </sheets>
  <definedNames>
    <definedName name="_xlcn.WorksheetConnection_QBs.xlsmAaron_Rodgers_16_game1" hidden="1">Aaron_Rodgers_16_game[]</definedName>
    <definedName name="_xlcn.WorksheetConnection_QBs.xlsmAaron_Rodgers_per_game1" hidden="1">Aaron_Rodgers_per_game[]</definedName>
    <definedName name="_xlcn.WorksheetConnection_QBs.xlsmAaron_Rodgers_per_game11" hidden="1">Aaron_Rodgers_per_game[]</definedName>
    <definedName name="_xlcn.WorksheetConnection_QBs.xlsmAaron_Rodgers1" hidden="1">Aaron_Rodgers[]</definedName>
    <definedName name="_xlcn.WorksheetConnection_QBs.xlsmAaron_Rodgers11" hidden="1">Aaron_Rodgers[]</definedName>
    <definedName name="_xlcn.WorksheetConnection_QBs.xlsmBen_Roethlisberger_16_game1" hidden="1">Ben_Roethlisberger_16_game[]</definedName>
    <definedName name="_xlcn.WorksheetConnection_QBs.xlsmBen_Roethlisberger_per_game1" hidden="1">Ben_Roethlisberger_per_game[]</definedName>
    <definedName name="_xlcn.WorksheetConnection_QBs.xlsmBen_Roethlisberger1" hidden="1">Ben_Roethlisberger[]</definedName>
    <definedName name="_xlcn.WorksheetConnection_QBs.xlsmDrew_Brees_16_game1" hidden="1">Drew_Brees_16_game[]</definedName>
    <definedName name="_xlcn.WorksheetConnection_QBs.xlsmDrew_Brees_per_game1" hidden="1">Drew_Brees_per_game[]</definedName>
    <definedName name="_xlcn.WorksheetConnection_QBs.xlsmDrew_Brees1" hidden="1">Drew_Brees[]</definedName>
    <definedName name="_xlcn.WorksheetConnection_QBs.xlsmRussell_Wilson_16_game1" hidden="1">Russell_Wilson_16_game[]</definedName>
    <definedName name="_xlcn.WorksheetConnection_QBs.xlsmRussell_Wilson_per_game1" hidden="1">Russell_Wilson_per_game[]</definedName>
    <definedName name="_xlcn.WorksheetConnection_QBs.xlsmRussell_Wilson1" hidden="1">Russell_Wilson[]</definedName>
    <definedName name="_xlcn.WorksheetConnection_QBs.xlsmRussell_Wilson11" hidden="1">Russell_Wilson[]</definedName>
    <definedName name="Aaron_Rodgers_1" localSheetId="2" hidden="1">Sheet1!#REF!</definedName>
    <definedName name="Aaron_Rodgers_16_game_1" localSheetId="2" hidden="1">Sheet1!#REF!</definedName>
    <definedName name="Aaron_Rodgers_per_game_1" localSheetId="2" hidden="1">Sheet1!#REF!</definedName>
    <definedName name="ExternalData_1" localSheetId="3" hidden="1">Aaron_Rodgers!$A$1:$U$15</definedName>
    <definedName name="ExternalData_1" localSheetId="31" hidden="1">Aj_Mccarron!$A$1:$U$6</definedName>
    <definedName name="ExternalData_1" localSheetId="12" hidden="1">Alex_Smith!$A$1:$U$15</definedName>
    <definedName name="ExternalData_1" localSheetId="32" hidden="1">Andrew_Luck!$A$1:$U$8</definedName>
    <definedName name="ExternalData_1" localSheetId="26" hidden="1">Andy_Dalton!$A$1:$U$9</definedName>
    <definedName name="ExternalData_1" localSheetId="8" hidden="1">Ben_Roethlisberger!$A$1:$U$16</definedName>
    <definedName name="ExternalData_1" localSheetId="19" hidden="1">Blake_Bortles!$A$1:$U$6</definedName>
    <definedName name="ExternalData_1" localSheetId="22" hidden="1">Cam_Newton!$A$1:$U$9</definedName>
    <definedName name="ExternalData_1" localSheetId="5" hidden="1">Carson_Wentz!$A$1:$U$4</definedName>
    <definedName name="ExternalData_1" localSheetId="10" hidden="1">Case_Keenum!$A$1:$U$8</definedName>
    <definedName name="ExternalData_1" localSheetId="14" hidden="1">Dak_Prescott!$A$1:$U$4</definedName>
    <definedName name="ExternalData_1" localSheetId="27" hidden="1">Derek_Carr!$A$1:$U$6</definedName>
    <definedName name="ExternalData_1" localSheetId="6" hidden="1">Deshaun_Watson!$A$1:$U$3</definedName>
    <definedName name="ExternalData_1" localSheetId="7" hidden="1">Drew_Brees!$A$1:$U$19</definedName>
    <definedName name="ExternalData_1" localSheetId="28" hidden="1">Eli_Manning!$A$1:$U$16</definedName>
    <definedName name="ExternalData_1" localSheetId="16" hidden="1">Jameis_Winston!$A$1:$U$5</definedName>
    <definedName name="ExternalData_1" localSheetId="15" hidden="1">Jared_Goff!$A$1:$U$4</definedName>
    <definedName name="ExternalData_1" localSheetId="23" hidden="1">Jimmy_Garoppolo!$A$1:$U$7</definedName>
    <definedName name="ExternalData_1" localSheetId="30" hidden="1">Joe_Flacco!$A$1:$U$12</definedName>
    <definedName name="ExternalData_1" localSheetId="17" hidden="1">Josh_Mccown!$A$1:$U$17</definedName>
    <definedName name="ExternalData_1" localSheetId="11" hidden="1">Kirk_Cousins!$A$1:$U$8</definedName>
    <definedName name="ExternalData_1" localSheetId="24" hidden="1">Marcus_Mariota!$A$1:$U$5</definedName>
    <definedName name="ExternalData_1" localSheetId="20" hidden="1">Matt_Ryan!$A$1:$U$12</definedName>
    <definedName name="ExternalData_1" localSheetId="18" hidden="1">Matthew_Stafford!$A$1:$U$11</definedName>
    <definedName name="ExternalData_1" localSheetId="29" hidden="1">Mitchell_Trubisky!$A$1:$U$3</definedName>
    <definedName name="ExternalData_1" localSheetId="33" hidden="1">Patrick_Mahomes!$A$1:$U$3</definedName>
    <definedName name="ExternalData_1" localSheetId="13" hidden="1">Philip_Rivers!$A$1:$U$16</definedName>
    <definedName name="ExternalData_1" localSheetId="4" hidden="1">Russell_Wilson!$A$1:$U$8</definedName>
    <definedName name="ExternalData_1" localSheetId="25" hidden="1">Sam_Bradford!$A$1:$U$9</definedName>
    <definedName name="ExternalData_1" localSheetId="2" hidden="1">Sheet1!$A$4:$V$19</definedName>
    <definedName name="ExternalData_1" localSheetId="9" hidden="1">Tom_Brady!$A$1:$U$20</definedName>
    <definedName name="ExternalData_1" localSheetId="21" hidden="1">Tyrod_Taylor!$A$1:$U$9</definedName>
    <definedName name="ExternalData_2" localSheetId="2" hidden="1">Sheet1!$A$21:$V$35</definedName>
    <definedName name="ExternalData_3" localSheetId="2" hidden="1">Sheet1!$A$37:$V$51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ussell_Wilson 1" name="Russell_Wilson 1" connection="WorksheetConnection_QBs.xlsm!Russell_Wilson1"/>
          <x15:modelTable id="Russell_Wilson_per_game" name="Russell_Wilson_per_game" connection="WorksheetConnection_QBs.xlsm!Russell_Wilson_per_game"/>
          <x15:modelTable id="Russell_Wilson_16_game" name="Russell_Wilson_16_game" connection="WorksheetConnection_QBs.xlsm!Russell_Wilson_16_game"/>
          <x15:modelTable id="Russell_Wilson" name="Russell_Wilson" connection="WorksheetConnection_QBs.xlsm!Russell_Wilson"/>
          <x15:modelTable id="Drew_Brees_per_game" name="Drew_Brees_per_game" connection="WorksheetConnection_QBs.xlsm!Drew_Brees_per_game"/>
          <x15:modelTable id="Drew_Brees_16_game" name="Drew_Brees_16_game" connection="WorksheetConnection_QBs.xlsm!Drew_Brees_16_game"/>
          <x15:modelTable id="Drew_Brees" name="Drew_Brees" connection="WorksheetConnection_QBs.xlsm!Drew_Brees"/>
          <x15:modelTable id="Aaron_Rodgers 1" name="Aaron_Rodgers 1" connection="WorksheetConnection_QBs.xlsm!Aaron_Rodgers1"/>
          <x15:modelTable id="Aaron_Rodgers_per_game 1" name="Aaron_Rodgers_per_game 1" connection="WorksheetConnection_QBs.xlsm!Aaron_Rodgers_per_game1"/>
          <x15:modelTable id="Aaron_Rodgers_per_game" name="Aaron_Rodgers_per_game" connection="WorksheetConnection_QBs.xlsm!Aaron_Rodgers_per_game"/>
          <x15:modelTable id="Aaron_Rodgers_16_game" name="Aaron_Rodgers_16_game" connection="WorksheetConnection_QBs.xlsm!Aaron_Rodgers_16_game"/>
          <x15:modelTable id="Aaron_Rodgers" name="Aaron_Rodgers" connection="WorksheetConnection_QBs.xlsm!Aaron_Rodgers"/>
          <x15:modelTable id="Ben_Roethlisberger" name="Ben_Roethlisberger" connection="WorksheetConnection_QBs.xlsm!Ben_Roethlisberger"/>
          <x15:modelTable id="Ben_Roethlisberger_per_game" name="Ben_Roethlisberger_per_game" connection="WorksheetConnection_QBs.xlsm!Ben_Roethlisberger_per_game"/>
          <x15:modelTable id="Ben_Roethlisberger_16_game" name="Ben_Roethlisberger_16_game" connection="WorksheetConnection_QBs.xlsm!Ben_Roethlisberger_16_game"/>
        </x15:modelTables>
      </x15:dataModel>
    </ext>
  </extLst>
</workbook>
</file>

<file path=xl/calcChain.xml><?xml version="1.0" encoding="utf-8"?>
<calcChain xmlns="http://schemas.openxmlformats.org/spreadsheetml/2006/main">
  <c r="G47" i="132" l="1"/>
  <c r="H47" i="132"/>
  <c r="I47" i="132"/>
  <c r="V47" i="132" s="1"/>
  <c r="J47" i="132"/>
  <c r="K47" i="132"/>
  <c r="L47" i="132"/>
  <c r="M47" i="132"/>
  <c r="N47" i="132"/>
  <c r="O47" i="132"/>
  <c r="P47" i="132"/>
  <c r="Q47" i="132"/>
  <c r="R47" i="132"/>
  <c r="S47" i="132"/>
  <c r="T47" i="132"/>
  <c r="U47" i="132"/>
  <c r="G48" i="132"/>
  <c r="H48" i="132"/>
  <c r="I48" i="132"/>
  <c r="J48" i="132"/>
  <c r="K48" i="132"/>
  <c r="L48" i="132"/>
  <c r="M48" i="132"/>
  <c r="N48" i="132"/>
  <c r="O48" i="132"/>
  <c r="P48" i="132"/>
  <c r="Q48" i="132"/>
  <c r="R48" i="132"/>
  <c r="S48" i="132"/>
  <c r="T48" i="132"/>
  <c r="U48" i="132"/>
  <c r="F48" i="132"/>
  <c r="F47" i="132"/>
  <c r="V31" i="132"/>
  <c r="V9" i="162" l="1"/>
  <c r="V6" i="162"/>
  <c r="V2" i="162"/>
  <c r="V3" i="162"/>
  <c r="V24" i="161"/>
  <c r="V23" i="161"/>
  <c r="V22" i="161"/>
  <c r="V21" i="161"/>
  <c r="V20" i="161"/>
  <c r="V19" i="161"/>
  <c r="V16" i="161"/>
  <c r="V7" i="161"/>
  <c r="V15" i="161"/>
  <c r="V6" i="161"/>
  <c r="V14" i="161"/>
  <c r="V5" i="161"/>
  <c r="V13" i="161"/>
  <c r="V4" i="161"/>
  <c r="V12" i="161"/>
  <c r="V3" i="161"/>
  <c r="V11" i="161"/>
  <c r="V2" i="161"/>
  <c r="V8" i="161"/>
  <c r="V18" i="160"/>
  <c r="V17" i="160"/>
  <c r="V16" i="160"/>
  <c r="V15" i="160"/>
  <c r="V12" i="160"/>
  <c r="V5" i="160"/>
  <c r="V11" i="160"/>
  <c r="V4" i="160"/>
  <c r="V10" i="160"/>
  <c r="V3" i="160"/>
  <c r="V9" i="160"/>
  <c r="V2" i="160"/>
  <c r="V6" i="160"/>
  <c r="V36" i="159"/>
  <c r="V35" i="159"/>
  <c r="V34" i="159"/>
  <c r="V33" i="159"/>
  <c r="V32" i="159"/>
  <c r="V31" i="159"/>
  <c r="V30" i="159"/>
  <c r="V29" i="159"/>
  <c r="V28" i="159"/>
  <c r="V27" i="159"/>
  <c r="V24" i="159"/>
  <c r="V11" i="159"/>
  <c r="V23" i="159"/>
  <c r="V10" i="159"/>
  <c r="V22" i="159"/>
  <c r="V9" i="159"/>
  <c r="V21" i="159"/>
  <c r="V8" i="159"/>
  <c r="V20" i="159"/>
  <c r="V7" i="159"/>
  <c r="V19" i="159"/>
  <c r="V6" i="159"/>
  <c r="V18" i="159"/>
  <c r="V5" i="159"/>
  <c r="V17" i="159"/>
  <c r="V4" i="159"/>
  <c r="V16" i="159"/>
  <c r="V3" i="159"/>
  <c r="V15" i="159"/>
  <c r="V2" i="159"/>
  <c r="V12" i="159"/>
  <c r="V9" i="158"/>
  <c r="V6" i="158"/>
  <c r="V2" i="158"/>
  <c r="V3" i="158"/>
  <c r="V48" i="157"/>
  <c r="V47" i="157"/>
  <c r="V46" i="157"/>
  <c r="V45" i="157"/>
  <c r="V44" i="157"/>
  <c r="V43" i="157"/>
  <c r="V42" i="157"/>
  <c r="V41" i="157"/>
  <c r="V40" i="157"/>
  <c r="V39" i="157"/>
  <c r="V38" i="157"/>
  <c r="V37" i="157"/>
  <c r="V36" i="157"/>
  <c r="V35" i="157"/>
  <c r="V32" i="157"/>
  <c r="V15" i="157"/>
  <c r="V31" i="157"/>
  <c r="V14" i="157"/>
  <c r="V30" i="157"/>
  <c r="V13" i="157"/>
  <c r="V29" i="157"/>
  <c r="V12" i="157"/>
  <c r="V28" i="157"/>
  <c r="V11" i="157"/>
  <c r="V27" i="157"/>
  <c r="V10" i="157"/>
  <c r="V26" i="157"/>
  <c r="V9" i="157"/>
  <c r="V25" i="157"/>
  <c r="V8" i="157"/>
  <c r="V24" i="157"/>
  <c r="V7" i="157"/>
  <c r="V23" i="157"/>
  <c r="V6" i="157"/>
  <c r="V22" i="157"/>
  <c r="V5" i="157"/>
  <c r="V21" i="157"/>
  <c r="V4" i="157"/>
  <c r="V20" i="157"/>
  <c r="V3" i="157"/>
  <c r="V19" i="157"/>
  <c r="V2" i="157"/>
  <c r="V16" i="157"/>
  <c r="V18" i="156"/>
  <c r="V17" i="156"/>
  <c r="V16" i="156"/>
  <c r="V15" i="156"/>
  <c r="V12" i="156"/>
  <c r="V5" i="156"/>
  <c r="V11" i="156"/>
  <c r="V4" i="156"/>
  <c r="V10" i="156"/>
  <c r="V3" i="156"/>
  <c r="V9" i="156"/>
  <c r="V2" i="156"/>
  <c r="V6" i="156"/>
  <c r="V27" i="155"/>
  <c r="V26" i="155"/>
  <c r="V25" i="155"/>
  <c r="V24" i="155"/>
  <c r="V23" i="155"/>
  <c r="V22" i="155"/>
  <c r="V21" i="155"/>
  <c r="V18" i="155"/>
  <c r="V8" i="155"/>
  <c r="V17" i="155"/>
  <c r="V7" i="155"/>
  <c r="V16" i="155"/>
  <c r="V6" i="155"/>
  <c r="V15" i="155"/>
  <c r="V5" i="155"/>
  <c r="V14" i="155"/>
  <c r="V4" i="155"/>
  <c r="V13" i="155"/>
  <c r="V3" i="155"/>
  <c r="V12" i="155"/>
  <c r="V2" i="155"/>
  <c r="V9" i="155"/>
  <c r="V27" i="154"/>
  <c r="V26" i="154"/>
  <c r="V25" i="154"/>
  <c r="V24" i="154"/>
  <c r="V23" i="154"/>
  <c r="V22" i="154"/>
  <c r="V21" i="154"/>
  <c r="V18" i="154"/>
  <c r="V8" i="154"/>
  <c r="V17" i="154"/>
  <c r="V7" i="154"/>
  <c r="V16" i="154"/>
  <c r="V6" i="154"/>
  <c r="V15" i="154"/>
  <c r="V5" i="154"/>
  <c r="V14" i="154"/>
  <c r="V4" i="154"/>
  <c r="V13" i="154"/>
  <c r="V3" i="154"/>
  <c r="V12" i="154"/>
  <c r="V2" i="154"/>
  <c r="V9" i="154"/>
  <c r="V15" i="153"/>
  <c r="V14" i="153"/>
  <c r="V13" i="153"/>
  <c r="V10" i="153"/>
  <c r="V4" i="153"/>
  <c r="V9" i="153"/>
  <c r="V3" i="153"/>
  <c r="V8" i="153"/>
  <c r="V2" i="153"/>
  <c r="V5" i="153"/>
  <c r="V21" i="152"/>
  <c r="V20" i="152"/>
  <c r="V19" i="152"/>
  <c r="V18" i="152"/>
  <c r="V17" i="152"/>
  <c r="V14" i="152"/>
  <c r="V6" i="152"/>
  <c r="V13" i="152"/>
  <c r="V5" i="152"/>
  <c r="V12" i="152"/>
  <c r="V4" i="152"/>
  <c r="V11" i="152"/>
  <c r="V3" i="152"/>
  <c r="V10" i="152"/>
  <c r="V2" i="152"/>
  <c r="V7" i="152"/>
  <c r="V27" i="151"/>
  <c r="V26" i="151"/>
  <c r="V25" i="151"/>
  <c r="V24" i="151"/>
  <c r="V23" i="151"/>
  <c r="V22" i="151"/>
  <c r="V21" i="151"/>
  <c r="V18" i="151"/>
  <c r="V8" i="151"/>
  <c r="V17" i="151"/>
  <c r="V7" i="151"/>
  <c r="V16" i="151"/>
  <c r="V6" i="151"/>
  <c r="V15" i="151"/>
  <c r="V5" i="151"/>
  <c r="V14" i="151"/>
  <c r="V4" i="151"/>
  <c r="V13" i="151"/>
  <c r="V3" i="151"/>
  <c r="V12" i="151"/>
  <c r="V2" i="151"/>
  <c r="V9" i="151"/>
  <c r="V27" i="150"/>
  <c r="V26" i="150"/>
  <c r="V25" i="150"/>
  <c r="V24" i="150"/>
  <c r="V23" i="150"/>
  <c r="V22" i="150"/>
  <c r="V21" i="150"/>
  <c r="V18" i="150"/>
  <c r="V8" i="150"/>
  <c r="V17" i="150"/>
  <c r="V7" i="150"/>
  <c r="V16" i="150"/>
  <c r="V6" i="150"/>
  <c r="V15" i="150"/>
  <c r="V5" i="150"/>
  <c r="V14" i="150"/>
  <c r="V4" i="150"/>
  <c r="V13" i="150"/>
  <c r="V3" i="150"/>
  <c r="V12" i="150"/>
  <c r="V2" i="150"/>
  <c r="V9" i="150"/>
  <c r="V36" i="149"/>
  <c r="V35" i="149"/>
  <c r="V34" i="149"/>
  <c r="V33" i="149"/>
  <c r="V32" i="149"/>
  <c r="V31" i="149"/>
  <c r="V30" i="149"/>
  <c r="V29" i="149"/>
  <c r="V28" i="149"/>
  <c r="V27" i="149"/>
  <c r="V24" i="149"/>
  <c r="V11" i="149"/>
  <c r="V23" i="149"/>
  <c r="V10" i="149"/>
  <c r="V22" i="149"/>
  <c r="V9" i="149"/>
  <c r="V21" i="149"/>
  <c r="V8" i="149"/>
  <c r="V20" i="149"/>
  <c r="V7" i="149"/>
  <c r="V19" i="149"/>
  <c r="V6" i="149"/>
  <c r="V18" i="149"/>
  <c r="V5" i="149"/>
  <c r="V17" i="149"/>
  <c r="V4" i="149"/>
  <c r="V16" i="149"/>
  <c r="V3" i="149"/>
  <c r="V15" i="149"/>
  <c r="V2" i="149"/>
  <c r="V12" i="149"/>
  <c r="V18" i="148"/>
  <c r="V17" i="148"/>
  <c r="V16" i="148"/>
  <c r="V15" i="148"/>
  <c r="V12" i="148"/>
  <c r="V5" i="148"/>
  <c r="V11" i="148"/>
  <c r="V4" i="148"/>
  <c r="V10" i="148"/>
  <c r="V3" i="148"/>
  <c r="V9" i="148"/>
  <c r="V2" i="148"/>
  <c r="V6" i="148"/>
  <c r="V33" i="147"/>
  <c r="V32" i="147"/>
  <c r="V31" i="147"/>
  <c r="V30" i="147"/>
  <c r="V29" i="147"/>
  <c r="V28" i="147"/>
  <c r="V27" i="147"/>
  <c r="V26" i="147"/>
  <c r="V25" i="147"/>
  <c r="V22" i="147"/>
  <c r="V10" i="147"/>
  <c r="V21" i="147"/>
  <c r="V9" i="147"/>
  <c r="V20" i="147"/>
  <c r="V8" i="147"/>
  <c r="V19" i="147"/>
  <c r="V7" i="147"/>
  <c r="V18" i="147"/>
  <c r="V6" i="147"/>
  <c r="V17" i="147"/>
  <c r="V5" i="147"/>
  <c r="V16" i="147"/>
  <c r="V4" i="147"/>
  <c r="V15" i="147"/>
  <c r="V3" i="147"/>
  <c r="V14" i="147"/>
  <c r="V2" i="147"/>
  <c r="V11" i="147"/>
  <c r="V51" i="146"/>
  <c r="V50" i="146"/>
  <c r="V49" i="146"/>
  <c r="V48" i="146"/>
  <c r="V47" i="146"/>
  <c r="V46" i="146"/>
  <c r="V45" i="146"/>
  <c r="V44" i="146"/>
  <c r="V43" i="146"/>
  <c r="V42" i="146"/>
  <c r="V41" i="146"/>
  <c r="V40" i="146"/>
  <c r="V39" i="146"/>
  <c r="V38" i="146"/>
  <c r="V37" i="146"/>
  <c r="V34" i="146"/>
  <c r="V16" i="146"/>
  <c r="V33" i="146"/>
  <c r="V15" i="146"/>
  <c r="V32" i="146"/>
  <c r="V14" i="146"/>
  <c r="V31" i="146"/>
  <c r="V13" i="146"/>
  <c r="V30" i="146"/>
  <c r="V12" i="146"/>
  <c r="V29" i="146"/>
  <c r="V11" i="146"/>
  <c r="V28" i="146"/>
  <c r="V10" i="146"/>
  <c r="V27" i="146"/>
  <c r="V9" i="146"/>
  <c r="V26" i="146"/>
  <c r="V8" i="146"/>
  <c r="V25" i="146"/>
  <c r="V7" i="146"/>
  <c r="V24" i="146"/>
  <c r="V6" i="146"/>
  <c r="V23" i="146"/>
  <c r="V5" i="146"/>
  <c r="V22" i="146"/>
  <c r="V4" i="146"/>
  <c r="V21" i="146"/>
  <c r="V3" i="146"/>
  <c r="V20" i="146"/>
  <c r="V2" i="146"/>
  <c r="V17" i="146"/>
  <c r="V15" i="145"/>
  <c r="V14" i="145"/>
  <c r="V13" i="145"/>
  <c r="V10" i="145"/>
  <c r="V4" i="145"/>
  <c r="V9" i="145"/>
  <c r="V3" i="145"/>
  <c r="V8" i="145"/>
  <c r="V2" i="145"/>
  <c r="V5" i="145"/>
  <c r="V12" i="144"/>
  <c r="V11" i="144"/>
  <c r="V8" i="144"/>
  <c r="V3" i="144"/>
  <c r="V7" i="144"/>
  <c r="V2" i="144"/>
  <c r="V4" i="144"/>
  <c r="V12" i="143"/>
  <c r="V11" i="143"/>
  <c r="V8" i="143"/>
  <c r="V3" i="143"/>
  <c r="V7" i="143"/>
  <c r="V2" i="143"/>
  <c r="V4" i="143"/>
  <c r="V48" i="142"/>
  <c r="V47" i="142"/>
  <c r="V46" i="142"/>
  <c r="V45" i="142"/>
  <c r="V44" i="142"/>
  <c r="V43" i="142"/>
  <c r="V42" i="142"/>
  <c r="V41" i="142"/>
  <c r="V40" i="142"/>
  <c r="V39" i="142"/>
  <c r="V38" i="142"/>
  <c r="V37" i="142"/>
  <c r="V36" i="142"/>
  <c r="V35" i="142"/>
  <c r="V32" i="142"/>
  <c r="V15" i="142"/>
  <c r="V31" i="142"/>
  <c r="V14" i="142"/>
  <c r="V30" i="142"/>
  <c r="V13" i="142"/>
  <c r="V29" i="142"/>
  <c r="V12" i="142"/>
  <c r="V28" i="142"/>
  <c r="V11" i="142"/>
  <c r="V27" i="142"/>
  <c r="V10" i="142"/>
  <c r="V26" i="142"/>
  <c r="V9" i="142"/>
  <c r="V25" i="142"/>
  <c r="V8" i="142"/>
  <c r="V24" i="142"/>
  <c r="V7" i="142"/>
  <c r="V23" i="142"/>
  <c r="V6" i="142"/>
  <c r="V22" i="142"/>
  <c r="V5" i="142"/>
  <c r="V21" i="142"/>
  <c r="V4" i="142"/>
  <c r="V20" i="142"/>
  <c r="V3" i="142"/>
  <c r="V19" i="142"/>
  <c r="V2" i="142"/>
  <c r="V16" i="142"/>
  <c r="V45" i="141"/>
  <c r="V44" i="141"/>
  <c r="V43" i="141"/>
  <c r="V42" i="141"/>
  <c r="V41" i="141"/>
  <c r="V40" i="141"/>
  <c r="V39" i="141"/>
  <c r="V38" i="141"/>
  <c r="V37" i="141"/>
  <c r="V36" i="141"/>
  <c r="V35" i="141"/>
  <c r="V34" i="141"/>
  <c r="V33" i="141"/>
  <c r="V30" i="141"/>
  <c r="V14" i="141"/>
  <c r="V29" i="141"/>
  <c r="V13" i="141"/>
  <c r="V28" i="141"/>
  <c r="V12" i="141"/>
  <c r="V27" i="141"/>
  <c r="V11" i="141"/>
  <c r="V26" i="141"/>
  <c r="V10" i="141"/>
  <c r="V25" i="141"/>
  <c r="V9" i="141"/>
  <c r="V24" i="141"/>
  <c r="V8" i="141"/>
  <c r="V23" i="141"/>
  <c r="V7" i="141"/>
  <c r="V22" i="141"/>
  <c r="V6" i="141"/>
  <c r="V21" i="141"/>
  <c r="V5" i="141"/>
  <c r="V20" i="141"/>
  <c r="V4" i="141"/>
  <c r="V19" i="141"/>
  <c r="V3" i="141"/>
  <c r="V18" i="141"/>
  <c r="V2" i="141"/>
  <c r="V15" i="141"/>
  <c r="V24" i="140"/>
  <c r="V23" i="140"/>
  <c r="V22" i="140"/>
  <c r="V21" i="140"/>
  <c r="V20" i="140"/>
  <c r="V19" i="140"/>
  <c r="V16" i="140"/>
  <c r="V7" i="140"/>
  <c r="V15" i="140"/>
  <c r="V6" i="140"/>
  <c r="V14" i="140"/>
  <c r="V5" i="140"/>
  <c r="V13" i="140"/>
  <c r="V4" i="140"/>
  <c r="V12" i="140"/>
  <c r="V3" i="140"/>
  <c r="V11" i="140"/>
  <c r="V2" i="140"/>
  <c r="V8" i="140"/>
  <c r="V24" i="139"/>
  <c r="V23" i="139"/>
  <c r="V22" i="139"/>
  <c r="V21" i="139"/>
  <c r="V20" i="139"/>
  <c r="V19" i="139"/>
  <c r="V16" i="139"/>
  <c r="V7" i="139"/>
  <c r="V15" i="139"/>
  <c r="V6" i="139"/>
  <c r="V14" i="139"/>
  <c r="V5" i="139"/>
  <c r="V13" i="139"/>
  <c r="V4" i="139"/>
  <c r="V12" i="139"/>
  <c r="V3" i="139"/>
  <c r="V11" i="139"/>
  <c r="V2" i="139"/>
  <c r="V8" i="139"/>
  <c r="V60" i="138"/>
  <c r="V59" i="138"/>
  <c r="V58" i="138"/>
  <c r="V57" i="138"/>
  <c r="V56" i="138"/>
  <c r="V55" i="138"/>
  <c r="V54" i="138"/>
  <c r="V53" i="138"/>
  <c r="V52" i="138"/>
  <c r="V51" i="138"/>
  <c r="V50" i="138"/>
  <c r="V49" i="138"/>
  <c r="V48" i="138"/>
  <c r="V47" i="138"/>
  <c r="V46" i="138"/>
  <c r="V45" i="138"/>
  <c r="V44" i="138"/>
  <c r="V43" i="138"/>
  <c r="V40" i="138"/>
  <c r="V19" i="138"/>
  <c r="V39" i="138"/>
  <c r="V18" i="138"/>
  <c r="V38" i="138"/>
  <c r="V17" i="138"/>
  <c r="V37" i="138"/>
  <c r="V16" i="138"/>
  <c r="V36" i="138"/>
  <c r="V15" i="138"/>
  <c r="V35" i="138"/>
  <c r="V14" i="138"/>
  <c r="V34" i="138"/>
  <c r="V13" i="138"/>
  <c r="V33" i="138"/>
  <c r="V12" i="138"/>
  <c r="V32" i="138"/>
  <c r="V11" i="138"/>
  <c r="V31" i="138"/>
  <c r="V10" i="138"/>
  <c r="V30" i="138"/>
  <c r="V9" i="138"/>
  <c r="V29" i="138"/>
  <c r="V8" i="138"/>
  <c r="V28" i="138"/>
  <c r="V7" i="138"/>
  <c r="V27" i="138"/>
  <c r="V6" i="138"/>
  <c r="V26" i="138"/>
  <c r="V5" i="138"/>
  <c r="V25" i="138"/>
  <c r="V4" i="138"/>
  <c r="V24" i="138"/>
  <c r="V3" i="138"/>
  <c r="V23" i="138"/>
  <c r="V2" i="138"/>
  <c r="V20" i="138"/>
  <c r="V48" i="137"/>
  <c r="V47" i="137"/>
  <c r="V46" i="137"/>
  <c r="V45" i="137"/>
  <c r="V44" i="137"/>
  <c r="V43" i="137"/>
  <c r="V42" i="137"/>
  <c r="V41" i="137"/>
  <c r="V40" i="137"/>
  <c r="V39" i="137"/>
  <c r="V38" i="137"/>
  <c r="V37" i="137"/>
  <c r="V36" i="137"/>
  <c r="V35" i="137"/>
  <c r="V32" i="137"/>
  <c r="V15" i="137"/>
  <c r="V31" i="137"/>
  <c r="V14" i="137"/>
  <c r="V30" i="137"/>
  <c r="V13" i="137"/>
  <c r="V29" i="137"/>
  <c r="V12" i="137"/>
  <c r="V28" i="137"/>
  <c r="V11" i="137"/>
  <c r="V27" i="137"/>
  <c r="V10" i="137"/>
  <c r="V26" i="137"/>
  <c r="V9" i="137"/>
  <c r="V25" i="137"/>
  <c r="V8" i="137"/>
  <c r="V24" i="137"/>
  <c r="V7" i="137"/>
  <c r="V23" i="137"/>
  <c r="V6" i="137"/>
  <c r="V22" i="137"/>
  <c r="V5" i="137"/>
  <c r="V21" i="137"/>
  <c r="V4" i="137"/>
  <c r="V20" i="137"/>
  <c r="V3" i="137"/>
  <c r="V19" i="137"/>
  <c r="V2" i="137"/>
  <c r="V16" i="137"/>
  <c r="V57" i="136"/>
  <c r="V56" i="136"/>
  <c r="V55" i="136"/>
  <c r="V54" i="136"/>
  <c r="V53" i="136"/>
  <c r="V52" i="136"/>
  <c r="V51" i="136"/>
  <c r="V50" i="136"/>
  <c r="V49" i="136"/>
  <c r="V48" i="136"/>
  <c r="V47" i="136"/>
  <c r="V46" i="136"/>
  <c r="V45" i="136"/>
  <c r="V44" i="136"/>
  <c r="V43" i="136"/>
  <c r="V42" i="136"/>
  <c r="V41" i="136"/>
  <c r="V38" i="136"/>
  <c r="V18" i="136"/>
  <c r="V37" i="136"/>
  <c r="V17" i="136"/>
  <c r="V36" i="136"/>
  <c r="V16" i="136"/>
  <c r="V35" i="136"/>
  <c r="V15" i="136"/>
  <c r="V34" i="136"/>
  <c r="V14" i="136"/>
  <c r="V33" i="136"/>
  <c r="V13" i="136"/>
  <c r="V32" i="136"/>
  <c r="V12" i="136"/>
  <c r="V31" i="136"/>
  <c r="V11" i="136"/>
  <c r="V30" i="136"/>
  <c r="V10" i="136"/>
  <c r="V29" i="136"/>
  <c r="V9" i="136"/>
  <c r="V28" i="136"/>
  <c r="V8" i="136"/>
  <c r="V27" i="136"/>
  <c r="V7" i="136"/>
  <c r="V26" i="136"/>
  <c r="V6" i="136"/>
  <c r="V25" i="136"/>
  <c r="V5" i="136"/>
  <c r="V24" i="136"/>
  <c r="V4" i="136"/>
  <c r="V23" i="136"/>
  <c r="V3" i="136"/>
  <c r="V22" i="136"/>
  <c r="V2" i="136"/>
  <c r="V19" i="136"/>
  <c r="V9" i="135"/>
  <c r="V6" i="135"/>
  <c r="V2" i="135"/>
  <c r="V3" i="135"/>
  <c r="V12" i="134"/>
  <c r="V11" i="134"/>
  <c r="V8" i="134"/>
  <c r="V3" i="134"/>
  <c r="V7" i="134"/>
  <c r="V2" i="134"/>
  <c r="V4" i="134"/>
  <c r="V24" i="133"/>
  <c r="V23" i="133"/>
  <c r="V22" i="133"/>
  <c r="V21" i="133"/>
  <c r="V20" i="133"/>
  <c r="V19" i="133"/>
  <c r="V16" i="133"/>
  <c r="V7" i="133"/>
  <c r="V15" i="133"/>
  <c r="V6" i="133"/>
  <c r="V14" i="133"/>
  <c r="V5" i="133"/>
  <c r="V13" i="133"/>
  <c r="V4" i="133"/>
  <c r="V12" i="133"/>
  <c r="V3" i="133"/>
  <c r="V11" i="133"/>
  <c r="V2" i="133"/>
  <c r="V8" i="133"/>
  <c r="V46" i="132"/>
  <c r="V45" i="132"/>
  <c r="V44" i="132"/>
  <c r="V43" i="132"/>
  <c r="V42" i="132"/>
  <c r="V41" i="132"/>
  <c r="V40" i="132"/>
  <c r="V39" i="132"/>
  <c r="V38" i="132"/>
  <c r="V37" i="132"/>
  <c r="V36" i="132"/>
  <c r="V35" i="132"/>
  <c r="V34" i="132"/>
  <c r="V30" i="132"/>
  <c r="V14" i="132"/>
  <c r="V29" i="132"/>
  <c r="V13" i="132"/>
  <c r="V28" i="132"/>
  <c r="V12" i="132"/>
  <c r="V27" i="132"/>
  <c r="V11" i="132"/>
  <c r="V26" i="132"/>
  <c r="V10" i="132"/>
  <c r="V25" i="132"/>
  <c r="V9" i="132"/>
  <c r="V24" i="132"/>
  <c r="V8" i="132"/>
  <c r="V23" i="132"/>
  <c r="V7" i="132"/>
  <c r="V22" i="132"/>
  <c r="V6" i="132"/>
  <c r="V21" i="132"/>
  <c r="V5" i="132"/>
  <c r="V20" i="132"/>
  <c r="V4" i="132"/>
  <c r="V19" i="132"/>
  <c r="V3" i="132"/>
  <c r="V18" i="132"/>
  <c r="V2" i="132"/>
  <c r="V15" i="132"/>
  <c r="V48" i="1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D9224-E4A5-4760-BE1D-A09A4E7B7357}" keepAlive="1" name="Connection" type="5" refreshedVersion="0" background="1">
    <dbPr connection="Provider=Microsoft.Mashup.OleDb.1;Data Source=$Workbook$;Location=&quot;Table 0&quot;;Extended Properties=&quot;&quot;" commandType="0"/>
  </connection>
  <connection id="2" xr16:uid="{B25FC2C5-FADE-4D23-9FF9-30E1C39286BF}" keepAlive="1" name="Connection1" type="5" refreshedVersion="0" background="1">
    <dbPr connection="Provider=Microsoft.Mashup.OleDb.1;Data Source=$Workbook$;Location=&quot;Table 0&quot;;Extended Properties=&quot;&quot;" commandType="0"/>
  </connection>
  <connection id="3" xr16:uid="{2C70A45B-75F8-455C-9C78-8647843C14DA}" keepAlive="1" name="Connection10" type="5" refreshedVersion="0" background="1">
    <dbPr connection="Provider=Microsoft.Mashup.OleDb.1;Data Source=$Workbook$;Location=&quot;Table 0&quot;;Extended Properties=&quot;&quot;" commandType="0"/>
  </connection>
  <connection id="4" xr16:uid="{DA971E4C-019E-4337-A6D2-F963536E0723}" keepAlive="1" name="Connection100" type="5" refreshedVersion="0" background="1">
    <dbPr connection="Provider=Microsoft.Mashup.OleDb.1;Data Source=$Workbook$;Location=&quot;Table 1&quot;;Extended Properties=&quot;&quot;" commandType="0"/>
  </connection>
  <connection id="5" xr16:uid="{5B4348A2-AA88-421F-9B43-CE6E525314F0}" keepAlive="1" name="Connection101" type="5" refreshedVersion="0" background="1">
    <dbPr connection="Provider=Microsoft.Mashup.OleDb.1;Data Source=$Workbook$;Location=&quot;Table 1&quot;;Extended Properties=&quot;&quot;" commandType="0"/>
  </connection>
  <connection id="6" xr16:uid="{69CB8DDE-753D-47D2-8625-EB8C39F83F84}" keepAlive="1" name="Connection102" type="5" refreshedVersion="0" background="1">
    <dbPr connection="Provider=Microsoft.Mashup.OleDb.1;Data Source=$Workbook$;Location=&quot;Table 1&quot;;Extended Properties=&quot;&quot;" commandType="0"/>
  </connection>
  <connection id="7" xr16:uid="{3C17EB67-471D-42C8-84E9-01B6325595DB}" keepAlive="1" name="Connection103" type="5" refreshedVersion="0" background="1">
    <dbPr connection="Provider=Microsoft.Mashup.OleDb.1;Data Source=$Workbook$;Location=&quot;Table 1&quot;;Extended Properties=&quot;&quot;" commandType="0"/>
  </connection>
  <connection id="8" xr16:uid="{E1752AA6-6E35-413A-8853-3AAA45C2E265}" keepAlive="1" name="Connection104" type="5" refreshedVersion="0" background="1">
    <dbPr connection="Provider=Microsoft.Mashup.OleDb.1;Data Source=$Workbook$;Location=&quot;Table 1&quot;;Extended Properties=&quot;&quot;" commandType="0"/>
  </connection>
  <connection id="9" xr16:uid="{0067D813-5F76-4C9E-9B2E-AC903815A221}" keepAlive="1" name="Connection105" type="5" refreshedVersion="0" background="1">
    <dbPr connection="Provider=Microsoft.Mashup.OleDb.1;Data Source=$Workbook$;Location=&quot;Table 1&quot;;Extended Properties=&quot;&quot;" commandType="0"/>
  </connection>
  <connection id="10" xr16:uid="{B515444E-0A56-4B8A-8DCA-4D4E9AE00DCA}" keepAlive="1" name="Connection106" type="5" refreshedVersion="0" background="1">
    <dbPr connection="Provider=Microsoft.Mashup.OleDb.1;Data Source=$Workbook$;Location=&quot;Table 1&quot;;Extended Properties=&quot;&quot;" commandType="0"/>
  </connection>
  <connection id="11" xr16:uid="{62CA0E4B-99AC-4986-809C-443B179ADFDA}" keepAlive="1" name="Connection107" type="5" refreshedVersion="0" background="1">
    <dbPr connection="Provider=Microsoft.Mashup.OleDb.1;Data Source=$Workbook$;Location=&quot;Table 1&quot;;Extended Properties=&quot;&quot;" commandType="0"/>
  </connection>
  <connection id="12" xr16:uid="{868A6397-C60C-47C4-8878-562F9DAF8401}" keepAlive="1" name="Connection108" type="5" refreshedVersion="0" background="1">
    <dbPr connection="Provider=Microsoft.Mashup.OleDb.1;Data Source=$Workbook$;Location=&quot;Table 1&quot;;Extended Properties=&quot;&quot;" commandType="0"/>
  </connection>
  <connection id="13" xr16:uid="{4A06C674-A67F-4B1E-A163-F8B09AF29F86}" keepAlive="1" name="Connection109" type="5" refreshedVersion="0" background="1">
    <dbPr connection="Provider=Microsoft.Mashup.OleDb.1;Data Source=$Workbook$;Location=&quot;Table 1&quot;;Extended Properties=&quot;&quot;" commandType="0"/>
  </connection>
  <connection id="14" xr16:uid="{9ED837C4-A4E8-4482-A9B1-2CABADF2F120}" keepAlive="1" name="Connection11" type="5" refreshedVersion="0" background="1">
    <dbPr connection="Provider=Microsoft.Mashup.OleDb.1;Data Source=$Workbook$;Location=&quot;Table 0&quot;;Extended Properties=&quot;&quot;" commandType="0"/>
  </connection>
  <connection id="15" xr16:uid="{4FEBA844-941E-4D85-AFD5-FF17A8527AB2}" keepAlive="1" name="Connection110" type="5" refreshedVersion="0" background="1">
    <dbPr connection="Provider=Microsoft.Mashup.OleDb.1;Data Source=$Workbook$;Location=&quot;Table 1&quot;;Extended Properties=&quot;&quot;" commandType="0"/>
  </connection>
  <connection id="16" xr16:uid="{5F454F73-6DCA-4599-9414-8DBDFAB3824E}" keepAlive="1" name="Connection111" type="5" refreshedVersion="0" background="1">
    <dbPr connection="Provider=Microsoft.Mashup.OleDb.1;Data Source=$Workbook$;Location=&quot;Table 1&quot;;Extended Properties=&quot;&quot;" commandType="0"/>
  </connection>
  <connection id="17" xr16:uid="{326D601B-C8C2-48C9-ABC3-D170E81C6732}" keepAlive="1" name="Connection112" type="5" refreshedVersion="0" background="1">
    <dbPr connection="Provider=Microsoft.Mashup.OleDb.1;Data Source=$Workbook$;Location=&quot;Table 0&quot;;Extended Properties=&quot;&quot;" commandType="0"/>
  </connection>
  <connection id="18" xr16:uid="{32C772F1-BE92-43AF-B183-82498691AA74}" keepAlive="1" name="Connection113" type="5" refreshedVersion="0" background="1">
    <dbPr connection="Provider=Microsoft.Mashup.OleDb.1;Data Source=$Workbook$;Location=&quot;Table 1&quot;;Extended Properties=&quot;&quot;" commandType="0"/>
  </connection>
  <connection id="19" xr16:uid="{BF309671-80FE-4775-874B-6104A27755AE}" keepAlive="1" name="Connection114" type="5" refreshedVersion="0" background="1">
    <dbPr connection="Provider=Microsoft.Mashup.OleDb.1;Data Source=$Workbook$;Location=&quot;Table 1&quot;;Extended Properties=&quot;&quot;" commandType="0"/>
  </connection>
  <connection id="20" xr16:uid="{D3857D14-77CE-46D3-BA67-7FA949F1947E}" keepAlive="1" name="Connection115" type="5" refreshedVersion="0" background="1">
    <dbPr connection="Provider=Microsoft.Mashup.OleDb.1;Data Source=$Workbook$;Location=&quot;Table 1&quot;;Extended Properties=&quot;&quot;" commandType="0"/>
  </connection>
  <connection id="21" xr16:uid="{1847B586-15A7-4BA1-B4E3-233D3A03C894}" keepAlive="1" name="Connection116" type="5" refreshedVersion="0" background="1">
    <dbPr connection="Provider=Microsoft.Mashup.OleDb.1;Data Source=$Workbook$;Location=&quot;Table 1&quot;;Extended Properties=&quot;&quot;" commandType="0"/>
  </connection>
  <connection id="22" xr16:uid="{88F1BFCA-8CF4-4026-8334-63F081CDDF95}" keepAlive="1" name="Connection117" type="5" refreshedVersion="0" background="1">
    <dbPr connection="Provider=Microsoft.Mashup.OleDb.1;Data Source=$Workbook$;Location=&quot;Table 1&quot;;Extended Properties=&quot;&quot;" commandType="0"/>
  </connection>
  <connection id="23" xr16:uid="{82EE676B-BBE0-4AE1-97AE-32F35150A504}" keepAlive="1" name="Connection118" type="5" refreshedVersion="0" background="1">
    <dbPr connection="Provider=Microsoft.Mashup.OleDb.1;Data Source=$Workbook$;Location=&quot;Table 1&quot;;Extended Properties=&quot;&quot;" commandType="0"/>
  </connection>
  <connection id="24" xr16:uid="{F885A267-B6D3-4EF1-BCCD-CA95371641F5}" keepAlive="1" name="Connection119" type="5" refreshedVersion="0" background="1">
    <dbPr connection="Provider=Microsoft.Mashup.OleDb.1;Data Source=$Workbook$;Location=&quot;Table 1&quot;;Extended Properties=&quot;&quot;" commandType="0"/>
  </connection>
  <connection id="25" xr16:uid="{8B7DCD8B-F147-4393-87D8-FA4657507500}" keepAlive="1" name="Connection12" type="5" refreshedVersion="0" background="1">
    <dbPr connection="Provider=Microsoft.Mashup.OleDb.1;Data Source=$Workbook$;Location=&quot; &amp; Chr(34) &amp; query_name &amp; Chr(34)&quot;;Extended Properties=&quot;&quot;" commandType="0"/>
  </connection>
  <connection id="26" xr16:uid="{CD487CEC-B174-4766-B622-C92C7EC6AB39}" keepAlive="1" name="Connection120" type="5" refreshedVersion="0" background="1">
    <dbPr connection="Provider=Microsoft.Mashup.OleDb.1;Data Source=$Workbook$;Location=&quot;Table 1&quot;;Extended Properties=&quot;&quot;" commandType="0"/>
  </connection>
  <connection id="27" xr16:uid="{964E3F38-937B-498B-9090-CA169D32BB12}" keepAlive="1" name="Connection121" type="5" refreshedVersion="0" background="1">
    <dbPr connection="Provider=Microsoft.Mashup.OleDb.1;Data Source=$Workbook$;Location=&quot;Table 1&quot;;Extended Properties=&quot;&quot;" commandType="0"/>
  </connection>
  <connection id="28" xr16:uid="{06E6C3D1-FF93-4E6F-9E68-8B3AB3130962}" keepAlive="1" name="Connection122" type="5" refreshedVersion="0" background="1">
    <dbPr connection="Provider=Microsoft.Mashup.OleDb.1;Data Source=$Workbook$;Location=&quot;Table 1&quot;;Extended Properties=&quot;&quot;" commandType="0"/>
  </connection>
  <connection id="29" xr16:uid="{453787C8-373B-4ACA-AECF-DA481EC5515B}" keepAlive="1" name="Connection123" type="5" refreshedVersion="6" background="1" saveData="1">
    <dbPr connection="Provider=Microsoft.Mashup.OleDb.1;Data Source=$Workbook$;Location=Table 1;Extended Properties=&quot;&quot;" command="SELECT * FROM [Table 1]"/>
  </connection>
  <connection id="30" xr16:uid="{C9B99D75-8E77-474D-BD26-08CDE04EBE4E}" keepAlive="1" name="Connection124" type="5" refreshedVersion="6" background="1" saveData="1">
    <dbPr connection="Provider=Microsoft.Mashup.OleDb.1;Data Source=$Workbook$;Location=Table 1;Extended Properties=&quot;&quot;" command="SELECT * FROM [Table 1]"/>
  </connection>
  <connection id="31" xr16:uid="{FBED0D09-A262-4B4F-95D6-2766AD8F6D3A}" keepAlive="1" name="Connection125" type="5" refreshedVersion="6" background="1" saveData="1">
    <dbPr connection="Provider=Microsoft.Mashup.OleDb.1;Data Source=$Workbook$;Location=Table 1;Extended Properties=&quot;&quot;" command="SELECT * FROM [Table 1]"/>
  </connection>
  <connection id="32" xr16:uid="{92BDC75D-F01D-495E-94DE-660615ACE229}" keepAlive="1" name="Connection126" type="5" refreshedVersion="6" background="1" saveData="1">
    <dbPr connection="Provider=Microsoft.Mashup.OleDb.1;Data Source=$Workbook$;Location=Table 1;Extended Properties=&quot;&quot;" command="SELECT * FROM [Table 1]"/>
  </connection>
  <connection id="33" xr16:uid="{B615CC4F-2AD1-4D64-A661-A7F069C47C58}" keepAlive="1" name="Connection127" type="5" refreshedVersion="6" background="1" saveData="1">
    <dbPr connection="Provider=Microsoft.Mashup.OleDb.1;Data Source=$Workbook$;Location=Table 1;Extended Properties=&quot;&quot;" command="SELECT * FROM [Table 1]"/>
  </connection>
  <connection id="34" xr16:uid="{1915E364-C45A-4236-BAA6-AED7536D29B2}" keepAlive="1" name="Connection128" type="5" refreshedVersion="6" background="1" saveData="1">
    <dbPr connection="Provider=Microsoft.Mashup.OleDb.1;Data Source=$Workbook$;Location=Table 1;Extended Properties=&quot;&quot;" command="SELECT * FROM [Table 1]"/>
  </connection>
  <connection id="35" xr16:uid="{2910D80B-8318-4E44-969E-3A7BCCBE54A3}" keepAlive="1" name="Connection129" type="5" refreshedVersion="6" background="1" saveData="1">
    <dbPr connection="Provider=Microsoft.Mashup.OleDb.1;Data Source=$Workbook$;Location=Table 1;Extended Properties=&quot;&quot;" command="SELECT * FROM [Table 1]"/>
  </connection>
  <connection id="36" xr16:uid="{062DBF62-C060-4030-8E03-AF839C05E5CD}" keepAlive="1" name="Connection13" type="5" refreshedVersion="0" background="1">
    <dbPr connection="Provider=Microsoft.Mashup.OleDb.1;Data Source=$Workbook$;Location=&quot;Table 0&quot;;Extended Properties=&quot;&quot;" commandType="0"/>
  </connection>
  <connection id="37" xr16:uid="{3F2D0CDF-CD17-43EC-A81A-387CC6DE1EF7}" keepAlive="1" name="Connection130" type="5" refreshedVersion="6" background="1" saveData="1">
    <dbPr connection="Provider=Microsoft.Mashup.OleDb.1;Data Source=$Workbook$;Location=Table 1;Extended Properties=&quot;&quot;" command="SELECT * FROM [Table 1]"/>
  </connection>
  <connection id="38" xr16:uid="{4F6DF13B-82AC-453F-84A1-1F556D657F3C}" keepAlive="1" name="Connection131" type="5" refreshedVersion="6" background="1" saveData="1">
    <dbPr connection="Provider=Microsoft.Mashup.OleDb.1;Data Source=$Workbook$;Location=Table 1;Extended Properties=&quot;&quot;" command="SELECT * FROM [Table 1]"/>
  </connection>
  <connection id="39" xr16:uid="{7F9AD71A-912A-433C-8CE0-1FEAE5314EF4}" keepAlive="1" name="Connection132" type="5" refreshedVersion="6" background="1" saveData="1">
    <dbPr connection="Provider=Microsoft.Mashup.OleDb.1;Data Source=$Workbook$;Location=Table 1;Extended Properties=&quot;&quot;" command="SELECT * FROM [Table 1]"/>
  </connection>
  <connection id="40" xr16:uid="{78DA03DF-B266-48E7-81A6-148A88DBE26D}" keepAlive="1" name="Connection133" type="5" refreshedVersion="6" background="1" saveData="1">
    <dbPr connection="Provider=Microsoft.Mashup.OleDb.1;Data Source=$Workbook$;Location=Table 1;Extended Properties=&quot;&quot;" command="SELECT * FROM [Table 1]"/>
  </connection>
  <connection id="41" xr16:uid="{46ABAE9B-E2C5-432F-A39B-FE8A6BF5966A}" keepAlive="1" name="Connection134" type="5" refreshedVersion="6" background="1" saveData="1">
    <dbPr connection="Provider=Microsoft.Mashup.OleDb.1;Data Source=$Workbook$;Location=Table 1;Extended Properties=&quot;&quot;" command="SELECT * FROM [Table 1]"/>
  </connection>
  <connection id="42" xr16:uid="{883ED2EC-3BE8-4E40-BA11-EDC55F434506}" keepAlive="1" name="Connection135" type="5" refreshedVersion="6" background="1" saveData="1">
    <dbPr connection="Provider=Microsoft.Mashup.OleDb.1;Data Source=$Workbook$;Location=Table 1;Extended Properties=&quot;&quot;" command="SELECT * FROM [Table 1]"/>
  </connection>
  <connection id="43" xr16:uid="{CFBAEE75-0378-41C7-A054-00A1FB57129E}" keepAlive="1" name="Connection136" type="5" refreshedVersion="6" background="1" saveData="1">
    <dbPr connection="Provider=Microsoft.Mashup.OleDb.1;Data Source=$Workbook$;Location=Table 1;Extended Properties=&quot;&quot;" command="SELECT * FROM [Table 1]"/>
  </connection>
  <connection id="44" xr16:uid="{BAF02F09-7234-4C2C-BD68-B158BEDA2EF4}" keepAlive="1" name="Connection137" type="5" refreshedVersion="6" background="1" saveData="1">
    <dbPr connection="Provider=Microsoft.Mashup.OleDb.1;Data Source=$Workbook$;Location=Table 1;Extended Properties=&quot;&quot;" command="SELECT * FROM [Table 1]"/>
  </connection>
  <connection id="45" xr16:uid="{40BDC63C-B98E-4F34-BB47-60EFC96E8BF4}" keepAlive="1" name="Connection138" type="5" refreshedVersion="6" background="1" saveData="1">
    <dbPr connection="Provider=Microsoft.Mashup.OleDb.1;Data Source=$Workbook$;Location=Table 1;Extended Properties=&quot;&quot;" command="SELECT * FROM [Table 1]"/>
  </connection>
  <connection id="46" xr16:uid="{0CE7E0E5-61DE-4D4B-9519-2E1437CC1D8C}" keepAlive="1" name="Connection139" type="5" refreshedVersion="6" background="1" saveData="1">
    <dbPr connection="Provider=Microsoft.Mashup.OleDb.1;Data Source=$Workbook$;Location=Table 1;Extended Properties=&quot;&quot;" command="SELECT * FROM [Table 1]"/>
  </connection>
  <connection id="47" xr16:uid="{2876AA5A-36FE-41CB-B75D-E0D3375EE58D}" keepAlive="1" name="Connection14" type="5" refreshedVersion="0" background="1">
    <dbPr connection="Provider=Microsoft.Mashup.OleDb.1;Data Source=$Workbook$;Location=&quot;Table 1&quot;;Extended Properties=&quot;&quot;" commandType="0"/>
  </connection>
  <connection id="48" xr16:uid="{FEAE8753-90B4-4CF6-91E4-8D2B9C3C2ACE}" keepAlive="1" name="Connection140" type="5" refreshedVersion="6" background="1" saveData="1">
    <dbPr connection="Provider=Microsoft.Mashup.OleDb.1;Data Source=$Workbook$;Location=Table 1;Extended Properties=&quot;&quot;" command="SELECT * FROM [Table 1]"/>
  </connection>
  <connection id="49" xr16:uid="{2D8CC4AC-CAC3-4CBE-9628-469DD8644669}" keepAlive="1" name="Connection141" type="5" refreshedVersion="6" background="1" saveData="1">
    <dbPr connection="Provider=Microsoft.Mashup.OleDb.1;Data Source=$Workbook$;Location=Table 1;Extended Properties=&quot;&quot;" command="SELECT * FROM [Table 1]"/>
  </connection>
  <connection id="50" xr16:uid="{74050D72-FA57-4F0E-B4E7-9431DDC8532E}" keepAlive="1" name="Connection142" type="5" refreshedVersion="6" background="1" saveData="1">
    <dbPr connection="Provider=Microsoft.Mashup.OleDb.1;Data Source=$Workbook$;Location=Table 1;Extended Properties=&quot;&quot;" command="SELECT * FROM [Table 1]"/>
  </connection>
  <connection id="51" xr16:uid="{A9EADF9C-101A-4082-B298-AA13152D8BF3}" keepAlive="1" name="Connection143" type="5" refreshedVersion="6" background="1" saveData="1">
    <dbPr connection="Provider=Microsoft.Mashup.OleDb.1;Data Source=$Workbook$;Location=Table 1;Extended Properties=&quot;&quot;" command="SELECT * FROM [Table 1]"/>
  </connection>
  <connection id="52" xr16:uid="{07990BE3-7E48-4236-B531-C50E473268A9}" keepAlive="1" name="Connection144" type="5" refreshedVersion="6" background="1" saveData="1">
    <dbPr connection="Provider=Microsoft.Mashup.OleDb.1;Data Source=$Workbook$;Location=Table 1;Extended Properties=&quot;&quot;" command="SELECT * FROM [Table 1]"/>
  </connection>
  <connection id="53" xr16:uid="{B2B3D37F-E6B4-44F6-8BBD-C18DAC3B8E5A}" keepAlive="1" name="Connection145" type="5" refreshedVersion="6" background="1" saveData="1">
    <dbPr connection="Provider=Microsoft.Mashup.OleDb.1;Data Source=$Workbook$;Location=Table 1;Extended Properties=&quot;&quot;" command="SELECT * FROM [Table 1]"/>
  </connection>
  <connection id="54" xr16:uid="{751E5A3E-9327-4B02-9A8C-30127697AA4B}" keepAlive="1" name="Connection146" type="5" refreshedVersion="6" background="1" saveData="1">
    <dbPr connection="Provider=Microsoft.Mashup.OleDb.1;Data Source=$Workbook$;Location=Table 1;Extended Properties=&quot;&quot;" command="SELECT * FROM [Table 1]"/>
  </connection>
  <connection id="55" xr16:uid="{533E40C8-D523-4EE3-B19F-14E40BAA839F}" keepAlive="1" name="Connection147" type="5" refreshedVersion="6" background="1" saveData="1">
    <dbPr connection="Provider=Microsoft.Mashup.OleDb.1;Data Source=$Workbook$;Location=Table 1;Extended Properties=&quot;&quot;" command="SELECT * FROM [Table 1]"/>
  </connection>
  <connection id="56" xr16:uid="{31D047C2-98FF-4E94-8002-B7313C3FFF13}" keepAlive="1" name="Connection148" type="5" refreshedVersion="6" background="1" saveData="1">
    <dbPr connection="Provider=Microsoft.Mashup.OleDb.1;Data Source=$Workbook$;Location=Table 1;Extended Properties=&quot;&quot;" command="SELECT * FROM [Table 1]"/>
  </connection>
  <connection id="57" xr16:uid="{2A11CDC3-13C6-4489-AA8C-897254D8D3C5}" keepAlive="1" name="Connection149" type="5" refreshedVersion="6" background="1" saveData="1">
    <dbPr connection="Provider=Microsoft.Mashup.OleDb.1;Data Source=$Workbook$;Location=Table 1;Extended Properties=&quot;&quot;" command="SELECT * FROM [Table 1]"/>
  </connection>
  <connection id="58" xr16:uid="{A9AD39EF-5D0A-4B46-985D-F1F83D12CA73}" keepAlive="1" name="Connection15" type="5" refreshedVersion="0" background="1">
    <dbPr connection="Provider=Microsoft.Mashup.OleDb.1;Data Source=$Workbook$;Location=&quot;Table 0&quot;;Extended Properties=&quot;&quot;" commandType="0"/>
  </connection>
  <connection id="59" xr16:uid="{F754DA51-75B6-421E-9158-F27B211C36EB}" keepAlive="1" name="Connection150" type="5" refreshedVersion="6" background="1" saveData="1">
    <dbPr connection="Provider=Microsoft.Mashup.OleDb.1;Data Source=$Workbook$;Location=Table 1;Extended Properties=&quot;&quot;" command="SELECT * FROM [Table 1]"/>
  </connection>
  <connection id="60" xr16:uid="{FE0B546F-3DCD-43A3-B5BE-5B64E23C1792}" keepAlive="1" name="Connection151" type="5" refreshedVersion="6" background="1" saveData="1">
    <dbPr connection="Provider=Microsoft.Mashup.OleDb.1;Data Source=$Workbook$;Location=Table 1;Extended Properties=&quot;&quot;" command="SELECT * FROM [Table 1]"/>
  </connection>
  <connection id="61" xr16:uid="{B5C0E7D0-B61F-4543-BCC4-4B8207F36562}" keepAlive="1" name="Connection152" type="5" refreshedVersion="6" background="1" saveData="1">
    <dbPr connection="Provider=Microsoft.Mashup.OleDb.1;Data Source=$Workbook$;Location=Table 1;Extended Properties=&quot;&quot;" command="SELECT * FROM [Table 1]"/>
  </connection>
  <connection id="62" xr16:uid="{C6B8208A-92F3-4BE0-AC0B-2C712BF9B4DD}" keepAlive="1" name="Connection153" type="5" refreshedVersion="6" background="1" saveData="1">
    <dbPr connection="Provider=Microsoft.Mashup.OleDb.1;Data Source=$Workbook$;Location=Table 1;Extended Properties=&quot;&quot;" command="SELECT * FROM [Table 1]"/>
  </connection>
  <connection id="63" xr16:uid="{DBD99178-318B-4900-8500-DBACA05EA446}" keepAlive="1" name="Connection154" type="5" refreshedVersion="0" background="1">
    <dbPr connection="Provider=Microsoft.Mashup.OleDb.1;Data Source=$Workbook$;Location=&quot;Table 1&quot;;Extended Properties=&quot;&quot;" commandType="0"/>
  </connection>
  <connection id="64" xr16:uid="{692F3638-5885-411D-ABE7-88F3709C457A}" keepAlive="1" name="Connection16" type="5" refreshedVersion="0" background="1">
    <dbPr connection="Provider=Microsoft.Mashup.OleDb.1;Data Source=$Workbook$;Location=&quot;Table 0&quot;;Extended Properties=&quot;&quot;" commandType="0"/>
  </connection>
  <connection id="65" xr16:uid="{742A7919-1E1C-4805-BA40-A2713841F02B}" keepAlive="1" name="Connection17" type="5" refreshedVersion="0" background="1">
    <dbPr connection="Provider=Microsoft.Mashup.OleDb.1;Data Source=$Workbook$;Location=&quot;Table 1&quot;;Extended Properties=&quot;&quot;" commandType="0"/>
  </connection>
  <connection id="66" xr16:uid="{9579CDB4-0770-402B-A4D5-92EB6B92B90B}" keepAlive="1" name="Connection18" type="5" refreshedVersion="0" background="1">
    <dbPr connection="Provider=Microsoft.Mashup.OleDb.1;Data Source=$Workbook$;Location=&quot;Table 0&quot;;Extended Properties=&quot;&quot;" commandType="0"/>
  </connection>
  <connection id="67" xr16:uid="{5AB0E8B1-90EB-44E3-8E2E-1FC2D25FC5BD}" keepAlive="1" name="Connection19" type="5" refreshedVersion="0" background="1">
    <dbPr connection="Provider=Microsoft.Mashup.OleDb.1;Data Source=$Workbook$;Location=&quot;Table 1&quot;;Extended Properties=&quot;&quot;" commandType="0"/>
  </connection>
  <connection id="68" xr16:uid="{B818162D-B88C-49F6-8714-53EC51AA2B0C}" keepAlive="1" name="Connection2" type="5" refreshedVersion="0" background="1">
    <dbPr connection="Provider=Microsoft.Mashup.OleDb.1;Data Source=$Workbook$;Location=&quot;Table 0&quot;;Extended Properties=&quot;&quot;" commandType="0"/>
  </connection>
  <connection id="69" xr16:uid="{93554462-1B9A-4EA1-8706-E067B2B14119}" keepAlive="1" name="Connection20" type="5" refreshedVersion="0" background="1">
    <dbPr connection="Provider=Microsoft.Mashup.OleDb.1;Data Source=$Workbook$;Location=&quot;Table 0&quot;;Extended Properties=&quot;&quot;" commandType="0"/>
  </connection>
  <connection id="70" xr16:uid="{D4D617E7-C6D7-436A-90E7-37AE53B3B6C1}" keepAlive="1" name="Connection21" type="5" refreshedVersion="0" background="1">
    <dbPr connection="Provider=Microsoft.Mashup.OleDb.1;Data Source=$Workbook$;Location=&quot;Table 1&quot;;Extended Properties=&quot;&quot;" commandType="0"/>
  </connection>
  <connection id="71" xr16:uid="{B488FBF9-85CD-4A9F-A2DD-1D36251ED2BC}" keepAlive="1" name="Connection22" type="5" refreshedVersion="0" background="1">
    <dbPr connection="Provider=Microsoft.Mashup.OleDb.1;Data Source=$Workbook$;Location=&quot;Table 0&quot;;Extended Properties=&quot;&quot;" commandType="0"/>
  </connection>
  <connection id="72" xr16:uid="{F5790A9D-00A6-415E-A9C4-73E8E375108D}" keepAlive="1" name="Connection23" type="5" refreshedVersion="0" background="1">
    <dbPr connection="Provider=Microsoft.Mashup.OleDb.1;Data Source=$Workbook$;Location=&quot;Table 1&quot;;Extended Properties=&quot;&quot;" commandType="0"/>
  </connection>
  <connection id="73" xr16:uid="{5CDBC452-7240-4C2C-AFCE-41E5E87E34C9}" keepAlive="1" name="Connection24" type="5" refreshedVersion="0" background="1">
    <dbPr connection="Provider=Microsoft.Mashup.OleDb.1;Data Source=$Workbook$;Location=&quot;Table 0&quot;;Extended Properties=&quot;&quot;" commandType="0"/>
  </connection>
  <connection id="74" xr16:uid="{5D87892B-D438-4630-8B6E-3C3A9B91554D}" keepAlive="1" name="Connection25" type="5" refreshedVersion="0" background="1">
    <dbPr connection="Provider=Microsoft.Mashup.OleDb.1;Data Source=$Workbook$;Location=&quot;Table 1&quot;;Extended Properties=&quot;&quot;" commandType="0"/>
  </connection>
  <connection id="75" xr16:uid="{ED29160D-E48C-46B2-8074-B94A82E59A5B}" keepAlive="1" name="Connection26" type="5" refreshedVersion="0" background="1">
    <dbPr connection="Provider=Microsoft.Mashup.OleDb.1;Data Source=$Workbook$;Location=&quot;Table 0&quot;;Extended Properties=&quot;&quot;" commandType="0"/>
  </connection>
  <connection id="76" xr16:uid="{8F73ECF0-AA8B-4643-91AC-8ED2F429DCA7}" keepAlive="1" name="Connection27" type="5" refreshedVersion="0" background="1">
    <dbPr connection="Provider=Microsoft.Mashup.OleDb.1;Data Source=$Workbook$;Location=&quot;Table 1&quot;;Extended Properties=&quot;&quot;" commandType="0"/>
  </connection>
  <connection id="77" xr16:uid="{1C503EFE-72E2-43D6-BA8C-25331ABB37EB}" keepAlive="1" name="Connection28" type="5" refreshedVersion="0" background="1">
    <dbPr connection="Provider=Microsoft.Mashup.OleDb.1;Data Source=$Workbook$;Location=&quot;Table 0&quot;;Extended Properties=&quot;&quot;" commandType="0"/>
  </connection>
  <connection id="78" xr16:uid="{1B0D4DC1-8AF6-4661-894F-B1C1D8CA7359}" keepAlive="1" name="Connection29" type="5" refreshedVersion="0" background="1">
    <dbPr connection="Provider=Microsoft.Mashup.OleDb.1;Data Source=$Workbook$;Location=&quot;Table 1&quot;;Extended Properties=&quot;&quot;" commandType="0"/>
  </connection>
  <connection id="79" xr16:uid="{4429FC4A-5035-4959-9132-F54B8942E340}" keepAlive="1" name="Connection3" type="5" refreshedVersion="0" background="1">
    <dbPr connection="Provider=Microsoft.Mashup.OleDb.1;Data Source=$Workbook$;Location=&quot;Table 0&quot;;Extended Properties=&quot;&quot;" commandType="0"/>
  </connection>
  <connection id="80" xr16:uid="{6C31B367-E486-4229-A6A7-5E227BFD3FE2}" keepAlive="1" name="Connection30" type="5" refreshedVersion="0" background="1">
    <dbPr connection="Provider=Microsoft.Mashup.OleDb.1;Data Source=$Workbook$;Location=&quot;Table 0&quot;;Extended Properties=&quot;&quot;" commandType="0"/>
  </connection>
  <connection id="81" xr16:uid="{EADEDC82-1DEF-4476-80C4-E15078DF8754}" keepAlive="1" name="Connection31" type="5" refreshedVersion="0" background="1">
    <dbPr connection="Provider=Microsoft.Mashup.OleDb.1;Data Source=$Workbook$;Location=&quot;Table 0&quot;;Extended Properties=&quot;&quot;" commandType="0"/>
  </connection>
  <connection id="82" xr16:uid="{E3FDCCF0-07D5-424E-B308-7C5F68D4F8DA}" keepAlive="1" name="Connection32" type="5" refreshedVersion="0" background="1">
    <dbPr connection="Provider=Microsoft.Mashup.OleDb.1;Data Source=$Workbook$;Location=&quot;Table 1&quot;;Extended Properties=&quot;&quot;" commandType="0"/>
  </connection>
  <connection id="83" xr16:uid="{5E5B5644-D68F-4138-8695-34EA676B5636}" keepAlive="1" name="Connection33" type="5" refreshedVersion="0" background="1">
    <dbPr connection="Provider=Microsoft.Mashup.OleDb.1;Data Source=$Workbook$;Location=&quot;Table 0&quot;;Extended Properties=&quot;&quot;" commandType="0"/>
  </connection>
  <connection id="84" xr16:uid="{90DFF3F7-5445-497D-B9CD-FFDFF8C3D9BA}" keepAlive="1" name="Connection34" type="5" refreshedVersion="0" background="1">
    <dbPr connection="Provider=Microsoft.Mashup.OleDb.1;Data Source=$Workbook$;Location=&quot;Table 1&quot;;Extended Properties=&quot;&quot;" commandType="0"/>
  </connection>
  <connection id="85" xr16:uid="{7E400EB6-3DC9-4A62-9859-5B2A2A0B9289}" keepAlive="1" name="Connection35" type="5" refreshedVersion="0" background="1">
    <dbPr connection="Provider=Microsoft.Mashup.OleDb.1;Data Source=$Workbook$;Location=&quot;Table 0&quot;;Extended Properties=&quot;&quot;" commandType="0"/>
  </connection>
  <connection id="86" xr16:uid="{21F7B1A4-3D77-41FA-98A9-F8AB5DF9C377}" keepAlive="1" name="Connection36" type="5" refreshedVersion="0" background="1">
    <dbPr connection="Provider=Microsoft.Mashup.OleDb.1;Data Source=$Workbook$;Location=&quot;Table 1&quot;;Extended Properties=&quot;&quot;" commandType="0"/>
  </connection>
  <connection id="87" xr16:uid="{D5A0FE04-8971-4C16-BEC1-F860FC10B930}" keepAlive="1" name="Connection37" type="5" refreshedVersion="0" background="1">
    <dbPr connection="Provider=Microsoft.Mashup.OleDb.1;Data Source=$Workbook$;Location=&quot;Table 0&quot;;Extended Properties=&quot;&quot;" commandType="0"/>
  </connection>
  <connection id="88" xr16:uid="{C3F2A21B-781F-4834-A7E3-DF043CF38208}" keepAlive="1" name="Connection38" type="5" refreshedVersion="0" background="1">
    <dbPr connection="Provider=Microsoft.Mashup.OleDb.1;Data Source=$Workbook$;Location=&quot;Table 1&quot;;Extended Properties=&quot;&quot;" commandType="0"/>
  </connection>
  <connection id="89" xr16:uid="{AFC2CFC9-62EE-4C81-BC1D-D227AB2E8310}" keepAlive="1" name="Connection39" type="5" refreshedVersion="0" background="1">
    <dbPr connection="Provider=Microsoft.Mashup.OleDb.1;Data Source=$Workbook$;Location=&quot;Table 0&quot;;Extended Properties=&quot;&quot;" commandType="0"/>
  </connection>
  <connection id="90" xr16:uid="{F2EDE201-3FBF-46F9-AD40-19AE634DA7F2}" keepAlive="1" name="Connection4" type="5" refreshedVersion="0" background="1">
    <dbPr connection="Provider=Microsoft.Mashup.OleDb.1;Data Source=$Workbook$;Location=&quot;Table 0&quot;;Extended Properties=&quot;&quot;" commandType="0"/>
  </connection>
  <connection id="91" xr16:uid="{146A2AF7-8B90-4894-BAAE-959D6EEEDB62}" keepAlive="1" name="Connection40" type="5" refreshedVersion="0" background="1">
    <dbPr connection="Provider=Microsoft.Mashup.OleDb.1;Data Source=$Workbook$;Location=&quot;Table 1&quot;;Extended Properties=&quot;&quot;" commandType="0"/>
  </connection>
  <connection id="92" xr16:uid="{5B2DE46C-E717-47F9-9D57-72E885B5D5CE}" keepAlive="1" name="Connection41" type="5" refreshedVersion="0" background="1">
    <dbPr connection="Provider=Microsoft.Mashup.OleDb.1;Data Source=$Workbook$;Location=&quot;Table 0&quot;;Extended Properties=&quot;&quot;" commandType="0"/>
  </connection>
  <connection id="93" xr16:uid="{CDF9D05E-00A2-436D-B117-85E83DA565CF}" keepAlive="1" name="Connection42" type="5" refreshedVersion="0" background="1">
    <dbPr connection="Provider=Microsoft.Mashup.OleDb.1;Data Source=$Workbook$;Location=&quot;Table 1&quot;;Extended Properties=&quot;&quot;" commandType="0"/>
  </connection>
  <connection id="94" xr16:uid="{C2AAEAA5-01AD-4EBA-935B-B50CEAD30903}" keepAlive="1" name="Connection43" type="5" refreshedVersion="0" background="1">
    <dbPr connection="Provider=Microsoft.Mashup.OleDb.1;Data Source=$Workbook$;Location=&quot;Table 0&quot;;Extended Properties=&quot;&quot;" commandType="0"/>
  </connection>
  <connection id="95" xr16:uid="{1BCD48E6-FDC0-444D-9AFE-403BA7E57CDD}" keepAlive="1" name="Connection44" type="5" refreshedVersion="0" background="1">
    <dbPr connection="Provider=Microsoft.Mashup.OleDb.1;Data Source=$Workbook$;Location=&quot;Table 0&quot;;Extended Properties=&quot;&quot;" commandType="0"/>
  </connection>
  <connection id="96" xr16:uid="{D91A4CCF-3283-48C5-A8D0-07BF75CF6B56}" keepAlive="1" name="Connection45" type="5" refreshedVersion="0" background="1">
    <dbPr connection="Provider=Microsoft.Mashup.OleDb.1;Data Source=$Workbook$;Location=&quot;Table 1&quot;;Extended Properties=&quot;&quot;" commandType="0"/>
  </connection>
  <connection id="97" xr16:uid="{938E326E-C552-4D41-B1E6-11D730B5DCA9}" keepAlive="1" name="Connection46" type="5" refreshedVersion="0" background="1">
    <dbPr connection="Provider=Microsoft.Mashup.OleDb.1;Data Source=$Workbook$;Location=&quot;Table 0&quot;;Extended Properties=&quot;&quot;" commandType="0"/>
  </connection>
  <connection id="98" xr16:uid="{0AF75F58-F78C-42DD-817B-60087688636A}" keepAlive="1" name="Connection47" type="5" refreshedVersion="0" background="1">
    <dbPr connection="Provider=Microsoft.Mashup.OleDb.1;Data Source=$Workbook$;Location=&quot;Table 1&quot;;Extended Properties=&quot;&quot;" commandType="0"/>
  </connection>
  <connection id="99" xr16:uid="{EFF0E390-04B7-4C7E-9744-8D9696F6C57F}" keepAlive="1" name="Connection48" type="5" refreshedVersion="0" background="1">
    <dbPr connection="Provider=Microsoft.Mashup.OleDb.1;Data Source=$Workbook$;Location=&quot;Table 1&quot;;Extended Properties=&quot;&quot;" commandType="0"/>
  </connection>
  <connection id="100" xr16:uid="{77181D21-3EFC-4C01-99F1-C2C35A3ACD66}" keepAlive="1" name="Connection49" type="5" refreshedVersion="0" background="1">
    <dbPr connection="Provider=Microsoft.Mashup.OleDb.1;Data Source=$Workbook$;Location=&quot;Table 1&quot;;Extended Properties=&quot;&quot;" commandType="0"/>
  </connection>
  <connection id="101" xr16:uid="{E148CDB6-69E1-41E7-831A-7F85BF4C3C83}" keepAlive="1" name="Connection5" type="5" refreshedVersion="0" background="1">
    <dbPr connection="Provider=Microsoft.Mashup.OleDb.1;Data Source=$Workbook$;Location=&quot;Table 0&quot;;Extended Properties=&quot;&quot;" commandType="0"/>
  </connection>
  <connection id="102" xr16:uid="{7AD48C56-3C5B-4AC6-B3E2-BEB8CBABC354}" keepAlive="1" name="Connection50" type="5" refreshedVersion="0" background="1">
    <dbPr connection="Provider=Microsoft.Mashup.OleDb.1;Data Source=$Workbook$;Location=&quot;Table 1&quot;;Extended Properties=&quot;&quot;" commandType="0"/>
  </connection>
  <connection id="103" xr16:uid="{FC2947E0-71D5-4FD9-A013-2A2ACF096B69}" keepAlive="1" name="Connection51" type="5" refreshedVersion="0" background="1">
    <dbPr connection="Provider=Microsoft.Mashup.OleDb.1;Data Source=$Workbook$;Location=&quot;Table 1&quot;;Extended Properties=&quot;&quot;" commandType="0"/>
  </connection>
  <connection id="104" xr16:uid="{98ECC9F2-E253-4342-B36B-0FE40870CCA0}" keepAlive="1" name="Connection52" type="5" refreshedVersion="0" background="1">
    <dbPr connection="Provider=Microsoft.Mashup.OleDb.1;Data Source=$Workbook$;Location=&quot;Table 1&quot;;Extended Properties=&quot;&quot;" commandType="0"/>
  </connection>
  <connection id="105" xr16:uid="{FB9FD466-A49E-4D20-B435-351D585F75E2}" keepAlive="1" name="Connection53" type="5" refreshedVersion="0" background="1">
    <dbPr connection="Provider=Microsoft.Mashup.OleDb.1;Data Source=$Workbook$;Location=&quot;Table 1&quot;;Extended Properties=&quot;&quot;" commandType="0"/>
  </connection>
  <connection id="106" xr16:uid="{5563E567-C050-46D9-A81B-5E6314B59ACD}" keepAlive="1" name="Connection54" type="5" refreshedVersion="0" background="1">
    <dbPr connection="Provider=Microsoft.Mashup.OleDb.1;Data Source=$Workbook$;Location=&quot;Table 1&quot;;Extended Properties=&quot;&quot;" commandType="0"/>
  </connection>
  <connection id="107" xr16:uid="{115FE34D-C0BA-4400-9A42-D0FE49EC6DA5}" keepAlive="1" name="Connection55" type="5" refreshedVersion="0" background="1">
    <dbPr connection="Provider=Microsoft.Mashup.OleDb.1;Data Source=$Workbook$;Location=&quot;Table 1&quot;;Extended Properties=&quot;&quot;" commandType="0"/>
  </connection>
  <connection id="108" xr16:uid="{310C6B95-AB22-4DB8-8D8C-3ABBD8E0ACC4}" keepAlive="1" name="Connection56" type="5" refreshedVersion="0" background="1">
    <dbPr connection="Provider=Microsoft.Mashup.OleDb.1;Data Source=$Workbook$;Location=&quot;Table 1&quot;;Extended Properties=&quot;&quot;" commandType="0"/>
  </connection>
  <connection id="109" xr16:uid="{1AA01FE3-0919-4399-A487-B5CBB92906C7}" keepAlive="1" name="Connection57" type="5" refreshedVersion="0" background="1">
    <dbPr connection="Provider=Microsoft.Mashup.OleDb.1;Data Source=$Workbook$;Location=&quot;Table 1&quot;;Extended Properties=&quot;&quot;" commandType="0"/>
  </connection>
  <connection id="110" xr16:uid="{976F085E-7F0C-41FC-8B61-B8810C25CB37}" keepAlive="1" name="Connection58" type="5" refreshedVersion="0" background="1">
    <dbPr connection="Provider=Microsoft.Mashup.OleDb.1;Data Source=$Workbook$;Location=&quot;Table 1&quot;;Extended Properties=&quot;&quot;" commandType="0"/>
  </connection>
  <connection id="111" xr16:uid="{4509BC02-9615-4A7E-B8C0-D03D617213F0}" keepAlive="1" name="Connection59" type="5" refreshedVersion="0" background="1">
    <dbPr connection="Provider=Microsoft.Mashup.OleDb.1;Data Source=$Workbook$;Location=&quot;Table 1&quot;;Extended Properties=&quot;&quot;" commandType="0"/>
  </connection>
  <connection id="112" xr16:uid="{9719D47F-3ED3-4876-A1C1-C6416C31CEE6}" keepAlive="1" name="Connection6" type="5" refreshedVersion="0" background="1">
    <dbPr connection="Provider=Microsoft.Mashup.OleDb.1;Data Source=$Workbook$;Location=&quot;Table 0&quot;;Extended Properties=&quot;&quot;" commandType="0"/>
  </connection>
  <connection id="113" xr16:uid="{BF37CA92-DF98-4757-9E64-6DFD8D3F6FF4}" keepAlive="1" name="Connection60" type="5" refreshedVersion="0" background="1">
    <dbPr connection="Provider=Microsoft.Mashup.OleDb.1;Data Source=$Workbook$;Location=&quot;Table 1&quot;;Extended Properties=&quot;&quot;" commandType="0"/>
  </connection>
  <connection id="114" xr16:uid="{F1D2B6AD-DACB-4498-BA77-99F901900BA1}" keepAlive="1" name="Connection61" type="5" refreshedVersion="0" background="1">
    <dbPr connection="Provider=Microsoft.Mashup.OleDb.1;Data Source=$Workbook$;Location=&quot;Table 1&quot;;Extended Properties=&quot;&quot;" commandType="0"/>
  </connection>
  <connection id="115" xr16:uid="{B77A4B53-2C3E-42C1-AAD7-7BBE759A4DC2}" keepAlive="1" name="Connection62" type="5" refreshedVersion="0" background="1">
    <dbPr connection="Provider=Microsoft.Mashup.OleDb.1;Data Source=$Workbook$;Location=&quot;Table 1&quot;;Extended Properties=&quot;&quot;" commandType="0"/>
  </connection>
  <connection id="116" xr16:uid="{9413E3CB-8481-4727-8BA7-8EA320E10FBC}" keepAlive="1" name="Connection63" type="5" refreshedVersion="0" background="1">
    <dbPr connection="Provider=Microsoft.Mashup.OleDb.1;Data Source=$Workbook$;Location=&quot;Table 1&quot;;Extended Properties=&quot;&quot;" commandType="0"/>
  </connection>
  <connection id="117" xr16:uid="{AA3F5626-C444-457C-BFDD-499FFEA65638}" keepAlive="1" name="Connection64" type="5" refreshedVersion="0" background="1">
    <dbPr connection="Provider=Microsoft.Mashup.OleDb.1;Data Source=$Workbook$;Location=&quot;Table 1&quot;;Extended Properties=&quot;&quot;" commandType="0"/>
  </connection>
  <connection id="118" xr16:uid="{37EC5D88-885F-4580-BF14-D4901B4FBC48}" keepAlive="1" name="Connection65" type="5" refreshedVersion="0" background="1">
    <dbPr connection="Provider=Microsoft.Mashup.OleDb.1;Data Source=$Workbook$;Location=&quot;Table 1&quot;;Extended Properties=&quot;&quot;" commandType="0"/>
  </connection>
  <connection id="119" xr16:uid="{75DC0C34-63D7-4E60-A2A7-3D04AB6863A4}" keepAlive="1" name="Connection66" type="5" refreshedVersion="0" background="1">
    <dbPr connection="Provider=Microsoft.Mashup.OleDb.1;Data Source=$Workbook$;Location=&quot;Table 1&quot;;Extended Properties=&quot;&quot;" commandType="0"/>
  </connection>
  <connection id="120" xr16:uid="{3880D28F-009A-41D5-9EF8-D5356E642AE5}" keepAlive="1" name="Connection67" type="5" refreshedVersion="0" background="1">
    <dbPr connection="Provider=Microsoft.Mashup.OleDb.1;Data Source=$Workbook$;Location=&quot;Table 1&quot;;Extended Properties=&quot;&quot;" commandType="0"/>
  </connection>
  <connection id="121" xr16:uid="{696099AB-2309-41F5-8591-68240FCC01CA}" keepAlive="1" name="Connection68" type="5" refreshedVersion="0" background="1">
    <dbPr connection="Provider=Microsoft.Mashup.OleDb.1;Data Source=$Workbook$;Location=&quot;Table 1&quot;;Extended Properties=&quot;&quot;" commandType="0"/>
  </connection>
  <connection id="122" xr16:uid="{E3CFE4DA-D136-4945-971C-01BCE41ED6BE}" keepAlive="1" name="Connection69" type="5" refreshedVersion="0" background="1">
    <dbPr connection="Provider=Microsoft.Mashup.OleDb.1;Data Source=$Workbook$;Location=&quot;Table 1&quot;;Extended Properties=&quot;&quot;" commandType="0"/>
  </connection>
  <connection id="123" xr16:uid="{A9CD5183-3434-4118-A7BE-49D7F59CD046}" keepAlive="1" name="Connection7" type="5" refreshedVersion="0" background="1">
    <dbPr connection="Provider=Microsoft.Mashup.OleDb.1;Data Source=$Workbook$;Location=&quot;Table 0&quot;;Extended Properties=&quot;&quot;" commandType="0"/>
  </connection>
  <connection id="124" xr16:uid="{15ED07FA-28C0-4C34-B0FB-0EE39FBF4DC8}" keepAlive="1" name="Connection70" type="5" refreshedVersion="0" background="1">
    <dbPr connection="Provider=Microsoft.Mashup.OleDb.1;Data Source=$Workbook$;Location=&quot;Table 1&quot;;Extended Properties=&quot;&quot;" commandType="0"/>
  </connection>
  <connection id="125" xr16:uid="{4268ADA2-D1C8-4E87-9044-3B7767C921A2}" keepAlive="1" name="Connection71" type="5" refreshedVersion="0" background="1">
    <dbPr connection="Provider=Microsoft.Mashup.OleDb.1;Data Source=$Workbook$;Location=&quot;Table 1&quot;;Extended Properties=&quot;&quot;" commandType="0"/>
  </connection>
  <connection id="126" xr16:uid="{FB5A1B71-B287-4F32-8734-FA68D6371FFB}" keepAlive="1" name="Connection72" type="5" refreshedVersion="0" background="1">
    <dbPr connection="Provider=Microsoft.Mashup.OleDb.1;Data Source=$Workbook$;Location=&quot;Table 1&quot;;Extended Properties=&quot;&quot;" commandType="0"/>
  </connection>
  <connection id="127" xr16:uid="{BCC78686-F037-4482-AC77-E7AE442B9817}" keepAlive="1" name="Connection73" type="5" refreshedVersion="0" background="1">
    <dbPr connection="Provider=Microsoft.Mashup.OleDb.1;Data Source=$Workbook$;Location=&quot;Table 1&quot;;Extended Properties=&quot;&quot;" commandType="0"/>
  </connection>
  <connection id="128" xr16:uid="{C516BBA3-22E5-4234-B118-B2084E68F800}" keepAlive="1" name="Connection74" type="5" refreshedVersion="0" background="1">
    <dbPr connection="Provider=Microsoft.Mashup.OleDb.1;Data Source=$Workbook$;Location=&quot;Table 1&quot;;Extended Properties=&quot;&quot;" commandType="0"/>
  </connection>
  <connection id="129" xr16:uid="{DD7EDF80-11C3-4333-B2E4-FFED4EEC7233}" keepAlive="1" name="Connection75" type="5" refreshedVersion="0" background="1">
    <dbPr connection="Provider=Microsoft.Mashup.OleDb.1;Data Source=$Workbook$;Location=&quot;Table 1&quot;;Extended Properties=&quot;&quot;" commandType="0"/>
  </connection>
  <connection id="130" xr16:uid="{F8A65B1E-0787-4407-AC9B-9587C1AC2219}" keepAlive="1" name="Connection76" type="5" refreshedVersion="0" background="1">
    <dbPr connection="Provider=Microsoft.Mashup.OleDb.1;Data Source=$Workbook$;Location=&quot;Table 1&quot;;Extended Properties=&quot;&quot;" commandType="0"/>
  </connection>
  <connection id="131" xr16:uid="{E27B23F2-8BC3-41E5-869B-D117DDC1A46A}" keepAlive="1" name="Connection77" type="5" refreshedVersion="0" background="1">
    <dbPr connection="Provider=Microsoft.Mashup.OleDb.1;Data Source=$Workbook$;Location=&quot;Table 1&quot;;Extended Properties=&quot;&quot;" commandType="0"/>
  </connection>
  <connection id="132" xr16:uid="{5E163EBD-061F-4BDA-8DC4-893A6BA854E6}" keepAlive="1" name="Connection78" type="5" refreshedVersion="0" background="1">
    <dbPr connection="Provider=Microsoft.Mashup.OleDb.1;Data Source=$Workbook$;Location=&quot;Table 1&quot;;Extended Properties=&quot;&quot;" commandType="0"/>
  </connection>
  <connection id="133" xr16:uid="{18E1B356-8367-4EBE-AF46-9FE325A7BA1A}" keepAlive="1" name="Connection79" type="5" refreshedVersion="0" background="1">
    <dbPr connection="Provider=Microsoft.Mashup.OleDb.1;Data Source=$Workbook$;Location=&quot;Table 1&quot;;Extended Properties=&quot;&quot;" commandType="0"/>
  </connection>
  <connection id="134" xr16:uid="{C123A182-FF0F-4454-A6B5-F91002874756}" keepAlive="1" name="Connection8" type="5" refreshedVersion="0" background="1">
    <dbPr connection="Provider=Microsoft.Mashup.OleDb.1;Data Source=$Workbook$;Location=&quot;Table 0&quot;;Extended Properties=&quot;&quot;" commandType="0"/>
  </connection>
  <connection id="135" xr16:uid="{BF13965B-65AC-424F-9CC2-0ED38020DDD3}" keepAlive="1" name="Connection80" type="5" refreshedVersion="0" background="1">
    <dbPr connection="Provider=Microsoft.Mashup.OleDb.1;Data Source=$Workbook$;Location=&quot;Table 1&quot;;Extended Properties=&quot;&quot;" commandType="0"/>
  </connection>
  <connection id="136" xr16:uid="{951C48A9-E85B-42B4-846A-9BD14D434C29}" keepAlive="1" name="Connection81" type="5" refreshedVersion="0" background="1">
    <dbPr connection="Provider=Microsoft.Mashup.OleDb.1;Data Source=$Workbook$;Location=&quot;Table 1&quot;;Extended Properties=&quot;&quot;" commandType="0"/>
  </connection>
  <connection id="137" xr16:uid="{A6BEBC1E-1C1E-49A9-93BA-562C1A4FA379}" keepAlive="1" name="Connection82" type="5" refreshedVersion="0" background="1">
    <dbPr connection="Provider=Microsoft.Mashup.OleDb.1;Data Source=$Workbook$;Location=&quot;Table 1&quot;;Extended Properties=&quot;&quot;" commandType="0"/>
  </connection>
  <connection id="138" xr16:uid="{75FB5A81-BC96-48AD-A9E4-0119BBF0ACBE}" keepAlive="1" name="Connection83" type="5" refreshedVersion="0" background="1">
    <dbPr connection="Provider=Microsoft.Mashup.OleDb.1;Data Source=$Workbook$;Location=&quot;Table 1&quot;;Extended Properties=&quot;&quot;" commandType="0"/>
  </connection>
  <connection id="139" xr16:uid="{E69C7847-CFDA-4EC6-A1E1-C1FCCD935911}" keepAlive="1" name="Connection84" type="5" refreshedVersion="0" background="1">
    <dbPr connection="Provider=Microsoft.Mashup.OleDb.1;Data Source=$Workbook$;Location=&quot;Table 1&quot;;Extended Properties=&quot;&quot;" commandType="0"/>
  </connection>
  <connection id="140" xr16:uid="{0CEE712D-A6BD-427B-92CB-04FA5E96BD58}" keepAlive="1" name="Connection85" type="5" refreshedVersion="0" background="1">
    <dbPr connection="Provider=Microsoft.Mashup.OleDb.1;Data Source=$Workbook$;Location=&quot;Table 1&quot;;Extended Properties=&quot;&quot;" commandType="0"/>
  </connection>
  <connection id="141" xr16:uid="{093DEDE1-548A-4AF3-8CE1-0D46A797B689}" keepAlive="1" name="Connection86" type="5" refreshedVersion="0" background="1">
    <dbPr connection="Provider=Microsoft.Mashup.OleDb.1;Data Source=$Workbook$;Location=&quot;Table 1&quot;;Extended Properties=&quot;&quot;" commandType="0"/>
  </connection>
  <connection id="142" xr16:uid="{0FC8B711-638E-492E-994D-1867EB1ED979}" keepAlive="1" name="Connection87" type="5" refreshedVersion="0" background="1">
    <dbPr connection="Provider=Microsoft.Mashup.OleDb.1;Data Source=$Workbook$;Location=&quot;Table 1&quot;;Extended Properties=&quot;&quot;" commandType="0"/>
  </connection>
  <connection id="143" xr16:uid="{2401833E-9D66-476B-928A-FC5C57808F14}" keepAlive="1" name="Connection88" type="5" refreshedVersion="0" background="1">
    <dbPr connection="Provider=Microsoft.Mashup.OleDb.1;Data Source=$Workbook$;Location=&quot;Table 1&quot;;Extended Properties=&quot;&quot;" commandType="0"/>
  </connection>
  <connection id="144" xr16:uid="{ABD9F762-4205-42F1-ADAB-D9D6712F0C71}" keepAlive="1" name="Connection89" type="5" refreshedVersion="0" background="1">
    <dbPr connection="Provider=Microsoft.Mashup.OleDb.1;Data Source=$Workbook$;Location=&quot;Table 1&quot;;Extended Properties=&quot;&quot;" commandType="0"/>
  </connection>
  <connection id="145" xr16:uid="{0E3B1B16-963C-42DF-BA2E-6A376980F152}" keepAlive="1" name="Connection9" type="5" refreshedVersion="0" background="1">
    <dbPr connection="Provider=Microsoft.Mashup.OleDb.1;Data Source=$Workbook$;Location=&quot;Table 0&quot;;Extended Properties=&quot;&quot;" commandType="0"/>
  </connection>
  <connection id="146" xr16:uid="{28F33314-066F-433A-83C8-0B614C730950}" keepAlive="1" name="Connection90" type="5" refreshedVersion="0" background="1">
    <dbPr connection="Provider=Microsoft.Mashup.OleDb.1;Data Source=$Workbook$;Location=&quot;Table 1&quot;;Extended Properties=&quot;&quot;" commandType="0"/>
  </connection>
  <connection id="147" xr16:uid="{8D533F80-8AD3-4CA3-AE46-663A670DCF1B}" keepAlive="1" name="Connection91" type="5" refreshedVersion="0" background="1">
    <dbPr connection="Provider=Microsoft.Mashup.OleDb.1;Data Source=$Workbook$;Location=&quot;Table 1&quot;;Extended Properties=&quot;&quot;" commandType="0"/>
  </connection>
  <connection id="148" xr16:uid="{D0CAF638-DE44-4935-A5C7-E84A42A3F6A3}" keepAlive="1" name="Connection92" type="5" refreshedVersion="0" background="1">
    <dbPr connection="Provider=Microsoft.Mashup.OleDb.1;Data Source=$Workbook$;Location=&quot;Table 1&quot;;Extended Properties=&quot;&quot;" commandType="0"/>
  </connection>
  <connection id="149" xr16:uid="{3F46440D-2027-45F8-B01B-E62B07EE30BD}" keepAlive="1" name="Connection93" type="5" refreshedVersion="0" background="1">
    <dbPr connection="Provider=Microsoft.Mashup.OleDb.1;Data Source=$Workbook$;Location=&quot;Table 1&quot;;Extended Properties=&quot;&quot;" commandType="0"/>
  </connection>
  <connection id="150" xr16:uid="{F044D9EC-8FB0-490E-BD8C-776350EF2AC8}" keepAlive="1" name="Connection94" type="5" refreshedVersion="0" background="1">
    <dbPr connection="Provider=Microsoft.Mashup.OleDb.1;Data Source=$Workbook$;Location=&quot;Table 1&quot;;Extended Properties=&quot;&quot;" commandType="0"/>
  </connection>
  <connection id="151" xr16:uid="{4382C8C3-602B-4B51-8E4B-621317C047C3}" keepAlive="1" name="Connection95" type="5" refreshedVersion="0" background="1">
    <dbPr connection="Provider=Microsoft.Mashup.OleDb.1;Data Source=$Workbook$;Location=&quot;Table 1&quot;;Extended Properties=&quot;&quot;" commandType="0"/>
  </connection>
  <connection id="152" xr16:uid="{6B267B45-FB14-4C73-A36A-32F0E4E202E5}" keepAlive="1" name="Connection96" type="5" refreshedVersion="0" background="1">
    <dbPr connection="Provider=Microsoft.Mashup.OleDb.1;Data Source=$Workbook$;Location=&quot;Table 1&quot;;Extended Properties=&quot;&quot;" commandType="0"/>
  </connection>
  <connection id="153" xr16:uid="{3EB74E88-4DFF-4882-AE4F-BC9F28F66A68}" keepAlive="1" name="Connection97" type="5" refreshedVersion="0" background="1">
    <dbPr connection="Provider=Microsoft.Mashup.OleDb.1;Data Source=$Workbook$;Location=&quot;Table 1&quot;;Extended Properties=&quot;&quot;" commandType="0"/>
  </connection>
  <connection id="154" xr16:uid="{6E134707-BB53-4914-890C-9ED65AD4914F}" keepAlive="1" name="Connection98" type="5" refreshedVersion="0" background="1">
    <dbPr connection="Provider=Microsoft.Mashup.OleDb.1;Data Source=$Workbook$;Location=&quot;Table 1&quot;;Extended Properties=&quot;&quot;" commandType="0"/>
  </connection>
  <connection id="155" xr16:uid="{7D4FE422-2EDE-4C9D-B29F-CAC08985AE18}" keepAlive="1" name="Connection99" type="5" refreshedVersion="0" background="1">
    <dbPr connection="Provider=Microsoft.Mashup.OleDb.1;Data Source=$Workbook$;Location=&quot;Table 1&quot;;Extended Properties=&quot;&quot;" commandType="0"/>
  </connection>
  <connection id="156" xr16:uid="{3352F0CB-1FF3-46F7-A9DA-DE772F390DAA}" keepAlive="1" name="ModelConnection_ExternalData_1" description="Data Model" type="5" refreshedVersion="6" minRefreshableVersion="5" saveData="1">
    <dbPr connection="Data Model Connection" command="Ben_Roethlisberger" commandType="3"/>
    <extLst>
      <ext xmlns:x15="http://schemas.microsoft.com/office/spreadsheetml/2010/11/main" uri="{DE250136-89BD-433C-8126-D09CA5730AF9}">
        <x15:connection id="" model="1"/>
      </ext>
    </extLst>
  </connection>
  <connection id="157" xr16:uid="{CC8FF66F-0B0E-44E0-9DC3-198F3BD2FF52}" keepAlive="1" name="ModelConnection_ExternalData_2" description="Data Model" type="5" refreshedVersion="6" minRefreshableVersion="5" saveData="1">
    <dbPr connection="Data Model Connection" command="Ben_Roethlisberger_per_game" commandType="3"/>
    <extLst>
      <ext xmlns:x15="http://schemas.microsoft.com/office/spreadsheetml/2010/11/main" uri="{DE250136-89BD-433C-8126-D09CA5730AF9}">
        <x15:connection id="" model="1"/>
      </ext>
    </extLst>
  </connection>
  <connection id="158" xr16:uid="{8C3C194D-0FF1-4224-ADBB-8BB0C6119326}" keepAlive="1" name="ModelConnection_ExternalData_3" description="Data Model" type="5" refreshedVersion="6" minRefreshableVersion="5" saveData="1">
    <dbPr connection="Data Model Connection" command="Ben_Roethlisberger_16_game" commandType="3"/>
    <extLst>
      <ext xmlns:x15="http://schemas.microsoft.com/office/spreadsheetml/2010/11/main" uri="{DE250136-89BD-433C-8126-D09CA5730AF9}">
        <x15:connection id="" model="1"/>
      </ext>
    </extLst>
  </connection>
  <connection id="159" xr16:uid="{FAC55320-81DD-4603-895D-A9254D02F174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0" xr16:uid="{DD7D6E45-616A-4063-AE58-B04D5F681BB2}" keepAlive="1" name="ThisWorkbookDataModel1" description="Data Model" type="5" refreshedVersion="6" minRefreshableVersion="5" background="1">
    <dbPr connection="Data Model Connection" command="Russell_Wilson" commandType="3"/>
    <extLst>
      <ext xmlns:x15="http://schemas.microsoft.com/office/spreadsheetml/2010/11/main" uri="{DE250136-89BD-433C-8126-D09CA5730AF9}">
        <x15:connection id="" model="1"/>
      </ext>
    </extLst>
  </connection>
  <connection id="161" xr16:uid="{D67E4ECD-B34A-476F-8C48-4F801892BC6F}" keepAlive="1" name="ThisWorkbookDataModel10" description="Data Model" type="5" refreshedVersion="6" minRefreshableVersion="5" background="1">
    <dbPr connection="Data Model Connection" command="Drew_Brees_16_game" commandType="3"/>
    <extLst>
      <ext xmlns:x15="http://schemas.microsoft.com/office/spreadsheetml/2010/11/main" uri="{DE250136-89BD-433C-8126-D09CA5730AF9}">
        <x15:connection id="" model="1"/>
      </ext>
    </extLst>
  </connection>
  <connection id="162" xr16:uid="{BAA8B48B-71FE-4F74-8F39-4CC706176934}" keepAlive="1" name="ThisWorkbookDataModel11" description="Data Model" type="5" refreshedVersion="6" minRefreshableVersion="5" background="1">
    <dbPr connection="Data Model Connection" command="Ben_Roethlisberger" commandType="3"/>
    <extLst>
      <ext xmlns:x15="http://schemas.microsoft.com/office/spreadsheetml/2010/11/main" uri="{DE250136-89BD-433C-8126-D09CA5730AF9}">
        <x15:connection id="" model="1"/>
      </ext>
    </extLst>
  </connection>
  <connection id="163" xr16:uid="{5226269B-72E3-43A1-BD1C-ADA4AD776CE6}" keepAlive="1" name="ThisWorkbookDataModel12" description="Data Model" type="5" refreshedVersion="6" minRefreshableVersion="5" background="1">
    <dbPr connection="Data Model Connection" command="Ben_Roethlisberger_per_game" commandType="3"/>
    <extLst>
      <ext xmlns:x15="http://schemas.microsoft.com/office/spreadsheetml/2010/11/main" uri="{DE250136-89BD-433C-8126-D09CA5730AF9}">
        <x15:connection id="" model="1"/>
      </ext>
    </extLst>
  </connection>
  <connection id="164" xr16:uid="{9F8B15E7-8D62-4AA2-AFE7-C28C03801C01}" keepAlive="1" name="ThisWorkbookDataModel13" description="Data Model" type="5" refreshedVersion="6" minRefreshableVersion="5" background="1">
    <dbPr connection="Data Model Connection" command="Ben_Roethlisberger_16_game" commandType="3"/>
    <extLst>
      <ext xmlns:x15="http://schemas.microsoft.com/office/spreadsheetml/2010/11/main" uri="{DE250136-89BD-433C-8126-D09CA5730AF9}">
        <x15:connection id="" model="1"/>
      </ext>
    </extLst>
  </connection>
  <connection id="165" xr16:uid="{4AC58373-E2F6-49DA-811C-E5CD2796FFDF}" keepAlive="1" name="ThisWorkbookDataModel2" description="Data Model" type="5" refreshedVersion="6" minRefreshableVersion="5" background="1">
    <dbPr connection="Data Model Connection" command="Russell_Wilson" commandType="3"/>
    <extLst>
      <ext xmlns:x15="http://schemas.microsoft.com/office/spreadsheetml/2010/11/main" uri="{DE250136-89BD-433C-8126-D09CA5730AF9}">
        <x15:connection id="" model="1"/>
      </ext>
    </extLst>
  </connection>
  <connection id="166" xr16:uid="{4580E21D-F0A2-480E-A3E7-8623B4540E19}" keepAlive="1" name="ThisWorkbookDataModel3" description="Data Model" type="5" refreshedVersion="6" minRefreshableVersion="5" background="1">
    <dbPr connection="Data Model Connection" command="Russell_Wilson_per_game" commandType="3"/>
    <extLst>
      <ext xmlns:x15="http://schemas.microsoft.com/office/spreadsheetml/2010/11/main" uri="{DE250136-89BD-433C-8126-D09CA5730AF9}">
        <x15:connection id="" model="1"/>
      </ext>
    </extLst>
  </connection>
  <connection id="167" xr16:uid="{50A40AA0-20CF-43FD-B7E2-7F81E3B662D0}" keepAlive="1" name="ThisWorkbookDataModel4" description="Data Model" type="5" refreshedVersion="6" minRefreshableVersion="5" background="1">
    <dbPr connection="Data Model Connection" command="Russell_Wilson_16_game" commandType="3"/>
    <extLst>
      <ext xmlns:x15="http://schemas.microsoft.com/office/spreadsheetml/2010/11/main" uri="{DE250136-89BD-433C-8126-D09CA5730AF9}">
        <x15:connection id="" model="1"/>
      </ext>
    </extLst>
  </connection>
  <connection id="168" xr16:uid="{A8AC2866-47E2-4714-BF54-673476D2641B}" keepAlive="1" name="ThisWorkbookDataModel5" description="Data Model" type="5" refreshedVersion="6" minRefreshableVersion="5" background="1">
    <dbPr connection="Data Model Connection" command="Aaron_Rodgers" commandType="3"/>
    <extLst>
      <ext xmlns:x15="http://schemas.microsoft.com/office/spreadsheetml/2010/11/main" uri="{DE250136-89BD-433C-8126-D09CA5730AF9}">
        <x15:connection id="" model="1"/>
      </ext>
    </extLst>
  </connection>
  <connection id="169" xr16:uid="{379193BE-243E-43EC-B23C-2DA87E1F5674}" keepAlive="1" name="ThisWorkbookDataModel6" description="Data Model" type="5" refreshedVersion="6" minRefreshableVersion="5" background="1">
    <dbPr connection="Data Model Connection" command="Aaron_Rodgers_per_game" commandType="3"/>
    <extLst>
      <ext xmlns:x15="http://schemas.microsoft.com/office/spreadsheetml/2010/11/main" uri="{DE250136-89BD-433C-8126-D09CA5730AF9}">
        <x15:connection id="" model="1"/>
      </ext>
    </extLst>
  </connection>
  <connection id="170" xr16:uid="{350FA9BC-1D15-417F-A3BE-81A0D57C662A}" keepAlive="1" name="ThisWorkbookDataModel7" description="Data Model" type="5" refreshedVersion="6" minRefreshableVersion="5" background="1">
    <dbPr connection="Data Model Connection" command="Aaron_Rodgers_16_game" commandType="3"/>
    <extLst>
      <ext xmlns:x15="http://schemas.microsoft.com/office/spreadsheetml/2010/11/main" uri="{DE250136-89BD-433C-8126-D09CA5730AF9}">
        <x15:connection id="" model="1"/>
      </ext>
    </extLst>
  </connection>
  <connection id="171" xr16:uid="{382ECFA4-924E-4561-A703-B5786C7395E9}" keepAlive="1" name="ThisWorkbookDataModel8" description="Data Model" type="5" refreshedVersion="6" minRefreshableVersion="5" background="1">
    <dbPr connection="Data Model Connection" command="Drew_Brees" commandType="3"/>
    <extLst>
      <ext xmlns:x15="http://schemas.microsoft.com/office/spreadsheetml/2010/11/main" uri="{DE250136-89BD-433C-8126-D09CA5730AF9}">
        <x15:connection id="" model="1"/>
      </ext>
    </extLst>
  </connection>
  <connection id="172" xr16:uid="{99DD6EE1-62CC-4166-B83D-012EBC6E913A}" keepAlive="1" name="ThisWorkbookDataModel9" description="Data Model" type="5" refreshedVersion="6" minRefreshableVersion="5" background="1">
    <dbPr connection="Data Model Connection" command="Drew_Brees_per_game" commandType="3"/>
    <extLst>
      <ext xmlns:x15="http://schemas.microsoft.com/office/spreadsheetml/2010/11/main" uri="{DE250136-89BD-433C-8126-D09CA5730AF9}">
        <x15:connection id="" model="1"/>
      </ext>
    </extLst>
  </connection>
  <connection id="173" xr16:uid="{30BB550B-D5C9-4400-8EB9-D2F4334C880B}" name="WorksheetConnection_QBs.xlsm!Aaron_Rodgers" type="102" refreshedVersion="6" minRefreshableVersion="5">
    <extLst>
      <ext xmlns:x15="http://schemas.microsoft.com/office/spreadsheetml/2010/11/main" uri="{DE250136-89BD-433C-8126-D09CA5730AF9}">
        <x15:connection id="Aaron_Rodgers" autoDelete="1">
          <x15:rangePr sourceName="_xlcn.WorksheetConnection_QBs.xlsmAaron_Rodgers1"/>
        </x15:connection>
      </ext>
    </extLst>
  </connection>
  <connection id="174" xr16:uid="{70B60999-2CC2-4723-96F8-76D1CC70DB7F}" name="WorksheetConnection_QBs.xlsm!Aaron_Rodgers_16_game" type="102" refreshedVersion="6" minRefreshableVersion="5">
    <extLst>
      <ext xmlns:x15="http://schemas.microsoft.com/office/spreadsheetml/2010/11/main" uri="{DE250136-89BD-433C-8126-D09CA5730AF9}">
        <x15:connection id="Aaron_Rodgers_16_game">
          <x15:rangePr sourceName="_xlcn.WorksheetConnection_QBs.xlsmAaron_Rodgers_16_game1"/>
        </x15:connection>
      </ext>
    </extLst>
  </connection>
  <connection id="175" xr16:uid="{DF386BC8-8390-48E7-AB58-8B765536E38E}" name="WorksheetConnection_QBs.xlsm!Aaron_Rodgers_per_game" type="102" refreshedVersion="6" minRefreshableVersion="5">
    <extLst>
      <ext xmlns:x15="http://schemas.microsoft.com/office/spreadsheetml/2010/11/main" uri="{DE250136-89BD-433C-8126-D09CA5730AF9}">
        <x15:connection id="Aaron_Rodgers_per_game" autoDelete="1">
          <x15:rangePr sourceName="_xlcn.WorksheetConnection_QBs.xlsmAaron_Rodgers_per_game1"/>
        </x15:connection>
      </ext>
    </extLst>
  </connection>
  <connection id="176" xr16:uid="{487F8329-7916-41AB-A65F-1E9B37E513D7}" name="WorksheetConnection_QBs.xlsm!Aaron_Rodgers_per_game1" type="102" refreshedVersion="6" minRefreshableVersion="5">
    <extLst>
      <ext xmlns:x15="http://schemas.microsoft.com/office/spreadsheetml/2010/11/main" uri="{DE250136-89BD-433C-8126-D09CA5730AF9}">
        <x15:connection id="Aaron_Rodgers_per_game 1">
          <x15:rangePr sourceName="_xlcn.WorksheetConnection_QBs.xlsmAaron_Rodgers_per_game11"/>
        </x15:connection>
      </ext>
    </extLst>
  </connection>
  <connection id="177" xr16:uid="{F8D4F510-14FA-4772-922B-07CE0E5A1D7B}" name="WorksheetConnection_QBs.xlsm!Aaron_Rodgers1" type="102" refreshedVersion="6" minRefreshableVersion="5">
    <extLst>
      <ext xmlns:x15="http://schemas.microsoft.com/office/spreadsheetml/2010/11/main" uri="{DE250136-89BD-433C-8126-D09CA5730AF9}">
        <x15:connection id="Aaron_Rodgers 1">
          <x15:rangePr sourceName="_xlcn.WorksheetConnection_QBs.xlsmAaron_Rodgers11"/>
        </x15:connection>
      </ext>
    </extLst>
  </connection>
  <connection id="178" xr16:uid="{7172DA1E-9718-4D92-A920-3DAC43A5C37E}" name="WorksheetConnection_QBs.xlsm!Ben_Roethlisberger" type="102" refreshedVersion="6" minRefreshableVersion="5">
    <extLst>
      <ext xmlns:x15="http://schemas.microsoft.com/office/spreadsheetml/2010/11/main" uri="{DE250136-89BD-433C-8126-D09CA5730AF9}">
        <x15:connection id="Ben_Roethlisberger">
          <x15:rangePr sourceName="_xlcn.WorksheetConnection_QBs.xlsmBen_Roethlisberger1"/>
        </x15:connection>
      </ext>
    </extLst>
  </connection>
  <connection id="179" xr16:uid="{0C5514D1-5FC3-4D90-8D77-ED8A0B423829}" name="WorksheetConnection_QBs.xlsm!Ben_Roethlisberger_16_game" type="102" refreshedVersion="6" minRefreshableVersion="5">
    <extLst>
      <ext xmlns:x15="http://schemas.microsoft.com/office/spreadsheetml/2010/11/main" uri="{DE250136-89BD-433C-8126-D09CA5730AF9}">
        <x15:connection id="Ben_Roethlisberger_16_game">
          <x15:rangePr sourceName="_xlcn.WorksheetConnection_QBs.xlsmBen_Roethlisberger_16_game1"/>
        </x15:connection>
      </ext>
    </extLst>
  </connection>
  <connection id="180" xr16:uid="{0775495A-9B57-4EFD-B2F4-494BCC259E4A}" name="WorksheetConnection_QBs.xlsm!Ben_Roethlisberger_per_game" type="102" refreshedVersion="6" minRefreshableVersion="5">
    <extLst>
      <ext xmlns:x15="http://schemas.microsoft.com/office/spreadsheetml/2010/11/main" uri="{DE250136-89BD-433C-8126-D09CA5730AF9}">
        <x15:connection id="Ben_Roethlisberger_per_game">
          <x15:rangePr sourceName="_xlcn.WorksheetConnection_QBs.xlsmBen_Roethlisberger_per_game1"/>
        </x15:connection>
      </ext>
    </extLst>
  </connection>
  <connection id="181" xr16:uid="{723E0C3F-1940-479A-849B-1A017FA1B00E}" name="WorksheetConnection_QBs.xlsm!Drew_Brees" type="102" refreshedVersion="6" minRefreshableVersion="5">
    <extLst>
      <ext xmlns:x15="http://schemas.microsoft.com/office/spreadsheetml/2010/11/main" uri="{DE250136-89BD-433C-8126-D09CA5730AF9}">
        <x15:connection id="Drew_Brees">
          <x15:rangePr sourceName="_xlcn.WorksheetConnection_QBs.xlsmDrew_Brees1"/>
        </x15:connection>
      </ext>
    </extLst>
  </connection>
  <connection id="182" xr16:uid="{9D937D4B-946F-479C-AFC7-FCB4BF047791}" name="WorksheetConnection_QBs.xlsm!Drew_Brees_16_game" type="102" refreshedVersion="6" minRefreshableVersion="5">
    <extLst>
      <ext xmlns:x15="http://schemas.microsoft.com/office/spreadsheetml/2010/11/main" uri="{DE250136-89BD-433C-8126-D09CA5730AF9}">
        <x15:connection id="Drew_Brees_16_game">
          <x15:rangePr sourceName="_xlcn.WorksheetConnection_QBs.xlsmDrew_Brees_16_game1"/>
        </x15:connection>
      </ext>
    </extLst>
  </connection>
  <connection id="183" xr16:uid="{CDD91B33-D801-49FF-BFCF-89061DCF0624}" name="WorksheetConnection_QBs.xlsm!Drew_Brees_per_game" type="102" refreshedVersion="6" minRefreshableVersion="5">
    <extLst>
      <ext xmlns:x15="http://schemas.microsoft.com/office/spreadsheetml/2010/11/main" uri="{DE250136-89BD-433C-8126-D09CA5730AF9}">
        <x15:connection id="Drew_Brees_per_game">
          <x15:rangePr sourceName="_xlcn.WorksheetConnection_QBs.xlsmDrew_Brees_per_game1"/>
        </x15:connection>
      </ext>
    </extLst>
  </connection>
  <connection id="184" xr16:uid="{3F24F6DE-5DF4-461E-9819-DD4A24A9AA7D}" name="WorksheetConnection_QBs.xlsm!Russell_Wilson" type="102" refreshedVersion="6" minRefreshableVersion="5">
    <extLst>
      <ext xmlns:x15="http://schemas.microsoft.com/office/spreadsheetml/2010/11/main" uri="{DE250136-89BD-433C-8126-D09CA5730AF9}">
        <x15:connection id="Russell_Wilson">
          <x15:rangePr sourceName="_xlcn.WorksheetConnection_QBs.xlsmRussell_Wilson1"/>
        </x15:connection>
      </ext>
    </extLst>
  </connection>
  <connection id="185" xr16:uid="{4B7AC203-C0EC-4A55-A4E7-9C072CEFD65A}" name="WorksheetConnection_QBs.xlsm!Russell_Wilson_16_game" type="102" refreshedVersion="6" minRefreshableVersion="5">
    <extLst>
      <ext xmlns:x15="http://schemas.microsoft.com/office/spreadsheetml/2010/11/main" uri="{DE250136-89BD-433C-8126-D09CA5730AF9}">
        <x15:connection id="Russell_Wilson_16_game">
          <x15:rangePr sourceName="_xlcn.WorksheetConnection_QBs.xlsmRussell_Wilson_16_game1"/>
        </x15:connection>
      </ext>
    </extLst>
  </connection>
  <connection id="186" xr16:uid="{6D95EBE0-96D7-4558-8E5E-F2D032F70D96}" name="WorksheetConnection_QBs.xlsm!Russell_Wilson_per_game" type="102" refreshedVersion="6" minRefreshableVersion="5">
    <extLst>
      <ext xmlns:x15="http://schemas.microsoft.com/office/spreadsheetml/2010/11/main" uri="{DE250136-89BD-433C-8126-D09CA5730AF9}">
        <x15:connection id="Russell_Wilson_per_game">
          <x15:rangePr sourceName="_xlcn.WorksheetConnection_QBs.xlsmRussell_Wilson_per_game1"/>
        </x15:connection>
      </ext>
    </extLst>
  </connection>
  <connection id="187" xr16:uid="{0DBD58AD-86E0-4CEC-AA6C-5186FB066AF6}" name="WorksheetConnection_QBs.xlsm!Russell_Wilson1" type="102" refreshedVersion="6" minRefreshableVersion="5">
    <extLst>
      <ext xmlns:x15="http://schemas.microsoft.com/office/spreadsheetml/2010/11/main" uri="{DE250136-89BD-433C-8126-D09CA5730AF9}">
        <x15:connection id="Russell_Wilson 1">
          <x15:rangePr sourceName="_xlcn.WorksheetConnection_QBs.xlsmRussell_Wilson11"/>
        </x15:connection>
      </ext>
    </extLst>
  </connection>
</connections>
</file>

<file path=xl/sharedStrings.xml><?xml version="1.0" encoding="utf-8"?>
<sst xmlns="http://schemas.openxmlformats.org/spreadsheetml/2006/main" count="6023" uniqueCount="165">
  <si>
    <t>Alex Smith</t>
  </si>
  <si>
    <t>Aaron Rodgers</t>
  </si>
  <si>
    <t>Russell Wilson</t>
  </si>
  <si>
    <t>Carson Wentz</t>
  </si>
  <si>
    <t>Deshaun Watson</t>
  </si>
  <si>
    <t>Drew Brees</t>
  </si>
  <si>
    <t>Ben Roethlisberger</t>
  </si>
  <si>
    <t>Tom Brady</t>
  </si>
  <si>
    <t>Case Keenum</t>
  </si>
  <si>
    <t>Kirk Cousins</t>
  </si>
  <si>
    <t>Philip Rivers</t>
  </si>
  <si>
    <t>Dak Prescott</t>
  </si>
  <si>
    <t>Jared Goff</t>
  </si>
  <si>
    <t>Jameis Winston</t>
  </si>
  <si>
    <t>Josh McCown</t>
  </si>
  <si>
    <t>Matthew Stafford</t>
  </si>
  <si>
    <t>Blake Bortles</t>
  </si>
  <si>
    <t>Matt Ryan</t>
  </si>
  <si>
    <t>Tyrod Taylor</t>
  </si>
  <si>
    <t>Cam Newton</t>
  </si>
  <si>
    <t>Jimmy Garoppolo</t>
  </si>
  <si>
    <t>Marcus Mariota</t>
  </si>
  <si>
    <t>Sam Bradford</t>
  </si>
  <si>
    <t>Andy Dalton</t>
  </si>
  <si>
    <t>Derek Carr</t>
  </si>
  <si>
    <t>Eli Manning</t>
  </si>
  <si>
    <t>Joe Flacco</t>
  </si>
  <si>
    <t>AJ McCarron</t>
  </si>
  <si>
    <t>Andrew Luck</t>
  </si>
  <si>
    <t>Patrick Mahomes</t>
  </si>
  <si>
    <t>Ryan Tannehill</t>
  </si>
  <si>
    <t>Baker Mayfield</t>
  </si>
  <si>
    <t>Josh Allen</t>
  </si>
  <si>
    <t>Josh Rosen</t>
  </si>
  <si>
    <t>Sam Darnold</t>
  </si>
  <si>
    <t>Lamar Jackson</t>
  </si>
  <si>
    <t>Header</t>
  </si>
  <si>
    <t>Team</t>
  </si>
  <si>
    <t>FPs</t>
  </si>
  <si>
    <t>URL</t>
  </si>
  <si>
    <t>2</t>
  </si>
  <si>
    <t>Mitchell Trubisky</t>
  </si>
  <si>
    <t>Name</t>
  </si>
  <si>
    <t>https://www.nfl.com/players/aaronrodgers/profile?id=ROD339293</t>
  </si>
  <si>
    <t>https://www.nfl.com/players/russellwilson/profile?id=WIL777781</t>
  </si>
  <si>
    <t>https://www.nfl.com/players/carsonwentz/profile?id=WEN615770</t>
  </si>
  <si>
    <t>https://www.nfl.com/players/deshaunwatson/profile?id=WAT338355</t>
  </si>
  <si>
    <t>https://www.nfl.com/players/drewbrees/profile?id=BRE229498</t>
  </si>
  <si>
    <t>https://www.nfl.com/players/benroethlisberger/profile?id=ROE750381</t>
  </si>
  <si>
    <t>https://www.nfl.com/players/tombrady/profile?id=BRA371156</t>
  </si>
  <si>
    <t>https://www.nfl.com/players/casekeenum/profile?id=KEE690598</t>
  </si>
  <si>
    <t>https://www.nfl.com/players/kirkcousins/profile?id=COU709400</t>
  </si>
  <si>
    <t>https://www.nfl.com/players/alexsmith/profile?id=SMI031126</t>
  </si>
  <si>
    <t>https://www.nfl.com/players/philiprivers/profile?id=RIV651634</t>
  </si>
  <si>
    <t>https://www.nfl.com/players/dakprescott/profile?id=PRE285723</t>
  </si>
  <si>
    <t>https://www.nfl.com/players/jaredgoff/profile?id=GOF219636</t>
  </si>
  <si>
    <t>https://www.nfl.com/players/jameiswinston/profile?id=WIN623708</t>
  </si>
  <si>
    <t>https://www.nfl.com/players/joshmccown/profile?id=MCC600777</t>
  </si>
  <si>
    <t>https://www.nfl.com/players/matthewstafford/profile?id=STA134157</t>
  </si>
  <si>
    <t>https://www.nfl.com/players/blakebortles/profile?id=BOR650964</t>
  </si>
  <si>
    <t>https://www.nfl.com/players/mattryan/profile?id=RYA238179</t>
  </si>
  <si>
    <t>https://www.nfl.com/players/tyrodtaylor/profile?id=TAY764868</t>
  </si>
  <si>
    <t>https://www.nfl.com/players/camnewton/profile?id=NEW693984</t>
  </si>
  <si>
    <t>https://www.nfl.com/players/jimmygaroppolo/profile?id=GAR363225</t>
  </si>
  <si>
    <t>https://www.nfl.com/players/marcusmariota/profile?id=MAR186347</t>
  </si>
  <si>
    <t>https://www.nfl.com/players/sambradford/profile?id=BRA101548</t>
  </si>
  <si>
    <t>https://www.nfl.com/players/andydalton/profile?id=DAL659900</t>
  </si>
  <si>
    <t>https://www.nfl.com/players/derekcarr/profile?id=CAR358797</t>
  </si>
  <si>
    <t>https://www.nfl.com/players/elimanning/profile?id=MAN473170</t>
  </si>
  <si>
    <t>https://www.nfl.com/players/mitchelltrubisky/profile?id=TRU215336</t>
  </si>
  <si>
    <t>https://www.nfl.com/players/joeflacco/profile?id=FLA009602</t>
  </si>
  <si>
    <t>https://www.nfl.com/players/patrickmahomes/profile?id=MAH401939</t>
  </si>
  <si>
    <t>https://www.nfl.com/players/ajmccarron/profile?id=MCC176481</t>
  </si>
  <si>
    <t>https://www.nfl.com/players/andrewluck/profile?id=LUC524055</t>
  </si>
  <si>
    <t>https://www.nfl.com/players/ryantannehill/profile?id=TAN298716</t>
  </si>
  <si>
    <t>Season</t>
  </si>
  <si>
    <t>G</t>
  </si>
  <si>
    <t>GS</t>
  </si>
  <si>
    <t>Passing Comp</t>
  </si>
  <si>
    <t>Passing Att</t>
  </si>
  <si>
    <t>Passing Pct</t>
  </si>
  <si>
    <t>Passing Yds</t>
  </si>
  <si>
    <t>Passing Avg</t>
  </si>
  <si>
    <t>Passing TD</t>
  </si>
  <si>
    <t>Passing Int</t>
  </si>
  <si>
    <t>Passing Sck</t>
  </si>
  <si>
    <t>Passing SckY</t>
  </si>
  <si>
    <t>Passing Rate</t>
  </si>
  <si>
    <t>Rushing Att</t>
  </si>
  <si>
    <t>Rushing Yds</t>
  </si>
  <si>
    <t>Rushing Avg</t>
  </si>
  <si>
    <t>Rushing TD</t>
  </si>
  <si>
    <t>Fumbles FUM</t>
  </si>
  <si>
    <t>Fumbles Lost</t>
  </si>
  <si>
    <t>Career Stats more</t>
  </si>
  <si>
    <t>Seattle Seahawks</t>
  </si>
  <si>
    <t>16</t>
  </si>
  <si>
    <t>TOTAL</t>
  </si>
  <si>
    <t>Green Bay Packers</t>
  </si>
  <si>
    <t>7</t>
  </si>
  <si>
    <t>9</t>
  </si>
  <si>
    <t>15</t>
  </si>
  <si>
    <t>0</t>
  </si>
  <si>
    <t>3</t>
  </si>
  <si>
    <t>2017</t>
  </si>
  <si>
    <t>2016</t>
  </si>
  <si>
    <t>2015</t>
  </si>
  <si>
    <t>2014</t>
  </si>
  <si>
    <t>2013</t>
  </si>
  <si>
    <t>2012</t>
  </si>
  <si>
    <t>2011</t>
  </si>
  <si>
    <t>2010</t>
  </si>
  <si>
    <t>2009</t>
  </si>
  <si>
    <t>2008</t>
  </si>
  <si>
    <t>2007</t>
  </si>
  <si>
    <t>2006</t>
  </si>
  <si>
    <t>2005</t>
  </si>
  <si>
    <t>Philadelphia Eagles</t>
  </si>
  <si>
    <t>13</t>
  </si>
  <si>
    <t>Houston Texans</t>
  </si>
  <si>
    <t>6</t>
  </si>
  <si>
    <t>New Orleans Saints</t>
  </si>
  <si>
    <t>San Diego Chargers</t>
  </si>
  <si>
    <t>2004</t>
  </si>
  <si>
    <t>2003</t>
  </si>
  <si>
    <t>11</t>
  </si>
  <si>
    <t>2002</t>
  </si>
  <si>
    <t>2001</t>
  </si>
  <si>
    <t>1</t>
  </si>
  <si>
    <t>Pittsburgh Steelers</t>
  </si>
  <si>
    <t>14</t>
  </si>
  <si>
    <t>12</t>
  </si>
  <si>
    <t>New England Patriots</t>
  </si>
  <si>
    <t>2000</t>
  </si>
  <si>
    <t>Minnesota Vikings</t>
  </si>
  <si>
    <t>Los Angeles Rams</t>
  </si>
  <si>
    <t>10</t>
  </si>
  <si>
    <t>St. Louis Rams</t>
  </si>
  <si>
    <t>5</t>
  </si>
  <si>
    <t>8</t>
  </si>
  <si>
    <t>Washington Redskins</t>
  </si>
  <si>
    <t>Kansas City Chiefs</t>
  </si>
  <si>
    <t>San Francisco 49ers</t>
  </si>
  <si>
    <t>Los Angeles Chargers</t>
  </si>
  <si>
    <t>Dallas Cowboys</t>
  </si>
  <si>
    <t>Tampa Bay Buccaneers</t>
  </si>
  <si>
    <t>New York Jets</t>
  </si>
  <si>
    <t>Cleveland Browns</t>
  </si>
  <si>
    <t>Chicago Bears</t>
  </si>
  <si>
    <t>Carolina Panthers</t>
  </si>
  <si>
    <t>Oakland Raiders</t>
  </si>
  <si>
    <t>Detroit Lions</t>
  </si>
  <si>
    <t>Arizona Cardinals</t>
  </si>
  <si>
    <t>Jacksonville Jaguars</t>
  </si>
  <si>
    <t>Atlanta Falcons</t>
  </si>
  <si>
    <t>Buffalo Bills</t>
  </si>
  <si>
    <t>Baltimore Ravens</t>
  </si>
  <si>
    <t>Tennessee Titans</t>
  </si>
  <si>
    <t>Cincinnati Bengals</t>
  </si>
  <si>
    <t>New York Giants</t>
  </si>
  <si>
    <t>Indianapolis Colts</t>
  </si>
  <si>
    <t>&gt;</t>
  </si>
  <si>
    <t>Player Selection</t>
  </si>
  <si>
    <t>Average</t>
  </si>
  <si>
    <t>STD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</si>
</sst>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NumberFormat="1"/>
    <xf numFmtId="0" fontId="0" fillId="0" borderId="0" xfId="0" applyFill="1"/>
    <xf numFmtId="164" fontId="0" fillId="0" borderId="0" xfId="0" applyNumberFormat="1"/>
    <xf numFmtId="0" fontId="1" fillId="0" borderId="0" xfId="1" applyFill="1"/>
    <xf numFmtId="164" fontId="0" fillId="2" borderId="1" xfId="0" applyNumberFormat="1" applyFont="1" applyFill="1" applyBorder="1"/>
  </cellXfs>
  <cellStyles count="2">
    <cellStyle name="Hyperlink" xfId="1" builtinId="8"/>
    <cellStyle name="Normal" xfId="0" builtinId="0"/>
  </cellStyles>
  <dxfs count="1237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9" Type="http://schemas.openxmlformats.org/officeDocument/2006/relationships/powerPivotData" Target="model/item.data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34" Type="http://schemas.openxmlformats.org/officeDocument/2006/relationships/worksheet" Target="worksheets/sheet33.xml"/><Relationship Id="rId42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connections" Target="connection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16 Game Pace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Sheet1!$B$38:$B$42</c:f>
              <c:strCache>
                <c:ptCount val="5"/>
                <c:pt idx="0">
                  <c:v>2017</c:v>
                </c:pt>
                <c:pt idx="1">
                  <c:v>2016</c:v>
                </c:pt>
                <c:pt idx="2">
                  <c:v>2015</c:v>
                </c:pt>
                <c:pt idx="3">
                  <c:v>2014</c:v>
                </c:pt>
                <c:pt idx="4">
                  <c:v>2013</c:v>
                </c:pt>
              </c:strCache>
            </c:strRef>
          </c:cat>
          <c:val>
            <c:numRef>
              <c:f>Sheet1!$V$38:$V$42</c:f>
              <c:numCache>
                <c:formatCode>General</c:formatCode>
                <c:ptCount val="5"/>
                <c:pt idx="0">
                  <c:v>333.58933333333329</c:v>
                </c:pt>
                <c:pt idx="1">
                  <c:v>347.61142857142863</c:v>
                </c:pt>
                <c:pt idx="2">
                  <c:v>339.22666666666663</c:v>
                </c:pt>
                <c:pt idx="3">
                  <c:v>364.78000000000003</c:v>
                </c:pt>
                <c:pt idx="4">
                  <c:v>314.33999999999997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E-4A5D-AFE4-9F04E251D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741008"/>
        <c:axId val="898779104"/>
      </c:barChart>
      <c:lineChart>
        <c:grouping val="standard"/>
        <c:varyColors val="0"/>
        <c:ser>
          <c:idx val="1"/>
          <c:order val="1"/>
          <c:tx>
            <c:v>Per Game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Sheet1!$V$22:$V$26</c:f>
              <c:numCache>
                <c:formatCode>General</c:formatCode>
                <c:ptCount val="5"/>
                <c:pt idx="0">
                  <c:v>20.84933333333333</c:v>
                </c:pt>
                <c:pt idx="1">
                  <c:v>21.72571428571429</c:v>
                </c:pt>
                <c:pt idx="2">
                  <c:v>21.201666666666664</c:v>
                </c:pt>
                <c:pt idx="3">
                  <c:v>22.798750000000002</c:v>
                </c:pt>
                <c:pt idx="4">
                  <c:v>19.646249999999998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4E-4A5D-AFE4-9F04E251D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3650088"/>
        <c:axId val="903650744"/>
      </c:lineChart>
      <c:catAx>
        <c:axId val="8797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779104"/>
        <c:crosses val="autoZero"/>
        <c:auto val="1"/>
        <c:lblAlgn val="ctr"/>
        <c:lblOffset val="100"/>
        <c:noMultiLvlLbl val="0"/>
      </c:catAx>
      <c:valAx>
        <c:axId val="8987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741008"/>
        <c:crosses val="autoZero"/>
        <c:crossBetween val="between"/>
      </c:valAx>
      <c:valAx>
        <c:axId val="903650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50088"/>
        <c:crosses val="max"/>
        <c:crossBetween val="between"/>
      </c:valAx>
      <c:catAx>
        <c:axId val="903650088"/>
        <c:scaling>
          <c:orientation val="minMax"/>
        </c:scaling>
        <c:delete val="1"/>
        <c:axPos val="b"/>
        <c:majorTickMark val="out"/>
        <c:minorTickMark val="none"/>
        <c:tickLblPos val="nextTo"/>
        <c:crossAx val="9036507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8C29460-84A1-4AC1-B149-4A2CF3EDB4A6}">
  <sheetPr/>
  <sheetViews>
    <sheetView tabSelected="1" zoomScale="6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073" cy="62629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66328B-3C0A-4EE0-A45E-84EC029CE4E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56" xr16:uid="{54E4B958-50A9-413A-A086-D5ECD1C3DD0C}" autoFormatId="16" applyNumberFormats="0" applyBorderFormats="0" applyFontFormats="1" applyPatternFormats="1" applyAlignmentFormats="0" applyWidthHeightFormats="0">
  <queryTableRefresh nextId="23">
    <queryTableFields count="22">
      <queryTableField id="1" name="Header" tableColumnId="23"/>
      <queryTableField id="2" name="Season" tableColumnId="24"/>
      <queryTableField id="3" name="Team" tableColumnId="25"/>
      <queryTableField id="4" name="G" tableColumnId="26"/>
      <queryTableField id="5" name="GS" tableColumnId="27"/>
      <queryTableField id="6" name="Passing Comp" tableColumnId="28"/>
      <queryTableField id="7" name="Passing Att" tableColumnId="29"/>
      <queryTableField id="8" name="Passing Pct" tableColumnId="30"/>
      <queryTableField id="9" name="Passing Yds" tableColumnId="31"/>
      <queryTableField id="10" name="Passing Avg" tableColumnId="32"/>
      <queryTableField id="11" name="Passing TD" tableColumnId="33"/>
      <queryTableField id="12" name="Passing Int" tableColumnId="34"/>
      <queryTableField id="13" name="Passing Sck" tableColumnId="35"/>
      <queryTableField id="14" name="Passing SckY" tableColumnId="36"/>
      <queryTableField id="15" name="Passing Rate" tableColumnId="37"/>
      <queryTableField id="16" name="Rushing Att" tableColumnId="38"/>
      <queryTableField id="17" name="Rushing Yds" tableColumnId="39"/>
      <queryTableField id="18" name="Rushing Avg" tableColumnId="40"/>
      <queryTableField id="19" name="Rushing TD" tableColumnId="41"/>
      <queryTableField id="20" name="Fumbles FUM" tableColumnId="42"/>
      <queryTableField id="21" name="Fumbles Lost" tableColumnId="43"/>
      <queryTableField id="22" name="FPs" tableColumnId="44"/>
    </queryTableFields>
  </queryTableRefresh>
  <extLst>
    <ext xmlns:x15="http://schemas.microsoft.com/office/spreadsheetml/2010/11/main" uri="{883FBD77-0823-4a55-B5E3-86C4891E6966}">
      <x15:queryTable sourceDataName="WorksheetConnection_QBs.xlsm!Ben_Roethlisberger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57" xr16:uid="{46E2B380-5A14-4899-9CB1-4E381B40FE41}" autoFormatId="16" applyNumberFormats="0" applyBorderFormats="0" applyFontFormats="1" applyPatternFormats="1" applyAlignmentFormats="0" applyWidthHeightFormats="0">
  <queryTableRefresh nextId="23">
    <queryTableFields count="22">
      <queryTableField id="1" name="Header" tableColumnId="23"/>
      <queryTableField id="2" name="Season" tableColumnId="24"/>
      <queryTableField id="3" name="Team" tableColumnId="25"/>
      <queryTableField id="4" name="G" tableColumnId="26"/>
      <queryTableField id="5" name="GS" tableColumnId="27"/>
      <queryTableField id="6" name="Passing Comp" tableColumnId="28"/>
      <queryTableField id="7" name="Passing Att" tableColumnId="29"/>
      <queryTableField id="8" name="Passing Pct" tableColumnId="30"/>
      <queryTableField id="9" name="Passing Yds" tableColumnId="31"/>
      <queryTableField id="10" name="Passing Avg" tableColumnId="32"/>
      <queryTableField id="11" name="Passing TD" tableColumnId="33"/>
      <queryTableField id="12" name="Passing Int" tableColumnId="34"/>
      <queryTableField id="13" name="Passing Sck" tableColumnId="35"/>
      <queryTableField id="14" name="Passing SckY" tableColumnId="36"/>
      <queryTableField id="15" name="Passing Rate" tableColumnId="37"/>
      <queryTableField id="16" name="Rushing Att" tableColumnId="38"/>
      <queryTableField id="17" name="Rushing Yds" tableColumnId="39"/>
      <queryTableField id="18" name="Rushing Avg" tableColumnId="40"/>
      <queryTableField id="19" name="Rushing TD" tableColumnId="41"/>
      <queryTableField id="20" name="Fumbles FUM" tableColumnId="42"/>
      <queryTableField id="21" name="Fumbles Lost" tableColumnId="43"/>
      <queryTableField id="22" name="FPs" tableColumnId="44"/>
    </queryTableFields>
  </queryTableRefresh>
  <extLst>
    <ext xmlns:x15="http://schemas.microsoft.com/office/spreadsheetml/2010/11/main" uri="{883FBD77-0823-4a55-B5E3-86C4891E6966}">
      <x15:queryTable sourceDataName="WorksheetConnection_QBs.xlsm!Ben_Roethlisberger_per_gam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58" xr16:uid="{F25D8217-5D77-46AA-9448-343F3C6F1544}" autoFormatId="16" applyNumberFormats="0" applyBorderFormats="0" applyFontFormats="1" applyPatternFormats="1" applyAlignmentFormats="0" applyWidthHeightFormats="0">
  <queryTableRefresh nextId="23">
    <queryTableFields count="22">
      <queryTableField id="1" name="Header" tableColumnId="23"/>
      <queryTableField id="2" name="Season" tableColumnId="24"/>
      <queryTableField id="3" name="Team" tableColumnId="25"/>
      <queryTableField id="4" name="G" tableColumnId="26"/>
      <queryTableField id="5" name="GS" tableColumnId="27"/>
      <queryTableField id="6" name="Passing Comp" tableColumnId="28"/>
      <queryTableField id="7" name="Passing Att" tableColumnId="29"/>
      <queryTableField id="8" name="Passing Pct" tableColumnId="30"/>
      <queryTableField id="9" name="Passing Yds" tableColumnId="31"/>
      <queryTableField id="10" name="Passing Avg" tableColumnId="32"/>
      <queryTableField id="11" name="Passing TD" tableColumnId="33"/>
      <queryTableField id="12" name="Passing Int" tableColumnId="34"/>
      <queryTableField id="13" name="Passing Sck" tableColumnId="35"/>
      <queryTableField id="14" name="Passing SckY" tableColumnId="36"/>
      <queryTableField id="15" name="Passing Rate" tableColumnId="37"/>
      <queryTableField id="16" name="Rushing Att" tableColumnId="38"/>
      <queryTableField id="17" name="Rushing Yds" tableColumnId="39"/>
      <queryTableField id="18" name="Rushing Avg" tableColumnId="40"/>
      <queryTableField id="19" name="Rushing TD" tableColumnId="41"/>
      <queryTableField id="20" name="Fumbles FUM" tableColumnId="42"/>
      <queryTableField id="21" name="Fumbles Lost" tableColumnId="43"/>
      <queryTableField id="22" name="FPs" tableColumnId="44"/>
    </queryTableFields>
  </queryTableRefresh>
  <extLst>
    <ext xmlns:x15="http://schemas.microsoft.com/office/spreadsheetml/2010/11/main" uri="{883FBD77-0823-4a55-B5E3-86C4891E6966}">
      <x15:queryTable sourceDataName="WorksheetConnection_QBs.xlsm!Ben_Roethlisberger_16_game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34B86A27-9DC7-4394-A20F-C294716B126F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415300E2-5E5C-46D0-862A-43769AFCA53A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8841A41A-BC76-49CC-A70A-052C1E479AAB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2" xr16:uid="{1ABE9F3F-EB69-4B41-AC42-75A9DA128013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3" xr16:uid="{EDB5B97B-1737-4244-A77A-BD1E64CDB4FE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4" xr16:uid="{8013990D-0B70-4414-8C07-F6A56E38AC54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5" xr16:uid="{5827F47E-F6C3-4D5C-9FB7-3339D6AA789A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7" xr16:uid="{A40EF504-270F-42E8-89F6-70F3E638D63E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8" xr16:uid="{A1BC4C6D-955A-4843-8204-4321E61CFE97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9" xr16:uid="{C045CC84-19FD-43AA-B463-A395DA4CF77B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0" xr16:uid="{1A7313DA-E298-4367-902D-82FE2FC024B7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1" xr16:uid="{7E772770-9DA1-4C09-89B1-41577DE7F916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2" xr16:uid="{EC80731E-A66C-43BC-A498-CA24FEDD4642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3" xr16:uid="{81450829-6669-469D-930C-E5C41F34303F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4" xr16:uid="{3FBB4567-D2BD-480D-8FA7-6979F55D3AEE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5" xr16:uid="{6EAEE8A8-C51E-47E4-8310-DDAA4912FADB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6" xr16:uid="{34D89609-62B0-42C5-8BB4-EE1032D81F81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8" xr16:uid="{1AC48847-147A-4AAC-8C07-7699C5ECD4CD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9" xr16:uid="{9776D5C2-D2D7-4211-850D-8AA81B8EDD04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0" xr16:uid="{248E1D95-BC8F-47D2-8F45-A5A5FCC3B87C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1" xr16:uid="{0B57593E-FD0E-4383-BCB7-4B42600DB54C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2" xr16:uid="{8B399571-3223-4BEC-BE2E-F749CD17E9A1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3" xr16:uid="{051E5972-A26B-45CB-A1A1-2BB3A34096D9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4" xr16:uid="{DC4318F0-B5CF-4E27-92C6-27FCF0614632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5" xr16:uid="{3103B38C-BB9E-4B24-BAD3-1F26A518DC69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6" xr16:uid="{2F8BECE8-74BD-416E-8C1B-C20B42DF3821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7" xr16:uid="{201E3009-287C-4054-8D80-B02B2928BAB3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9" xr16:uid="{6C25B617-32AC-439C-9B98-06C0C60A5127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0" xr16:uid="{16E3C9E5-5946-442D-A311-7B508CA0007F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1" xr16:uid="{4E98C02B-D2F9-49DB-B01A-F218522BE0ED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2" xr16:uid="{6280F1D8-773E-4627-B024-F42A06104924}" autoFormatId="16" applyNumberFormats="0" applyBorderFormats="0" applyFontFormats="1" applyPatternFormats="1" applyAlignmentFormats="0" applyWidthHeightFormats="0">
  <queryTableRefresh nextId="23" unboundColumnsRight="1">
    <queryTableFields count="22">
      <queryTableField id="1" name="Header" tableColumnId="22"/>
      <queryTableField id="2" name="Season" tableColumnId="23"/>
      <queryTableField id="3" name="Team" tableColumnId="24"/>
      <queryTableField id="4" name="G" tableColumnId="25"/>
      <queryTableField id="5" name="GS" tableColumnId="26"/>
      <queryTableField id="6" name="Passing Comp" tableColumnId="27"/>
      <queryTableField id="7" name="Passing Att" tableColumnId="28"/>
      <queryTableField id="8" name="Passing Pct" tableColumnId="29"/>
      <queryTableField id="9" name="Passing Yds" tableColumnId="30"/>
      <queryTableField id="10" name="Passing Avg" tableColumnId="31"/>
      <queryTableField id="11" name="Passing TD" tableColumnId="32"/>
      <queryTableField id="12" name="Passing Int" tableColumnId="33"/>
      <queryTableField id="13" name="Passing Sck" tableColumnId="34"/>
      <queryTableField id="14" name="Passing SckY" tableColumnId="35"/>
      <queryTableField id="15" name="Passing Rate" tableColumnId="36"/>
      <queryTableField id="16" name="Rushing Att" tableColumnId="37"/>
      <queryTableField id="17" name="Rushing Yds" tableColumnId="38"/>
      <queryTableField id="18" name="Rushing Avg" tableColumnId="39"/>
      <queryTableField id="19" name="Rushing TD" tableColumnId="40"/>
      <queryTableField id="20" name="Fumbles FUM" tableColumnId="41"/>
      <queryTableField id="21" name="Fumbles Lost" tableColumnId="42"/>
      <queryTableField id="22" dataBound="0" tableColumnId="4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8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464102-51A1-4978-8BC1-0B6C4D9C5A35}" name="Player_Base_Stats" displayName="Player_Base_Stats" ref="A4:V19" tableType="queryTable" totalsRowShown="0">
  <autoFilter ref="A4:V19" xr:uid="{89F31AC8-1D25-42AC-9969-3304AB417034}"/>
  <tableColumns count="22">
    <tableColumn id="23" xr3:uid="{6EF01800-EF5E-4FAB-877B-5CC5C1C6D1F6}" uniqueName="23" name="Header" queryTableFieldId="1"/>
    <tableColumn id="24" xr3:uid="{E9DF9DDC-F9CA-476C-B617-9A1512FECCA2}" uniqueName="24" name="Season" queryTableFieldId="2"/>
    <tableColumn id="25" xr3:uid="{48E0F77D-F141-4704-8074-A74A20AA6BE8}" uniqueName="25" name="Team" queryTableFieldId="3"/>
    <tableColumn id="26" xr3:uid="{06FBC08D-7F3F-452B-99FC-EA385852837B}" uniqueName="26" name="G" queryTableFieldId="4"/>
    <tableColumn id="27" xr3:uid="{95729079-D354-4B75-85C1-9BF74217AE68}" uniqueName="27" name="GS" queryTableFieldId="5"/>
    <tableColumn id="28" xr3:uid="{46E97FCB-4C02-445A-9FA8-3D119CF76BA5}" uniqueName="28" name="Passing Comp" queryTableFieldId="6"/>
    <tableColumn id="29" xr3:uid="{071ADB6A-D5AB-4C9E-B436-6D8945679C28}" uniqueName="29" name="Passing Att" queryTableFieldId="7"/>
    <tableColumn id="30" xr3:uid="{A269064F-332A-4718-8CBC-4A8A5BF09DEE}" uniqueName="30" name="Passing Pct" queryTableFieldId="8"/>
    <tableColumn id="31" xr3:uid="{E6FA3B00-670E-4CAE-9C3F-B783B1E17CBF}" uniqueName="31" name="Passing Yds" queryTableFieldId="9"/>
    <tableColumn id="32" xr3:uid="{1E3E1525-50E7-4D95-804F-C77CBC0E691C}" uniqueName="32" name="Passing Avg" queryTableFieldId="10"/>
    <tableColumn id="33" xr3:uid="{976A5E7F-6C94-4CBC-9706-7880D122C124}" uniqueName="33" name="Passing TD" queryTableFieldId="11"/>
    <tableColumn id="34" xr3:uid="{B948FC3D-124D-4563-8B0C-F934D6232498}" uniqueName="34" name="Passing Int" queryTableFieldId="12"/>
    <tableColumn id="35" xr3:uid="{1C0BA112-29DC-4D38-8468-DBD014FC681A}" uniqueName="35" name="Passing Sck" queryTableFieldId="13"/>
    <tableColumn id="36" xr3:uid="{5903F69D-E656-4404-9A0A-FEDA2DE05B7B}" uniqueName="36" name="Passing SckY" queryTableFieldId="14"/>
    <tableColumn id="37" xr3:uid="{3AA3816A-E965-4F8B-B0CA-4465488C425A}" uniqueName="37" name="Passing Rate" queryTableFieldId="15"/>
    <tableColumn id="38" xr3:uid="{5A34DA15-C5D8-44A9-B690-E85A53901D93}" uniqueName="38" name="Rushing Att" queryTableFieldId="16"/>
    <tableColumn id="39" xr3:uid="{ECD0F643-BC35-4C31-BE30-47B95CD4CCD6}" uniqueName="39" name="Rushing Yds" queryTableFieldId="17"/>
    <tableColumn id="40" xr3:uid="{0D191C59-01DE-485A-846E-74CF88D1CDA7}" uniqueName="40" name="Rushing Avg" queryTableFieldId="18"/>
    <tableColumn id="41" xr3:uid="{0A289C20-7EDE-4F04-8ECB-099CCE115C3B}" uniqueName="41" name="Rushing TD" queryTableFieldId="19"/>
    <tableColumn id="42" xr3:uid="{9D286C65-F610-4837-B0B1-C6B9B95C5DE6}" uniqueName="42" name="Fumbles FUM" queryTableFieldId="20"/>
    <tableColumn id="43" xr3:uid="{540EC00F-E291-4040-BD13-BF306196A95C}" uniqueName="43" name="Fumbles Lost" queryTableFieldId="21"/>
    <tableColumn id="44" xr3:uid="{DADF5A86-49A5-4D49-8C51-325DCDB8EDB9}" uniqueName="44" name="FPs" queryTableField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566DF-C811-4886-871B-DA77916A2B01}" name="Player_Per_Game_Stats" displayName="Player_Per_Game_Stats" ref="A21:V35" tableType="queryTable" totalsRowShown="0">
  <autoFilter ref="A21:V35" xr:uid="{0811F3AB-772A-468C-A7F2-1C76C267C377}"/>
  <tableColumns count="22">
    <tableColumn id="23" xr3:uid="{D4A63CD9-9438-47B1-9808-D1017497055E}" uniqueName="23" name="Header" queryTableFieldId="1"/>
    <tableColumn id="24" xr3:uid="{096991DD-56D6-4EA3-AB20-20C7CC0AF472}" uniqueName="24" name="Season" queryTableFieldId="2"/>
    <tableColumn id="25" xr3:uid="{51FE14B3-253C-408F-88AF-253417BF1056}" uniqueName="25" name="Team" queryTableFieldId="3"/>
    <tableColumn id="26" xr3:uid="{7415C865-B890-4728-BDD2-887BC9C15BBF}" uniqueName="26" name="G" queryTableFieldId="4"/>
    <tableColumn id="27" xr3:uid="{F9EF9491-75D1-45C5-8610-76A054C47C5E}" uniqueName="27" name="GS" queryTableFieldId="5"/>
    <tableColumn id="28" xr3:uid="{F7A3ED44-A0DF-42B5-9C39-065C627C66A8}" uniqueName="28" name="Passing Comp" queryTableFieldId="6"/>
    <tableColumn id="29" xr3:uid="{BBF88342-C8C5-477F-B59E-E478E34A7796}" uniqueName="29" name="Passing Att" queryTableFieldId="7"/>
    <tableColumn id="30" xr3:uid="{F9A4C89C-6A9D-4B3F-8897-B2E22624C17D}" uniqueName="30" name="Passing Pct" queryTableFieldId="8"/>
    <tableColumn id="31" xr3:uid="{834DEFD0-6870-46C4-A6C0-68E0BA6B4BD7}" uniqueName="31" name="Passing Yds" queryTableFieldId="9"/>
    <tableColumn id="32" xr3:uid="{8C992317-260C-43D7-AF8B-031414712FF0}" uniqueName="32" name="Passing Avg" queryTableFieldId="10"/>
    <tableColumn id="33" xr3:uid="{3C3E4587-99E9-41DF-AF00-B3A93E027A43}" uniqueName="33" name="Passing TD" queryTableFieldId="11"/>
    <tableColumn id="34" xr3:uid="{B554EC95-0E3A-4944-903E-C6603A4A52E8}" uniqueName="34" name="Passing Int" queryTableFieldId="12"/>
    <tableColumn id="35" xr3:uid="{560C85A7-3FBB-4D7F-98D6-09C50A76861A}" uniqueName="35" name="Passing Sck" queryTableFieldId="13"/>
    <tableColumn id="36" xr3:uid="{D17D1208-2665-46DF-83BB-AA2FB57905A3}" uniqueName="36" name="Passing SckY" queryTableFieldId="14"/>
    <tableColumn id="37" xr3:uid="{0238D802-BA1C-4B73-A58D-91BAD2BBB0EE}" uniqueName="37" name="Passing Rate" queryTableFieldId="15"/>
    <tableColumn id="38" xr3:uid="{36447ACF-A048-471B-B010-35B622F2CF5A}" uniqueName="38" name="Rushing Att" queryTableFieldId="16"/>
    <tableColumn id="39" xr3:uid="{B2E91906-4154-4D9B-9C71-A2198AB1F724}" uniqueName="39" name="Rushing Yds" queryTableFieldId="17"/>
    <tableColumn id="40" xr3:uid="{EB3FB5E9-7CDA-48E3-8614-11C0B2DBE3AD}" uniqueName="40" name="Rushing Avg" queryTableFieldId="18"/>
    <tableColumn id="41" xr3:uid="{FD45CDC4-192C-49AC-95F3-4F6658E48801}" uniqueName="41" name="Rushing TD" queryTableFieldId="19"/>
    <tableColumn id="42" xr3:uid="{396E9E24-9E39-4C25-93B0-B430C1A9C9F3}" uniqueName="42" name="Fumbles FUM" queryTableFieldId="20"/>
    <tableColumn id="43" xr3:uid="{9A751518-5C34-452D-BCB9-E89C303BBEB4}" uniqueName="43" name="Fumbles Lost" queryTableFieldId="21"/>
    <tableColumn id="44" xr3:uid="{9415AD11-CA4E-4B1E-BCBD-2B9408106B4C}" uniqueName="44" name="FPs" queryTableField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C7184A-BD96-4165-A1B3-C2A8DDEFCFA0}" name="Player_16_Game_Stats" displayName="Player_16_Game_Stats" ref="A37:V51" tableType="queryTable" totalsRowShown="0">
  <autoFilter ref="A37:V51" xr:uid="{EBB7AD92-AAB3-43F4-86E9-2F84658CE793}"/>
  <tableColumns count="22">
    <tableColumn id="23" xr3:uid="{B93D3563-69BB-46CE-BBA9-752406B90780}" uniqueName="23" name="Header" queryTableFieldId="1"/>
    <tableColumn id="24" xr3:uid="{8BA0113B-A9E7-43A7-9FAE-F3F2C251483E}" uniqueName="24" name="Season" queryTableFieldId="2"/>
    <tableColumn id="25" xr3:uid="{D099C22D-C32F-4229-A440-C16DABD681B0}" uniqueName="25" name="Team" queryTableFieldId="3"/>
    <tableColumn id="26" xr3:uid="{EBC86A82-C982-4104-BB8A-680D82C55181}" uniqueName="26" name="G" queryTableFieldId="4"/>
    <tableColumn id="27" xr3:uid="{B3D51341-77C9-4573-9D48-C0240327640A}" uniqueName="27" name="GS" queryTableFieldId="5"/>
    <tableColumn id="28" xr3:uid="{8764403A-173D-46A4-86BE-8F32A990512B}" uniqueName="28" name="Passing Comp" queryTableFieldId="6"/>
    <tableColumn id="29" xr3:uid="{709DE961-8CD9-4A45-B192-D819D2B2C8F1}" uniqueName="29" name="Passing Att" queryTableFieldId="7"/>
    <tableColumn id="30" xr3:uid="{E2B83ECA-69D9-439C-812F-84380E5C467C}" uniqueName="30" name="Passing Pct" queryTableFieldId="8"/>
    <tableColumn id="31" xr3:uid="{47D77F58-ED69-4360-B91E-BC9F95F88870}" uniqueName="31" name="Passing Yds" queryTableFieldId="9"/>
    <tableColumn id="32" xr3:uid="{2A4DF3A7-9AD6-42FE-9956-2B44E3AC4361}" uniqueName="32" name="Passing Avg" queryTableFieldId="10"/>
    <tableColumn id="33" xr3:uid="{838EDB1C-D20C-4874-A840-91421E10DE70}" uniqueName="33" name="Passing TD" queryTableFieldId="11"/>
    <tableColumn id="34" xr3:uid="{ABA086B8-A9DE-4308-B191-808C27F299FF}" uniqueName="34" name="Passing Int" queryTableFieldId="12"/>
    <tableColumn id="35" xr3:uid="{C13415F7-3FA4-4152-8CC7-0319E54F42C0}" uniqueName="35" name="Passing Sck" queryTableFieldId="13"/>
    <tableColumn id="36" xr3:uid="{C4CE47DB-3A03-45B9-994F-DB607E275460}" uniqueName="36" name="Passing SckY" queryTableFieldId="14"/>
    <tableColumn id="37" xr3:uid="{020BD6EE-2993-42A5-92D5-235746C0E2C5}" uniqueName="37" name="Passing Rate" queryTableFieldId="15"/>
    <tableColumn id="38" xr3:uid="{C3038DE4-9647-4F97-987E-FC33A2D8F53C}" uniqueName="38" name="Rushing Att" queryTableFieldId="16"/>
    <tableColumn id="39" xr3:uid="{6B7FE122-8236-44D5-B2F5-948F8624E4B3}" uniqueName="39" name="Rushing Yds" queryTableFieldId="17"/>
    <tableColumn id="40" xr3:uid="{4F7C050E-9AD9-4274-824D-4146D0EBA89D}" uniqueName="40" name="Rushing Avg" queryTableFieldId="18"/>
    <tableColumn id="41" xr3:uid="{CB647EE8-6AC4-4756-8696-E6CEF4B24AD5}" uniqueName="41" name="Rushing TD" queryTableFieldId="19"/>
    <tableColumn id="42" xr3:uid="{23D822B0-1981-4782-BC61-23BB69014D82}" uniqueName="42" name="Fumbles FUM" queryTableFieldId="20"/>
    <tableColumn id="43" xr3:uid="{6BEEDF7C-30DD-4B57-9555-B9D906825CA3}" uniqueName="43" name="Fumbles Lost" queryTableFieldId="21"/>
    <tableColumn id="44" xr3:uid="{881E16A2-717D-4829-8470-2C5534E6DFDD}" uniqueName="44" name="FPs" queryTableField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11A32D11-2BF6-47D8-832B-FFCE08392E66}" name="Aaron_Rodgers" displayName="Aaron_Rodgers" ref="A1:V15" tableType="queryTable" totalsRowShown="0">
  <autoFilter ref="A1:V15" xr:uid="{614C9EB9-6257-4B91-9573-F61D1F586A5C}"/>
  <tableColumns count="22">
    <tableColumn id="22" xr3:uid="{FD2CFA54-8BAB-4AB1-BD83-F79B5AC42B56}" uniqueName="22" name="Header" queryTableFieldId="1" dataDxfId="1236"/>
    <tableColumn id="23" xr3:uid="{5E4176AB-ACA9-4E88-B10E-CBC2C9FC27A9}" uniqueName="23" name="Season" queryTableFieldId="2" dataDxfId="1235"/>
    <tableColumn id="24" xr3:uid="{9BDB5C48-8A2C-48F7-86F1-BF1AA324A0EB}" uniqueName="24" name="Team" queryTableFieldId="3" dataDxfId="1234"/>
    <tableColumn id="25" xr3:uid="{855463AF-32C3-47A6-8135-77D7C57048E5}" uniqueName="25" name="G" queryTableFieldId="4" dataDxfId="1233"/>
    <tableColumn id="26" xr3:uid="{D914DDBA-6C30-4739-8D7E-E7BBF1A555EC}" uniqueName="26" name="GS" queryTableFieldId="5" dataDxfId="1232"/>
    <tableColumn id="27" xr3:uid="{89E492DE-C389-4411-8CDF-BC25C6F494B7}" uniqueName="27" name="Passing Comp" queryTableFieldId="6"/>
    <tableColumn id="28" xr3:uid="{8F9ECEDE-859F-4A3B-8AF6-5087A6EC733D}" uniqueName="28" name="Passing Att" queryTableFieldId="7"/>
    <tableColumn id="29" xr3:uid="{50227B48-41CE-4941-B997-A63A7D3BAF06}" uniqueName="29" name="Passing Pct" queryTableFieldId="8"/>
    <tableColumn id="30" xr3:uid="{AFB37663-CD06-4A9F-939C-225381B21E96}" uniqueName="30" name="Passing Yds" queryTableFieldId="9"/>
    <tableColumn id="31" xr3:uid="{E52378F8-B551-4030-B751-546CBF87A2A6}" uniqueName="31" name="Passing Avg" queryTableFieldId="10"/>
    <tableColumn id="32" xr3:uid="{9B5CE31C-288C-41DA-9B6D-D9AEFCAFFC0F}" uniqueName="32" name="Passing TD" queryTableFieldId="11"/>
    <tableColumn id="33" xr3:uid="{B568D514-E209-4B93-AB5A-298DE5F91BC1}" uniqueName="33" name="Passing Int" queryTableFieldId="12"/>
    <tableColumn id="34" xr3:uid="{552DEAC4-903A-45AD-9A77-9159CD251844}" uniqueName="34" name="Passing Sck" queryTableFieldId="13"/>
    <tableColumn id="35" xr3:uid="{75969E75-7F96-48CA-BD56-E2883B36BADD}" uniqueName="35" name="Passing SckY" queryTableFieldId="14"/>
    <tableColumn id="36" xr3:uid="{A1C8218D-E512-455C-9084-99EAD049FEAD}" uniqueName="36" name="Passing Rate" queryTableFieldId="15"/>
    <tableColumn id="37" xr3:uid="{4C6E1E6A-D20D-4A26-B284-D049FFE06FAD}" uniqueName="37" name="Rushing Att" queryTableFieldId="16"/>
    <tableColumn id="38" xr3:uid="{48D1CFF9-1A88-4A96-9022-FC5A51DAE966}" uniqueName="38" name="Rushing Yds" queryTableFieldId="17"/>
    <tableColumn id="39" xr3:uid="{6D4F21EA-4EF6-4418-AE48-23236AD88DD7}" uniqueName="39" name="Rushing Avg" queryTableFieldId="18"/>
    <tableColumn id="40" xr3:uid="{2116E082-1A77-48B4-B1BB-1601D40FEB87}" uniqueName="40" name="Rushing TD" queryTableFieldId="19"/>
    <tableColumn id="41" xr3:uid="{F4919A3D-AB6C-4DF6-ADAB-FFA6BA2A106B}" uniqueName="41" name="Fumbles FUM" queryTableFieldId="20"/>
    <tableColumn id="42" xr3:uid="{993EBF25-8E09-4758-AC9D-4BFAEBB9FE1F}" uniqueName="42" name="Fumbles Lost" queryTableFieldId="21"/>
    <tableColumn id="43" xr3:uid="{096668D7-7F09-429A-88DC-2B94EA47C35B}" uniqueName="43" name="FPs" queryTableFieldId="22" dataDxfId="1231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69308B86-B772-47C2-B134-89BE4AE1773B}" name="Aaron_Rodgers_per_game" displayName="Aaron_Rodgers_per_game" ref="A17:V31" totalsRowShown="0">
  <autoFilter ref="A17:V31" xr:uid="{118D06B0-CD78-47DE-B5E0-ED23F3492946}"/>
  <tableColumns count="22">
    <tableColumn id="1" xr3:uid="{ACF173D0-18AD-4282-B462-F41C04AC1F59}" name="Header"/>
    <tableColumn id="2" xr3:uid="{C2F55F20-402A-4836-BCA7-B5BC63AD7C25}" name="Season"/>
    <tableColumn id="3" xr3:uid="{52B12878-5C76-4563-B2A4-06F9488696B2}" name="Team"/>
    <tableColumn id="4" xr3:uid="{88D8479C-81A1-438C-82F3-F53E8159E72D}" name="G"/>
    <tableColumn id="5" xr3:uid="{571F36DE-00E4-4ECC-9F67-C2989219F829}" name="GS"/>
    <tableColumn id="6" xr3:uid="{072B3569-B71B-41B9-9ABE-C604ED3BB33A}" name="Passing Comp" dataDxfId="1230"/>
    <tableColumn id="7" xr3:uid="{A417B4F3-D8DA-4269-9650-3813D6B9D1BE}" name="Passing Att" dataDxfId="1229"/>
    <tableColumn id="8" xr3:uid="{6AD3D09C-25ED-437B-BF11-A76A57C7C524}" name="Passing Pct" dataDxfId="1228"/>
    <tableColumn id="9" xr3:uid="{A91559A8-ACD8-4136-9245-3B9A03462C8F}" name="Passing Yds" dataDxfId="1227"/>
    <tableColumn id="10" xr3:uid="{54404380-B0DE-402A-881F-3789396553DD}" name="Passing Avg" dataDxfId="1226"/>
    <tableColumn id="11" xr3:uid="{00596D62-9735-42B5-B0E7-81FB42694931}" name="Passing TD" dataDxfId="1225"/>
    <tableColumn id="12" xr3:uid="{4DD33004-CD31-4EE5-B803-D5670C2D58EE}" name="Passing Int" dataDxfId="1224"/>
    <tableColumn id="13" xr3:uid="{E9A5FDB4-E6F0-4A77-908B-F75BEFA559DB}" name="Passing Sck" dataDxfId="1223"/>
    <tableColumn id="14" xr3:uid="{BB9F212C-6A64-47A5-8E29-F1CF8BBD3437}" name="Passing SckY" dataDxfId="1222"/>
    <tableColumn id="15" xr3:uid="{9ED342F7-1B0F-4515-ADDA-BBF047878CAC}" name="Passing Rate" dataDxfId="1221"/>
    <tableColumn id="16" xr3:uid="{D872990C-AA9A-4E33-AE52-34326F5208BC}" name="Rushing Att" dataDxfId="1220"/>
    <tableColumn id="17" xr3:uid="{A1FA1A51-69EB-4235-BB90-998BDD3969D7}" name="Rushing Yds" dataDxfId="1219"/>
    <tableColumn id="18" xr3:uid="{B09E8EF5-99D7-468A-A1A0-B1636393757C}" name="Rushing Avg" dataDxfId="1218"/>
    <tableColumn id="19" xr3:uid="{DF834944-B5F8-441F-805D-18AF680E24C9}" name="Rushing TD" dataDxfId="1217"/>
    <tableColumn id="20" xr3:uid="{13BFB485-C6C8-4982-BA64-BEC3CDF3ED22}" name="Fumbles FUM" dataDxfId="1216"/>
    <tableColumn id="21" xr3:uid="{EDC370BC-2944-4183-AE3D-81C49AAF256A}" name="Fumbles Lost" dataDxfId="1215"/>
    <tableColumn id="22" xr3:uid="{D83274AB-A3BC-484C-BC02-A5C0A8B6FBC7}" name="FPs" dataDxfId="1214">
      <calculatedColumnFormula>(0.04*I18)+(6*K18) -(2*L18)+(0.1*Q18)+(6*S18)-(2*U18)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4DA59D1-6722-42BD-A682-569F256E250D}" name="Aaron_Rodgers_16_game" displayName="Aaron_Rodgers_16_game" ref="A33:V46" totalsRowShown="0">
  <autoFilter ref="A33:V46" xr:uid="{65805D10-1FA7-491E-BC61-7A1F868E08E4}"/>
  <tableColumns count="22">
    <tableColumn id="1" xr3:uid="{B7E4944D-10EB-4E25-A149-5B82658154C4}" name="Header"/>
    <tableColumn id="2" xr3:uid="{A950EFE8-1715-435A-8D97-A858AAAA7504}" name="Season"/>
    <tableColumn id="3" xr3:uid="{280B8D3E-70F7-47A0-9CC1-72E3A54E2B28}" name="Team"/>
    <tableColumn id="4" xr3:uid="{F3B57F29-4FA4-439B-8634-2FB53E733211}" name="G"/>
    <tableColumn id="5" xr3:uid="{4E4F817A-9A9F-4A43-B42A-D9744B72BF52}" name="GS"/>
    <tableColumn id="6" xr3:uid="{CA347BC4-62CA-433E-92A8-70AC1173A06E}" name="Passing Comp" dataDxfId="1213"/>
    <tableColumn id="7" xr3:uid="{562F0768-742A-4DF8-8AE1-C25C750F4C7C}" name="Passing Att" dataDxfId="1212"/>
    <tableColumn id="8" xr3:uid="{ED487B5B-97B7-476A-8E3D-97A5469032B9}" name="Passing Pct" dataDxfId="1211"/>
    <tableColumn id="9" xr3:uid="{55129D56-02B8-45E6-B99C-30E9EA94C234}" name="Passing Yds" dataDxfId="1210"/>
    <tableColumn id="10" xr3:uid="{0D693C96-C93A-413A-903E-BF48F4BF41C7}" name="Passing Avg" dataDxfId="1209"/>
    <tableColumn id="11" xr3:uid="{BD393D0F-F1E3-4A0A-B959-9FEE1984ACA9}" name="Passing TD" dataDxfId="1208"/>
    <tableColumn id="12" xr3:uid="{C1E2981A-8EC2-46C3-BDD4-5EC451E079BF}" name="Passing Int" dataDxfId="1207"/>
    <tableColumn id="13" xr3:uid="{5E3F1AFE-9415-4855-B23C-C23C6E9A42D2}" name="Passing Sck" dataDxfId="1206"/>
    <tableColumn id="14" xr3:uid="{4976D812-1BDC-42BF-9759-7F653E9209A1}" name="Passing SckY" dataDxfId="1205"/>
    <tableColumn id="15" xr3:uid="{F1BE8EAD-BA69-4507-B753-FCE2F443C3D0}" name="Passing Rate" dataDxfId="1204"/>
    <tableColumn id="16" xr3:uid="{054456BE-92CB-4D37-8513-7ADCC6C0CBA5}" name="Rushing Att" dataDxfId="1203"/>
    <tableColumn id="17" xr3:uid="{46A6FD88-DB62-4A14-BBEE-329F17D228D9}" name="Rushing Yds" dataDxfId="1202"/>
    <tableColumn id="18" xr3:uid="{C69126FF-9D73-4EB3-8B18-59C7DBC58E27}" name="Rushing Avg" dataDxfId="1201"/>
    <tableColumn id="19" xr3:uid="{0E18FCF8-5606-4A32-8563-1EFD490958D4}" name="Rushing TD" dataDxfId="1200"/>
    <tableColumn id="20" xr3:uid="{0B734F47-7674-4231-946A-251137683695}" name="Fumbles FUM" dataDxfId="1199"/>
    <tableColumn id="21" xr3:uid="{4C7BD5EF-B475-412B-8A04-64E7F3D7338D}" name="Fumbles Lost" dataDxfId="1198"/>
    <tableColumn id="22" xr3:uid="{26355603-670F-4FD0-9060-BC7595C2FA18}" name="FPs" dataDxfId="1197">
      <calculatedColumnFormula>(0.04*I34)+(6*K34) -(2*L34)+(0.1*Q34)+(6*S34)-(2*U34)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3656680C-9FA0-4EBA-81EB-42FA95013E3F}" name="Russell_Wilson" displayName="Russell_Wilson" ref="A1:V8" tableType="queryTable" totalsRowShown="0">
  <autoFilter ref="A1:V8" xr:uid="{E35C484F-EDA6-4BEA-9ACA-D63708815C87}"/>
  <tableColumns count="22">
    <tableColumn id="22" xr3:uid="{274DA8B2-2092-40EF-990B-E4DD21362FB2}" uniqueName="22" name="Header" queryTableFieldId="1" dataDxfId="1196"/>
    <tableColumn id="23" xr3:uid="{3BFFCB02-0998-4034-80AA-92D3CD8B38D4}" uniqueName="23" name="Season" queryTableFieldId="2" dataDxfId="1195"/>
    <tableColumn id="24" xr3:uid="{D538A56E-F5E4-4CE3-B937-58A2C544D135}" uniqueName="24" name="Team" queryTableFieldId="3" dataDxfId="1194"/>
    <tableColumn id="25" xr3:uid="{E9880C9B-C164-41D4-84B2-FE26C7154F7C}" uniqueName="25" name="G" queryTableFieldId="4" dataDxfId="1193"/>
    <tableColumn id="26" xr3:uid="{86DD87B7-2BD6-4B56-BC33-DDDDEDDD9BF0}" uniqueName="26" name="GS" queryTableFieldId="5" dataDxfId="1192"/>
    <tableColumn id="27" xr3:uid="{D3E84A5C-C8C6-48AA-985F-C14C44906679}" uniqueName="27" name="Passing Comp" queryTableFieldId="6"/>
    <tableColumn id="28" xr3:uid="{B2C5F086-D02F-41A6-B20B-F7A3CAB2D3B3}" uniqueName="28" name="Passing Att" queryTableFieldId="7"/>
    <tableColumn id="29" xr3:uid="{B2BA5514-1EAD-457F-9B64-CEF10869C0FB}" uniqueName="29" name="Passing Pct" queryTableFieldId="8"/>
    <tableColumn id="30" xr3:uid="{4B64F564-F4A5-46A5-99F5-F205C3A9F717}" uniqueName="30" name="Passing Yds" queryTableFieldId="9"/>
    <tableColumn id="31" xr3:uid="{64A025F0-BB08-4228-A3C5-7DCAAB74258A}" uniqueName="31" name="Passing Avg" queryTableFieldId="10"/>
    <tableColumn id="32" xr3:uid="{C589978D-D984-4875-8715-976E9A01DB70}" uniqueName="32" name="Passing TD" queryTableFieldId="11"/>
    <tableColumn id="33" xr3:uid="{7A018A8A-8CA3-4BEA-BF21-C716F49E355C}" uniqueName="33" name="Passing Int" queryTableFieldId="12"/>
    <tableColumn id="34" xr3:uid="{B5A11EDC-1EC7-4944-B637-A156E293B934}" uniqueName="34" name="Passing Sck" queryTableFieldId="13"/>
    <tableColumn id="35" xr3:uid="{90A82BEE-AE66-466C-BBB3-B139F8D7DDA5}" uniqueName="35" name="Passing SckY" queryTableFieldId="14"/>
    <tableColumn id="36" xr3:uid="{21312B96-0405-41CF-B781-8165AD999770}" uniqueName="36" name="Passing Rate" queryTableFieldId="15"/>
    <tableColumn id="37" xr3:uid="{406ACD38-715C-472A-A3ED-AA2B2031BE48}" uniqueName="37" name="Rushing Att" queryTableFieldId="16"/>
    <tableColumn id="38" xr3:uid="{77631935-6FED-4B9B-969C-F8E3833854F6}" uniqueName="38" name="Rushing Yds" queryTableFieldId="17"/>
    <tableColumn id="39" xr3:uid="{8F71F67D-F047-464D-A0BA-E065AFDA8797}" uniqueName="39" name="Rushing Avg" queryTableFieldId="18"/>
    <tableColumn id="40" xr3:uid="{2A6AFFF3-A8F7-4C7F-9D3F-A4F1FB26DD11}" uniqueName="40" name="Rushing TD" queryTableFieldId="19"/>
    <tableColumn id="41" xr3:uid="{10D71E37-E23A-46ED-A2A0-E4A79159E430}" uniqueName="41" name="Fumbles FUM" queryTableFieldId="20"/>
    <tableColumn id="42" xr3:uid="{CE506167-5862-42DF-9D1D-9D2BD1A5C524}" uniqueName="42" name="Fumbles Lost" queryTableFieldId="21"/>
    <tableColumn id="43" xr3:uid="{45B577F8-78BD-46A1-9B4E-7BD995F94413}" uniqueName="43" name="FPs" queryTableFieldId="22" dataDxfId="1191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37A1DE56-6B37-45CF-81B5-B4852273F31B}" name="Russell_Wilson_per_game" displayName="Russell_Wilson_per_game" ref="A10:V16" totalsRowShown="0">
  <autoFilter ref="A10:V16" xr:uid="{96B04D76-A0F2-4082-B871-438EBE50F5AC}"/>
  <tableColumns count="22">
    <tableColumn id="1" xr3:uid="{2BDEB9AC-A00A-40D5-8864-9DAEF2E48A81}" name="Header"/>
    <tableColumn id="2" xr3:uid="{C7FE03A9-8A1E-4C7D-8D4C-6BBC9D9FF3C1}" name="Season"/>
    <tableColumn id="3" xr3:uid="{69B5AD88-8708-42CF-8D50-7772CEC85E98}" name="Team"/>
    <tableColumn id="4" xr3:uid="{04946CB9-D892-4A73-A564-E1F15DDED007}" name="G"/>
    <tableColumn id="5" xr3:uid="{8EE16F0E-32F7-4E8A-929A-8E0C4D20083A}" name="GS"/>
    <tableColumn id="6" xr3:uid="{6E2D7C1C-87CC-455B-A100-78D6BD22C9FB}" name="Passing Comp" dataDxfId="1190"/>
    <tableColumn id="7" xr3:uid="{696BF985-D66A-4B41-9C36-0B7E09406801}" name="Passing Att" dataDxfId="1189"/>
    <tableColumn id="8" xr3:uid="{1FF8FBF6-88EA-4703-A2D7-1D8B51A6B11D}" name="Passing Pct" dataDxfId="1188"/>
    <tableColumn id="9" xr3:uid="{50ADA20F-0CEC-4E65-95C6-BF1156E14294}" name="Passing Yds" dataDxfId="1187"/>
    <tableColumn id="10" xr3:uid="{38182ACE-7E50-4976-A0EC-210BCD71B4FC}" name="Passing Avg" dataDxfId="1186"/>
    <tableColumn id="11" xr3:uid="{45BD0EBE-73B2-4424-A1A8-A34AE3D8139A}" name="Passing TD" dataDxfId="1185"/>
    <tableColumn id="12" xr3:uid="{8407D7B1-F925-4438-B3E8-4285E30E53DA}" name="Passing Int" dataDxfId="1184"/>
    <tableColumn id="13" xr3:uid="{94D7E42B-E189-4030-A00E-32FB67EFB046}" name="Passing Sck" dataDxfId="1183"/>
    <tableColumn id="14" xr3:uid="{DA3A8971-C6E4-4138-A588-5E3D9FF57D42}" name="Passing SckY" dataDxfId="1182"/>
    <tableColumn id="15" xr3:uid="{9A27D225-FD0E-4980-879C-FFFDEA175991}" name="Passing Rate" dataDxfId="1181"/>
    <tableColumn id="16" xr3:uid="{595964B1-C194-48C5-A004-717131AAAA57}" name="Rushing Att" dataDxfId="1180"/>
    <tableColumn id="17" xr3:uid="{119701B1-A22B-4C9E-9467-B52F937F1E79}" name="Rushing Yds" dataDxfId="1179"/>
    <tableColumn id="18" xr3:uid="{F0550F68-40E0-4605-905F-B3C895B2D18E}" name="Rushing Avg" dataDxfId="1178"/>
    <tableColumn id="19" xr3:uid="{63BCC73F-6656-4229-9782-40DBA50F35A5}" name="Rushing TD" dataDxfId="1177"/>
    <tableColumn id="20" xr3:uid="{E47CADB7-BE6C-49E5-9E5D-911D96888CE2}" name="Fumbles FUM" dataDxfId="1176"/>
    <tableColumn id="21" xr3:uid="{8ED69CB6-1670-4D31-8A20-03BA6AA9E9E1}" name="Fumbles Lost" dataDxfId="1175"/>
    <tableColumn id="22" xr3:uid="{EC7C1C47-D085-4FC7-89C7-A8DDEC3F37AB}" name="FPs" dataDxfId="1174">
      <calculatedColumnFormula>(0.04*I11)+(6*K11) -(2*L11)+(0.1*Q11)+(6*S11)-(2*U11)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CB5849F1-9F14-48A0-BC21-5FB606D38E79}" name="Russell_Wilson_16_game" displayName="Russell_Wilson_16_game" ref="A18:V24" totalsRowShown="0">
  <autoFilter ref="A18:V24" xr:uid="{125C44C4-274F-4CCE-B160-74AA09B3E634}"/>
  <tableColumns count="22">
    <tableColumn id="1" xr3:uid="{8F817214-C9D2-4F41-B1CA-50DB925B7836}" name="Header"/>
    <tableColumn id="2" xr3:uid="{E958F3CB-F41C-41D0-931C-6979A2D09DE1}" name="Season"/>
    <tableColumn id="3" xr3:uid="{C27BA354-391B-4761-9461-79D7AFB1E478}" name="Team"/>
    <tableColumn id="4" xr3:uid="{98700DAD-7814-4BBE-BE85-1DBE2235D2FE}" name="G"/>
    <tableColumn id="5" xr3:uid="{965F75E5-9EA0-4672-85AE-C6E46C543251}" name="GS"/>
    <tableColumn id="6" xr3:uid="{8EAF766A-5553-4DB7-830E-99587F7E6639}" name="Passing Comp" dataDxfId="1173"/>
    <tableColumn id="7" xr3:uid="{28AC40A1-1DE6-4F0E-9506-44B63A203662}" name="Passing Att" dataDxfId="1172"/>
    <tableColumn id="8" xr3:uid="{803AC122-DF37-4094-AB82-1ECDF9CC68BA}" name="Passing Pct" dataDxfId="1171"/>
    <tableColumn id="9" xr3:uid="{E83A507F-959A-41D6-BB63-857DA4AC4414}" name="Passing Yds" dataDxfId="1170"/>
    <tableColumn id="10" xr3:uid="{2D07B502-A255-478C-A78F-E0AC90D63A5B}" name="Passing Avg" dataDxfId="1169"/>
    <tableColumn id="11" xr3:uid="{CD2762A9-C239-448A-BA7E-BE7955B03B12}" name="Passing TD" dataDxfId="1168"/>
    <tableColumn id="12" xr3:uid="{F44EF279-D1A5-44C8-BB1E-6AD6E692561C}" name="Passing Int" dataDxfId="1167"/>
    <tableColumn id="13" xr3:uid="{8E7580C7-C7B2-43A2-8960-55CB2E42DF31}" name="Passing Sck" dataDxfId="1166"/>
    <tableColumn id="14" xr3:uid="{2FF887FE-4E69-4526-838C-908D94080748}" name="Passing SckY" dataDxfId="1165"/>
    <tableColumn id="15" xr3:uid="{7A282B8C-E440-4534-A4AA-872B39F42740}" name="Passing Rate" dataDxfId="1164"/>
    <tableColumn id="16" xr3:uid="{2EF83755-04C4-4016-B51C-EC942D6D72A7}" name="Rushing Att" dataDxfId="1163"/>
    <tableColumn id="17" xr3:uid="{9A771A1F-098C-4118-B5A6-3809548D7638}" name="Rushing Yds" dataDxfId="1162"/>
    <tableColumn id="18" xr3:uid="{F199B18C-400F-4E86-BEC6-DF8CBECDCFD7}" name="Rushing Avg" dataDxfId="1161"/>
    <tableColumn id="19" xr3:uid="{1021A052-F486-4BD0-AE10-12244017E63F}" name="Rushing TD" dataDxfId="1160"/>
    <tableColumn id="20" xr3:uid="{05420760-76BE-4214-889B-B8532205F25C}" name="Fumbles FUM" dataDxfId="1159"/>
    <tableColumn id="21" xr3:uid="{72AFF09D-363D-481B-BB32-7C0771F3BA7D}" name="Fumbles Lost" dataDxfId="1158"/>
    <tableColumn id="22" xr3:uid="{DA173018-8DB5-4015-B23D-F2E1738C0D6B}" name="FPs" dataDxfId="1157">
      <calculatedColumnFormula>(0.04*I19)+(6*K19) -(2*L19)+(0.1*Q19)+(6*S19)-(2*U19)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F875153B-9C99-49D7-80C2-929725E51484}" name="Carson_Wentz" displayName="Carson_Wentz" ref="A1:V4" tableType="queryTable" totalsRowShown="0">
  <autoFilter ref="A1:V4" xr:uid="{258FE0BD-0469-4439-A6F7-37DD90912AA8}"/>
  <tableColumns count="22">
    <tableColumn id="22" xr3:uid="{B28D6DE9-B552-4F1A-B8EE-DF4D22975CC1}" uniqueName="22" name="Header" queryTableFieldId="1" dataDxfId="1156"/>
    <tableColumn id="23" xr3:uid="{C1370732-D14D-48F0-9E77-A524611D747D}" uniqueName="23" name="Season" queryTableFieldId="2" dataDxfId="1155"/>
    <tableColumn id="24" xr3:uid="{62D3D02B-0AFA-45A4-B392-FE5978A74793}" uniqueName="24" name="Team" queryTableFieldId="3" dataDxfId="1154"/>
    <tableColumn id="25" xr3:uid="{61DBA431-B3AB-46F4-8F91-E0BB7D1B30E5}" uniqueName="25" name="G" queryTableFieldId="4" dataDxfId="1153"/>
    <tableColumn id="26" xr3:uid="{9A09BB2E-F73C-4745-9C1D-2C805D102F9A}" uniqueName="26" name="GS" queryTableFieldId="5" dataDxfId="1152"/>
    <tableColumn id="27" xr3:uid="{9BF63B58-B452-46B5-8F6E-FF5225D62A74}" uniqueName="27" name="Passing Comp" queryTableFieldId="6"/>
    <tableColumn id="28" xr3:uid="{13B876B6-3C77-4CB1-9527-ECD2ABA50BF8}" uniqueName="28" name="Passing Att" queryTableFieldId="7"/>
    <tableColumn id="29" xr3:uid="{D524402B-3B53-4215-A012-3B6E1F8577AA}" uniqueName="29" name="Passing Pct" queryTableFieldId="8"/>
    <tableColumn id="30" xr3:uid="{72A6F66B-A0B2-47B8-BF03-DB9948E676D6}" uniqueName="30" name="Passing Yds" queryTableFieldId="9"/>
    <tableColumn id="31" xr3:uid="{10808DE6-3A39-4079-8A44-3055D024D572}" uniqueName="31" name="Passing Avg" queryTableFieldId="10"/>
    <tableColumn id="32" xr3:uid="{11873087-8B14-4BE1-AD02-2356B492C11A}" uniqueName="32" name="Passing TD" queryTableFieldId="11"/>
    <tableColumn id="33" xr3:uid="{7C4F3697-6F8C-493C-BE5D-CB674015C1FC}" uniqueName="33" name="Passing Int" queryTableFieldId="12"/>
    <tableColumn id="34" xr3:uid="{85EA7298-A056-40A9-B146-71378DB18C20}" uniqueName="34" name="Passing Sck" queryTableFieldId="13"/>
    <tableColumn id="35" xr3:uid="{719B8786-8E4E-423E-AD97-E487677DFA2C}" uniqueName="35" name="Passing SckY" queryTableFieldId="14"/>
    <tableColumn id="36" xr3:uid="{9356A207-22A8-423B-AD46-56E2071CEC42}" uniqueName="36" name="Passing Rate" queryTableFieldId="15"/>
    <tableColumn id="37" xr3:uid="{F6A1341A-7F26-42AA-83E2-F997DE509A8B}" uniqueName="37" name="Rushing Att" queryTableFieldId="16"/>
    <tableColumn id="38" xr3:uid="{61A06BAC-930D-479D-BC3D-ABD6E7AE7E82}" uniqueName="38" name="Rushing Yds" queryTableFieldId="17"/>
    <tableColumn id="39" xr3:uid="{381CF5FA-8307-4417-AED9-ED73FBA82527}" uniqueName="39" name="Rushing Avg" queryTableFieldId="18"/>
    <tableColumn id="40" xr3:uid="{A17389FA-C1D0-4316-A153-4D69CAB2D463}" uniqueName="40" name="Rushing TD" queryTableFieldId="19"/>
    <tableColumn id="41" xr3:uid="{99760FDC-1E66-498D-A760-29A55C4D15BF}" uniqueName="41" name="Fumbles FUM" queryTableFieldId="20"/>
    <tableColumn id="42" xr3:uid="{163171E1-CEA9-4AD0-A1CD-54C16079356F}" uniqueName="42" name="Fumbles Lost" queryTableFieldId="21"/>
    <tableColumn id="43" xr3:uid="{C4A58104-9335-41CA-95F2-46799C89BAA6}" uniqueName="43" name="FPs" queryTableFieldId="22" dataDxfId="1151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0D285AE-0565-4079-868B-8C942DDDA52A}" name="Carson_Wentz_per_game" displayName="Carson_Wentz_per_game" ref="A6:V8" totalsRowShown="0">
  <autoFilter ref="A6:V8" xr:uid="{638BDD2F-84E2-4FB5-A377-F7389E56D414}"/>
  <tableColumns count="22">
    <tableColumn id="1" xr3:uid="{420AC9A5-9C90-4A16-B7CA-64C8E025DF62}" name="Header"/>
    <tableColumn id="2" xr3:uid="{92A5F025-63D5-4EB1-B687-E97BEF1C68EC}" name="Season"/>
    <tableColumn id="3" xr3:uid="{99D90A21-BAEC-498F-830D-AEAE7B538816}" name="Team"/>
    <tableColumn id="4" xr3:uid="{AD7D5801-D543-401B-B027-5C8FE39646A5}" name="G"/>
    <tableColumn id="5" xr3:uid="{53C8617F-D4E8-4AB8-B995-F58762A98F86}" name="GS"/>
    <tableColumn id="6" xr3:uid="{9E97539B-3083-4DE5-A4AB-C13DDC7B00A2}" name="Passing Comp" dataDxfId="1150"/>
    <tableColumn id="7" xr3:uid="{54A3C29F-76DA-40A4-86CB-70D024B236B8}" name="Passing Att" dataDxfId="1149"/>
    <tableColumn id="8" xr3:uid="{D71EC9BB-D05E-42C3-B8B5-CBA67F620A4D}" name="Passing Pct" dataDxfId="1148"/>
    <tableColumn id="9" xr3:uid="{B87E50D6-2858-48B1-9B11-467B6A368B1B}" name="Passing Yds" dataDxfId="1147"/>
    <tableColumn id="10" xr3:uid="{1B14AD02-875C-45B0-8A48-C88F3809528B}" name="Passing Avg" dataDxfId="1146"/>
    <tableColumn id="11" xr3:uid="{1A9E7A2B-E0D8-4905-BED1-92A99C118A44}" name="Passing TD" dataDxfId="1145"/>
    <tableColumn id="12" xr3:uid="{3E9FD108-C3EC-436F-9532-1ECDCE21B9E7}" name="Passing Int" dataDxfId="1144"/>
    <tableColumn id="13" xr3:uid="{D5F95C54-7808-4E8F-917A-D9E86281E36E}" name="Passing Sck" dataDxfId="1143"/>
    <tableColumn id="14" xr3:uid="{ECC046F7-ECCA-4FCD-B014-FF9961EEAF76}" name="Passing SckY" dataDxfId="1142"/>
    <tableColumn id="15" xr3:uid="{A1538878-AC4B-45EB-A1C6-9D8B3D4A0F6C}" name="Passing Rate" dataDxfId="1141"/>
    <tableColumn id="16" xr3:uid="{554562E2-C1CF-4C51-983F-3DF19C1D63C6}" name="Rushing Att" dataDxfId="1140"/>
    <tableColumn id="17" xr3:uid="{592842E7-DE4A-4B0A-BDFB-9693D7B4444E}" name="Rushing Yds" dataDxfId="1139"/>
    <tableColumn id="18" xr3:uid="{BBE5240B-94B6-4C20-9A07-3759E0CBAB19}" name="Rushing Avg" dataDxfId="1138"/>
    <tableColumn id="19" xr3:uid="{009562E2-4F92-4369-AC5E-9BBCB88FD4B3}" name="Rushing TD" dataDxfId="1137"/>
    <tableColumn id="20" xr3:uid="{4AAEA480-B9C6-4B18-A381-011F006EA8C7}" name="Fumbles FUM" dataDxfId="1136"/>
    <tableColumn id="21" xr3:uid="{FC6BB2BA-2F83-45EC-8883-BBB93EF0AB0F}" name="Fumbles Lost" dataDxfId="1135"/>
    <tableColumn id="22" xr3:uid="{5F81A683-994E-459B-B353-B4EBAE944D77}" name="FPs" dataDxfId="1134">
      <calculatedColumnFormula>(0.04*I7)+(6*K7) -(2*L7)+(0.1*Q7)+(6*S7)-(2*U7)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960652DB-0189-41FA-BF40-EB57B55AE046}" name="Carson_Wentz_16_game" displayName="Carson_Wentz_16_game" ref="A10:V12" totalsRowShown="0">
  <autoFilter ref="A10:V12" xr:uid="{8F07A79C-E378-4678-B1E0-F883B6DAFCE7}"/>
  <tableColumns count="22">
    <tableColumn id="1" xr3:uid="{10DE8382-C3BE-4A73-9435-4166E83EE808}" name="Header"/>
    <tableColumn id="2" xr3:uid="{4DEDCE37-A5FA-4E85-ACB8-3904A011C598}" name="Season"/>
    <tableColumn id="3" xr3:uid="{DB04B6E8-3EFB-44D6-B238-D864932814ED}" name="Team"/>
    <tableColumn id="4" xr3:uid="{4F26A37E-DC06-4988-994B-1A9871C6995E}" name="G"/>
    <tableColumn id="5" xr3:uid="{51F59FE4-270C-41F2-A7E6-6FCDA1101A0F}" name="GS"/>
    <tableColumn id="6" xr3:uid="{C8CD7F9B-14CA-4127-9BFA-DFDE271F1904}" name="Passing Comp" dataDxfId="1133"/>
    <tableColumn id="7" xr3:uid="{A06387EF-0E33-4896-9556-D3F63F103462}" name="Passing Att" dataDxfId="1132"/>
    <tableColumn id="8" xr3:uid="{E355A952-052B-45F8-927C-86AA3238ACFC}" name="Passing Pct" dataDxfId="1131"/>
    <tableColumn id="9" xr3:uid="{A21626EE-740F-40FA-9208-DB2D8F1F7F73}" name="Passing Yds" dataDxfId="1130"/>
    <tableColumn id="10" xr3:uid="{09AADCAC-84F8-44E0-A310-611989959C58}" name="Passing Avg" dataDxfId="1129"/>
    <tableColumn id="11" xr3:uid="{DEA4F8B5-CAA4-455C-AF39-F72C5F2A3B45}" name="Passing TD" dataDxfId="1128"/>
    <tableColumn id="12" xr3:uid="{C917BB0D-AE7A-49D2-8FCF-4417DA9F73F8}" name="Passing Int" dataDxfId="1127"/>
    <tableColumn id="13" xr3:uid="{4246158D-0C85-4B16-8207-55E46F48CB76}" name="Passing Sck" dataDxfId="1126"/>
    <tableColumn id="14" xr3:uid="{1FA607B0-85CC-44F0-9C80-642F6EE65DD8}" name="Passing SckY" dataDxfId="1125"/>
    <tableColumn id="15" xr3:uid="{873DAAB4-050A-4752-AE12-B41B2F4E1A98}" name="Passing Rate" dataDxfId="1124"/>
    <tableColumn id="16" xr3:uid="{FE67626D-EEEE-41AF-BB5F-7E00F985CB91}" name="Rushing Att" dataDxfId="1123"/>
    <tableColumn id="17" xr3:uid="{5F01A171-BACE-44C2-AC42-A683B0040EF1}" name="Rushing Yds" dataDxfId="1122"/>
    <tableColumn id="18" xr3:uid="{8D625E8D-38CB-4010-9521-904EF7E1DE45}" name="Rushing Avg" dataDxfId="1121"/>
    <tableColumn id="19" xr3:uid="{DAFA02E1-57EC-4CF4-AECC-D759D4095D11}" name="Rushing TD" dataDxfId="1120"/>
    <tableColumn id="20" xr3:uid="{703F63CB-1FC3-4EC8-A5D4-4735BE831CB6}" name="Fumbles FUM" dataDxfId="1119"/>
    <tableColumn id="21" xr3:uid="{1E0DDD7D-019E-41B3-A681-34B5C42ABBFC}" name="Fumbles Lost" dataDxfId="1118"/>
    <tableColumn id="22" xr3:uid="{3FFD9DB0-8DDF-4A0E-9EB1-BCE581DC78C2}" name="FPs" dataDxfId="1117">
      <calculatedColumnFormula>(0.04*I11)+(6*K11) -(2*L11)+(0.1*Q11)+(6*S11)-(2*U11)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239AF45-B9D9-4667-94CF-26CB6647E56A}" name="Deshaun_Watson" displayName="Deshaun_Watson" ref="A1:V3" tableType="queryTable" totalsRowShown="0">
  <autoFilter ref="A1:V3" xr:uid="{9054303B-7CE4-4D59-A625-1EE2008B40C6}"/>
  <tableColumns count="22">
    <tableColumn id="22" xr3:uid="{97C62B82-7AED-49CA-B05C-A22D083B0337}" uniqueName="22" name="Header" queryTableFieldId="1" dataDxfId="1116"/>
    <tableColumn id="23" xr3:uid="{D004DB45-3CFF-46F6-A8ED-949E85E4961E}" uniqueName="23" name="Season" queryTableFieldId="2" dataDxfId="1115"/>
    <tableColumn id="24" xr3:uid="{F1866BA5-FFA1-441E-9654-60408D9EC0E2}" uniqueName="24" name="Team" queryTableFieldId="3" dataDxfId="1114"/>
    <tableColumn id="25" xr3:uid="{44FC18ED-E9C0-42AD-B715-3DB00D9E111B}" uniqueName="25" name="G" queryTableFieldId="4" dataDxfId="1113"/>
    <tableColumn id="26" xr3:uid="{1AADAF21-72B8-47E9-B2A1-CE977A708DB3}" uniqueName="26" name="GS" queryTableFieldId="5" dataDxfId="1112"/>
    <tableColumn id="27" xr3:uid="{3D61C63B-6868-43E2-A22C-06A08D6C2115}" uniqueName="27" name="Passing Comp" queryTableFieldId="6"/>
    <tableColumn id="28" xr3:uid="{49F3DA67-689D-4618-9EBC-211980C29355}" uniqueName="28" name="Passing Att" queryTableFieldId="7"/>
    <tableColumn id="29" xr3:uid="{F9C655AE-EE8F-49F5-9A11-20AC56D60D39}" uniqueName="29" name="Passing Pct" queryTableFieldId="8"/>
    <tableColumn id="30" xr3:uid="{9F5D26B2-7543-4A32-9B21-764A96BB6303}" uniqueName="30" name="Passing Yds" queryTableFieldId="9"/>
    <tableColumn id="31" xr3:uid="{AA6B11FA-E76B-4403-AE04-ED7001EFE27B}" uniqueName="31" name="Passing Avg" queryTableFieldId="10"/>
    <tableColumn id="32" xr3:uid="{AB1BC768-37AB-43B3-8706-BE1A73769B69}" uniqueName="32" name="Passing TD" queryTableFieldId="11"/>
    <tableColumn id="33" xr3:uid="{52709959-CC40-416B-BB88-6C6B208E8722}" uniqueName="33" name="Passing Int" queryTableFieldId="12"/>
    <tableColumn id="34" xr3:uid="{34B9F2F7-B3CD-42E8-A67E-A1EB0CC2199E}" uniqueName="34" name="Passing Sck" queryTableFieldId="13"/>
    <tableColumn id="35" xr3:uid="{95E6FB83-D1A4-4C0B-92BE-A1AFD6C653E4}" uniqueName="35" name="Passing SckY" queryTableFieldId="14"/>
    <tableColumn id="36" xr3:uid="{4C1F03DA-3FE9-40DA-BC34-34760C7E702D}" uniqueName="36" name="Passing Rate" queryTableFieldId="15"/>
    <tableColumn id="37" xr3:uid="{07ECF224-CE6C-40EF-9613-0B5E895B0E31}" uniqueName="37" name="Rushing Att" queryTableFieldId="16"/>
    <tableColumn id="38" xr3:uid="{08A7504A-80DF-4332-9512-B86262EE691F}" uniqueName="38" name="Rushing Yds" queryTableFieldId="17"/>
    <tableColumn id="39" xr3:uid="{5EA21639-CEA2-4C15-BCD4-F5A7C096CAF9}" uniqueName="39" name="Rushing Avg" queryTableFieldId="18"/>
    <tableColumn id="40" xr3:uid="{39D88A07-1824-4C43-B192-E06D1B1165E8}" uniqueName="40" name="Rushing TD" queryTableFieldId="19"/>
    <tableColumn id="41" xr3:uid="{2C6BD430-4071-427D-84F9-C02D5C241533}" uniqueName="41" name="Fumbles FUM" queryTableFieldId="20"/>
    <tableColumn id="42" xr3:uid="{7A670F52-0C3D-4A26-BF67-11FC0435F6A3}" uniqueName="42" name="Fumbles Lost" queryTableFieldId="21"/>
    <tableColumn id="43" xr3:uid="{66C2FE14-B194-430A-B244-A615CCE980B2}" uniqueName="43" name="FPs" queryTableFieldId="22" dataDxfId="1111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5D400E32-5BEB-4D1D-8693-9AB88FF85D30}" name="Deshaun_Watson_per_game" displayName="Deshaun_Watson_per_game" ref="A5:V6" totalsRowShown="0">
  <autoFilter ref="A5:V6" xr:uid="{E7E4AF06-A331-4481-8CD1-17993BB5D11F}"/>
  <tableColumns count="22">
    <tableColumn id="1" xr3:uid="{54DB03C8-DF84-4941-9C83-C78410682609}" name="Header"/>
    <tableColumn id="2" xr3:uid="{38733BB3-BF67-42EE-BC38-954146707807}" name="Season"/>
    <tableColumn id="3" xr3:uid="{21924284-70AD-419D-9734-F539616AC969}" name="Team"/>
    <tableColumn id="4" xr3:uid="{9B141A97-8C9C-4161-9EB1-9475A46B6E01}" name="G"/>
    <tableColumn id="5" xr3:uid="{1F21CC91-DA77-4070-B941-1FA2EAB11C96}" name="GS"/>
    <tableColumn id="6" xr3:uid="{A036DB8C-B5B2-4EB8-AFD2-BE8583BF75DF}" name="Passing Comp" dataDxfId="1110"/>
    <tableColumn id="7" xr3:uid="{806AD97C-4E72-4DFB-A4D3-0856EB236DAF}" name="Passing Att" dataDxfId="1109"/>
    <tableColumn id="8" xr3:uid="{7407A4F0-F82C-46CA-93DC-C19BE84C0005}" name="Passing Pct" dataDxfId="1108"/>
    <tableColumn id="9" xr3:uid="{AF5B576F-419A-4F77-9463-3779B9723A53}" name="Passing Yds" dataDxfId="1107"/>
    <tableColumn id="10" xr3:uid="{85862295-7DBE-4EAB-BA95-FF9F7807AA62}" name="Passing Avg" dataDxfId="1106"/>
    <tableColumn id="11" xr3:uid="{8AD713CE-5F88-47A0-B82E-4D28B7322E7C}" name="Passing TD" dataDxfId="1105"/>
    <tableColumn id="12" xr3:uid="{25CE6463-AABE-4E9D-AE4B-6BBEBE82576D}" name="Passing Int" dataDxfId="1104"/>
    <tableColumn id="13" xr3:uid="{BD57C55F-6122-4C5A-A205-9CC54A625864}" name="Passing Sck" dataDxfId="1103"/>
    <tableColumn id="14" xr3:uid="{B3CB1C4D-4B5A-4850-A74A-16A16D1FE39F}" name="Passing SckY" dataDxfId="1102"/>
    <tableColumn id="15" xr3:uid="{FA8ACACF-85C6-494B-BFFE-48ECDAA52F5E}" name="Passing Rate" dataDxfId="1101"/>
    <tableColumn id="16" xr3:uid="{D5DFDBFE-D5D8-4261-BB78-18EF799E4195}" name="Rushing Att" dataDxfId="1100"/>
    <tableColumn id="17" xr3:uid="{33B1CA34-4820-40FB-9990-336E71261266}" name="Rushing Yds" dataDxfId="1099"/>
    <tableColumn id="18" xr3:uid="{5C10A539-F848-4AB3-AA65-2370F2CA63BC}" name="Rushing Avg" dataDxfId="1098"/>
    <tableColumn id="19" xr3:uid="{7D06FACE-9EDC-4C71-95EF-60DD79578DDF}" name="Rushing TD" dataDxfId="1097"/>
    <tableColumn id="20" xr3:uid="{65645257-F211-489E-A2B3-3FE965795CE6}" name="Fumbles FUM" dataDxfId="1096"/>
    <tableColumn id="21" xr3:uid="{9F819C37-5F76-4D94-AF91-EDFCE7ABB0AD}" name="Fumbles Lost" dataDxfId="1095"/>
    <tableColumn id="22" xr3:uid="{C44F4CDB-B1B3-45DB-A527-35920C877AFF}" name="FPs">
      <calculatedColumnFormula>(0.04*I6)+(6*K6) -(2*L6)+(0.1*Q6)+(6*S6)-(2*U6)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B9FCA4EF-689B-4B5E-B2D0-90698DFBE075}" name="Deshaun_Watson_16_game" displayName="Deshaun_Watson_16_game" ref="A8:V9" totalsRowShown="0">
  <autoFilter ref="A8:V9" xr:uid="{214D15C6-CA39-4BD2-A093-B2C3681C00CB}"/>
  <tableColumns count="22">
    <tableColumn id="1" xr3:uid="{68CCE421-9735-4784-9101-8489EEFF07B9}" name="Header"/>
    <tableColumn id="2" xr3:uid="{7C701240-361B-455B-9D4B-4F6AB1E48227}" name="Season"/>
    <tableColumn id="3" xr3:uid="{B410AA45-2E23-4D23-8573-57F4C21624DF}" name="Team"/>
    <tableColumn id="4" xr3:uid="{00D22C08-0D7B-4863-A730-A1E1D48F4D1F}" name="G"/>
    <tableColumn id="5" xr3:uid="{0B360177-97E3-497C-8D4B-404BA26593A4}" name="GS"/>
    <tableColumn id="6" xr3:uid="{CD9EE06F-1DD0-4FEC-884A-DCE6D99D0FD3}" name="Passing Comp" dataDxfId="1094"/>
    <tableColumn id="7" xr3:uid="{B9F04B5E-FBCF-4CC8-A35E-4B9DA789CD37}" name="Passing Att" dataDxfId="1093"/>
    <tableColumn id="8" xr3:uid="{8288BDC3-7B90-4A2E-B0C8-06BA0DA13B4B}" name="Passing Pct" dataDxfId="1092"/>
    <tableColumn id="9" xr3:uid="{0A2D2410-118B-4AF2-94D0-2D5DB7CC340F}" name="Passing Yds" dataDxfId="1091"/>
    <tableColumn id="10" xr3:uid="{4CE755C9-6BED-4AAF-99E9-7A26BB74C80B}" name="Passing Avg" dataDxfId="1090"/>
    <tableColumn id="11" xr3:uid="{999D4116-3C9E-4323-B713-5442A1EFE171}" name="Passing TD" dataDxfId="1089"/>
    <tableColumn id="12" xr3:uid="{A164CA0B-7293-4436-A0FC-D6C78497C3AF}" name="Passing Int" dataDxfId="1088"/>
    <tableColumn id="13" xr3:uid="{CBB1280E-D883-45EC-9693-2152D95D7134}" name="Passing Sck" dataDxfId="1087"/>
    <tableColumn id="14" xr3:uid="{FBB5E7A3-BD29-49C5-84B9-54EC69616456}" name="Passing SckY" dataDxfId="1086"/>
    <tableColumn id="15" xr3:uid="{4C56F6D5-CBDF-4F9E-BFD5-34AF6EE88D29}" name="Passing Rate" dataDxfId="1085"/>
    <tableColumn id="16" xr3:uid="{77DC3D07-D387-47BF-A27B-A502D1552194}" name="Rushing Att" dataDxfId="1084"/>
    <tableColumn id="17" xr3:uid="{3355D399-96DB-4CA2-8DA9-EC4DF1EDBD30}" name="Rushing Yds" dataDxfId="1083"/>
    <tableColumn id="18" xr3:uid="{85F54435-4F03-4AD3-893E-669D579FC8C5}" name="Rushing Avg" dataDxfId="1082"/>
    <tableColumn id="19" xr3:uid="{2388BE5E-B719-4441-A905-44FF96047849}" name="Rushing TD" dataDxfId="1081"/>
    <tableColumn id="20" xr3:uid="{FD4C9F0A-D28E-4FED-81A4-8BB3A89A9064}" name="Fumbles FUM" dataDxfId="1080"/>
    <tableColumn id="21" xr3:uid="{93812BD8-504E-4163-8715-C4AE939C42BF}" name="Fumbles Lost" dataDxfId="1079"/>
    <tableColumn id="22" xr3:uid="{6AABE4EA-DE06-4E90-8013-F90CAE7C5EDF}" name="FPs" dataDxfId="1078">
      <calculatedColumnFormula>(0.04*I9)+(6*K9) -(2*L9)+(0.1*Q9)+(6*S9)-(2*U9)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657D79BB-4CE7-4891-8091-86360E34AB97}" name="Drew_Brees" displayName="Drew_Brees" ref="A1:V19" tableType="queryTable" totalsRowShown="0">
  <autoFilter ref="A1:V19" xr:uid="{2E1BFFA8-7F55-457D-B0F9-1C1502846DA3}"/>
  <tableColumns count="22">
    <tableColumn id="22" xr3:uid="{F071FEFA-5726-4F74-93B0-99D2A6A512BD}" uniqueName="22" name="Header" queryTableFieldId="1" dataDxfId="1077"/>
    <tableColumn id="23" xr3:uid="{E2256AA6-B75E-43EE-B215-7D6ECE8F6E2F}" uniqueName="23" name="Season" queryTableFieldId="2" dataDxfId="1076"/>
    <tableColumn id="24" xr3:uid="{4CDCA82D-D06E-4E40-9BDD-4474E9BD250E}" uniqueName="24" name="Team" queryTableFieldId="3" dataDxfId="1075"/>
    <tableColumn id="25" xr3:uid="{01EF45CD-9C9A-4C8B-AF4D-FC3D90D7A296}" uniqueName="25" name="G" queryTableFieldId="4" dataDxfId="1074"/>
    <tableColumn id="26" xr3:uid="{1A1C0C94-169A-49F8-AAC6-2503C85FDC1D}" uniqueName="26" name="GS" queryTableFieldId="5" dataDxfId="1073"/>
    <tableColumn id="27" xr3:uid="{D540CAEA-4D07-4BA2-8A8C-A7EDDD5266F5}" uniqueName="27" name="Passing Comp" queryTableFieldId="6"/>
    <tableColumn id="28" xr3:uid="{EAEFCD4A-DD98-468B-989B-E9DBEABAB820}" uniqueName="28" name="Passing Att" queryTableFieldId="7"/>
    <tableColumn id="29" xr3:uid="{E4F5AE6A-3370-4821-8473-BCD98A80ECFE}" uniqueName="29" name="Passing Pct" queryTableFieldId="8"/>
    <tableColumn id="30" xr3:uid="{6019391B-8BF2-4EC3-929C-E0DF767FBAE9}" uniqueName="30" name="Passing Yds" queryTableFieldId="9"/>
    <tableColumn id="31" xr3:uid="{E04181FA-F3FF-4C03-A65E-FD5527C3F8EA}" uniqueName="31" name="Passing Avg" queryTableFieldId="10"/>
    <tableColumn id="32" xr3:uid="{72AD58D1-D0D8-4678-81F1-04D4EB80D06D}" uniqueName="32" name="Passing TD" queryTableFieldId="11"/>
    <tableColumn id="33" xr3:uid="{CFF124F1-17BC-4459-8F51-41365884DEBC}" uniqueName="33" name="Passing Int" queryTableFieldId="12"/>
    <tableColumn id="34" xr3:uid="{BD0F39A8-210B-4A61-8359-1AD751B31862}" uniqueName="34" name="Passing Sck" queryTableFieldId="13"/>
    <tableColumn id="35" xr3:uid="{DD09CF5E-6450-48C9-BB1A-04EFCB3EFAD6}" uniqueName="35" name="Passing SckY" queryTableFieldId="14"/>
    <tableColumn id="36" xr3:uid="{879A9224-104E-46FD-B9CF-0DF09D3EF2B7}" uniqueName="36" name="Passing Rate" queryTableFieldId="15"/>
    <tableColumn id="37" xr3:uid="{64197399-B812-49CE-B3A1-D1FDD8806392}" uniqueName="37" name="Rushing Att" queryTableFieldId="16"/>
    <tableColumn id="38" xr3:uid="{C04347C6-2382-417E-9166-A4114B85B11C}" uniqueName="38" name="Rushing Yds" queryTableFieldId="17"/>
    <tableColumn id="39" xr3:uid="{4EA7DA11-84C8-4D9A-AFBA-73C3ABB2591D}" uniqueName="39" name="Rushing Avg" queryTableFieldId="18"/>
    <tableColumn id="40" xr3:uid="{858003A2-23B4-4ECD-BF18-4121D32FEF12}" uniqueName="40" name="Rushing TD" queryTableFieldId="19"/>
    <tableColumn id="41" xr3:uid="{BD2B17AD-1576-44A2-87BF-14685C936DD2}" uniqueName="41" name="Fumbles FUM" queryTableFieldId="20"/>
    <tableColumn id="42" xr3:uid="{5E288A15-B010-46AE-A3DE-F08D08324DBE}" uniqueName="42" name="Fumbles Lost" queryTableFieldId="21"/>
    <tableColumn id="43" xr3:uid="{CB33CD5B-1070-4F5C-896E-DC5A9BE2EE95}" uniqueName="43" name="FPs" queryTableFieldId="22" dataDxfId="107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14BCDEC5-821B-4830-A536-09E5DFDBD475}" name="Drew_Brees_per_game" displayName="Drew_Brees_per_game" ref="A21:V38" totalsRowShown="0">
  <autoFilter ref="A21:V38" xr:uid="{054D25F5-3AB2-44BA-9978-64E6158E192D}"/>
  <tableColumns count="22">
    <tableColumn id="1" xr3:uid="{6D62227C-E9FD-4BE7-9A63-E54E56C78E75}" name="Header"/>
    <tableColumn id="2" xr3:uid="{FB348325-E31E-4D2E-88FB-A0E9322CFF91}" name="Season"/>
    <tableColumn id="3" xr3:uid="{5BF03EA1-0174-4A9A-B847-45D7382E8C9F}" name="Team"/>
    <tableColumn id="4" xr3:uid="{F8A43E2D-C709-44AB-AEA5-3770FDB0E6AD}" name="G"/>
    <tableColumn id="5" xr3:uid="{DA09FF01-9482-4DCE-ADA8-6C31FC705D24}" name="GS"/>
    <tableColumn id="6" xr3:uid="{FAD87228-C69E-4697-8F77-3E56BB0608A6}" name="Passing Comp" dataDxfId="1071"/>
    <tableColumn id="7" xr3:uid="{F6698C3D-5C5C-49B4-B804-A6907263C238}" name="Passing Att" dataDxfId="1070"/>
    <tableColumn id="8" xr3:uid="{32D92773-E38B-4A32-B025-7E9C250881D3}" name="Passing Pct" dataDxfId="1069"/>
    <tableColumn id="9" xr3:uid="{C7786FD3-EA1A-408C-B88E-1C9068080EAF}" name="Passing Yds" dataDxfId="1068"/>
    <tableColumn id="10" xr3:uid="{C95A5D5A-2F85-4DDE-83C0-59D0E5F393A0}" name="Passing Avg" dataDxfId="1067"/>
    <tableColumn id="11" xr3:uid="{CAF195B1-951C-4247-98D9-885454609B6A}" name="Passing TD" dataDxfId="1066"/>
    <tableColumn id="12" xr3:uid="{97152556-29F5-46A7-936E-9414DB0B46AC}" name="Passing Int" dataDxfId="1065"/>
    <tableColumn id="13" xr3:uid="{8860EF28-D4EE-41A0-90D6-27F9E2D81BE3}" name="Passing Sck" dataDxfId="1064"/>
    <tableColumn id="14" xr3:uid="{81F1EFD8-D093-49D2-A05B-8D0A98190AC4}" name="Passing SckY" dataDxfId="1063"/>
    <tableColumn id="15" xr3:uid="{C3C5F757-FD76-4464-A90A-90D977A6A814}" name="Passing Rate" dataDxfId="1062"/>
    <tableColumn id="16" xr3:uid="{267F81F4-E6D2-4F3A-8DFD-E4443FB17DBA}" name="Rushing Att" dataDxfId="1061"/>
    <tableColumn id="17" xr3:uid="{C38B944B-1F23-41C3-ABB2-C2ADDBAFCF77}" name="Rushing Yds" dataDxfId="1060"/>
    <tableColumn id="18" xr3:uid="{C982BAD0-88C3-4B57-9A91-75B0453254D6}" name="Rushing Avg" dataDxfId="1059"/>
    <tableColumn id="19" xr3:uid="{92DBCADA-203F-4A6B-9610-ECCFBA4850D5}" name="Rushing TD" dataDxfId="1058"/>
    <tableColumn id="20" xr3:uid="{C8E27C3A-F435-4B98-8BDF-DB83BB273417}" name="Fumbles FUM" dataDxfId="1057"/>
    <tableColumn id="21" xr3:uid="{45AA48D0-4393-4608-AEF9-6F71A0A4A3B9}" name="Fumbles Lost" dataDxfId="1056"/>
    <tableColumn id="22" xr3:uid="{7578AF4A-2549-4C92-9BF7-1929195025B2}" name="FPs" dataDxfId="1055">
      <calculatedColumnFormula>(0.04*I22)+(6*K22) -(2*L22)+(0.1*Q22)+(6*S22)-(2*U22)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7BC50F81-B950-4651-9C92-824BC0B89529}" name="Drew_Brees_16_game" displayName="Drew_Brees_16_game" ref="A40:V57" totalsRowShown="0">
  <autoFilter ref="A40:V57" xr:uid="{00940B3D-0B8E-4A7F-BC7A-780C31122BEA}"/>
  <tableColumns count="22">
    <tableColumn id="1" xr3:uid="{232F95CC-8B15-40F4-8E26-01981627325C}" name="Header"/>
    <tableColumn id="2" xr3:uid="{9D1951A7-7818-4EE0-883F-61DF6750333F}" name="Season"/>
    <tableColumn id="3" xr3:uid="{D5C32071-42F3-4FBF-82F6-7EE69CBE6A2E}" name="Team"/>
    <tableColumn id="4" xr3:uid="{9E230217-37D7-45A1-A88C-29CB2C182653}" name="G"/>
    <tableColumn id="5" xr3:uid="{60E73A47-E321-4C62-B055-9F689EBF329B}" name="GS"/>
    <tableColumn id="6" xr3:uid="{736F3ADE-7E3F-4C22-93BE-7C1E14E44A9B}" name="Passing Comp" dataDxfId="1054"/>
    <tableColumn id="7" xr3:uid="{D4A154AB-CA09-4AED-B6B9-7456485DDCEE}" name="Passing Att" dataDxfId="1053"/>
    <tableColumn id="8" xr3:uid="{1C02CA6B-046B-4C50-B087-DD493B9A83B2}" name="Passing Pct" dataDxfId="1052"/>
    <tableColumn id="9" xr3:uid="{BDF6E09F-8F21-4B7D-BFEF-207D4150138E}" name="Passing Yds" dataDxfId="1051"/>
    <tableColumn id="10" xr3:uid="{10315B0E-E27D-4D8E-8C92-2F0505C74D1C}" name="Passing Avg" dataDxfId="1050"/>
    <tableColumn id="11" xr3:uid="{B3811AF7-0920-464C-AED7-07EA6BC75142}" name="Passing TD" dataDxfId="1049"/>
    <tableColumn id="12" xr3:uid="{225D643A-1EA5-4D96-9DD9-88306EBAEACF}" name="Passing Int" dataDxfId="1048"/>
    <tableColumn id="13" xr3:uid="{1663D2EA-19AD-4315-894D-6EB9E5539E0F}" name="Passing Sck" dataDxfId="1047"/>
    <tableColumn id="14" xr3:uid="{A9ED0E45-7E1D-4A9A-9E3A-E4E947BF1020}" name="Passing SckY" dataDxfId="1046"/>
    <tableColumn id="15" xr3:uid="{02C3A022-C228-4552-89B7-9473CFB9941B}" name="Passing Rate" dataDxfId="1045"/>
    <tableColumn id="16" xr3:uid="{15427A59-1680-445F-8E90-47233EBEC1A6}" name="Rushing Att" dataDxfId="1044"/>
    <tableColumn id="17" xr3:uid="{43C56783-4C33-44F9-AEEE-D763003AC402}" name="Rushing Yds" dataDxfId="1043"/>
    <tableColumn id="18" xr3:uid="{5508C718-5042-4D45-8DA6-F67B161B0BDF}" name="Rushing Avg" dataDxfId="1042"/>
    <tableColumn id="19" xr3:uid="{3973BCB4-9DBC-451A-980E-332D31E2448C}" name="Rushing TD" dataDxfId="1041"/>
    <tableColumn id="20" xr3:uid="{9F8C403E-9134-4937-B302-5A483EADD7C0}" name="Fumbles FUM" dataDxfId="1040"/>
    <tableColumn id="21" xr3:uid="{31EABC97-0AAD-469E-88AE-D2C6E58DABD5}" name="Fumbles Lost" dataDxfId="1039"/>
    <tableColumn id="22" xr3:uid="{F1D16AFB-9EEA-4616-A107-3414C1FFE779}" name="FPs" dataDxfId="1038">
      <calculatedColumnFormula>(0.04*I41)+(6*K41) -(2*L41)+(0.1*Q41)+(6*S41)-(2*U41)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2BEB5BF1-54EA-4F6D-9C90-D038A4E808BE}" name="Ben_Roethlisberger" displayName="Ben_Roethlisberger" ref="A1:V16" tableType="queryTable" totalsRowShown="0">
  <autoFilter ref="A1:V16" xr:uid="{42762766-7238-47B6-AA98-D581C65243DE}"/>
  <tableColumns count="22">
    <tableColumn id="22" xr3:uid="{D657BFF3-B548-466E-8FFA-AA7349200A02}" uniqueName="22" name="Header" queryTableFieldId="1" dataDxfId="1037"/>
    <tableColumn id="23" xr3:uid="{E54B8103-4584-46FE-B3D1-15BC3433406A}" uniqueName="23" name="Season" queryTableFieldId="2" dataDxfId="1036"/>
    <tableColumn id="24" xr3:uid="{1A2ABAF0-33DF-4506-8F3E-1BCBA7CB71C9}" uniqueName="24" name="Team" queryTableFieldId="3" dataDxfId="1035"/>
    <tableColumn id="25" xr3:uid="{32808623-A5E8-400A-B4AF-AD7382C4C451}" uniqueName="25" name="G" queryTableFieldId="4" dataDxfId="1034"/>
    <tableColumn id="26" xr3:uid="{71A63F39-D91E-4067-B711-A3C812390085}" uniqueName="26" name="GS" queryTableFieldId="5" dataDxfId="1033"/>
    <tableColumn id="27" xr3:uid="{B07CAF34-7AAB-4F3E-BE54-45C571D6FEDD}" uniqueName="27" name="Passing Comp" queryTableFieldId="6"/>
    <tableColumn id="28" xr3:uid="{2C761638-B9FC-4F80-AA00-2133DC18DD6D}" uniqueName="28" name="Passing Att" queryTableFieldId="7"/>
    <tableColumn id="29" xr3:uid="{7597E080-8118-440C-9A33-0E4ED0C43062}" uniqueName="29" name="Passing Pct" queryTableFieldId="8"/>
    <tableColumn id="30" xr3:uid="{5FAF0369-2092-435E-A73B-50CE9E464B37}" uniqueName="30" name="Passing Yds" queryTableFieldId="9"/>
    <tableColumn id="31" xr3:uid="{CE7E93E8-4742-49B2-A3E8-241F911BB07B}" uniqueName="31" name="Passing Avg" queryTableFieldId="10"/>
    <tableColumn id="32" xr3:uid="{DF390088-84B3-43FA-9C34-E490A322BC38}" uniqueName="32" name="Passing TD" queryTableFieldId="11"/>
    <tableColumn id="33" xr3:uid="{24623877-E208-4004-9879-E0BF07B66C24}" uniqueName="33" name="Passing Int" queryTableFieldId="12"/>
    <tableColumn id="34" xr3:uid="{D3CF2B6A-3073-4CB2-BDCB-5625573A17AF}" uniqueName="34" name="Passing Sck" queryTableFieldId="13"/>
    <tableColumn id="35" xr3:uid="{400D5665-0229-4C28-A4E6-F925A03EAEE7}" uniqueName="35" name="Passing SckY" queryTableFieldId="14"/>
    <tableColumn id="36" xr3:uid="{6843418D-2866-4B61-BA15-AE926891345E}" uniqueName="36" name="Passing Rate" queryTableFieldId="15"/>
    <tableColumn id="37" xr3:uid="{D98499A2-B28F-4C50-8558-80EB11F089F3}" uniqueName="37" name="Rushing Att" queryTableFieldId="16"/>
    <tableColumn id="38" xr3:uid="{C38B242E-412E-464A-8DFE-A48AA893444A}" uniqueName="38" name="Rushing Yds" queryTableFieldId="17"/>
    <tableColumn id="39" xr3:uid="{8453CD8E-FC60-43CD-AA5D-C5BE853AEFDF}" uniqueName="39" name="Rushing Avg" queryTableFieldId="18"/>
    <tableColumn id="40" xr3:uid="{8A45549A-DE51-4505-B101-479208B3B784}" uniqueName="40" name="Rushing TD" queryTableFieldId="19"/>
    <tableColumn id="41" xr3:uid="{79DA4943-54C3-4496-8423-88CA8AAA9463}" uniqueName="41" name="Fumbles FUM" queryTableFieldId="20"/>
    <tableColumn id="42" xr3:uid="{CDD30A82-FB6C-426F-A316-2A6E2DB7E741}" uniqueName="42" name="Fumbles Lost" queryTableFieldId="21"/>
    <tableColumn id="43" xr3:uid="{0FBA4304-1FDC-4328-841A-E3553667E359}" uniqueName="43" name="FPs" queryTableFieldId="22" dataDxfId="103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EEC7A1DD-3B3B-47ED-9F49-0BCF88E8F109}" name="Ben_Roethlisberger_per_game" displayName="Ben_Roethlisberger_per_game" ref="A18:V32" totalsRowShown="0">
  <autoFilter ref="A18:V32" xr:uid="{55EAE70D-7797-4ABF-B620-24FE80BA664D}"/>
  <tableColumns count="22">
    <tableColumn id="1" xr3:uid="{D5047576-30C1-4F24-BE3A-E86195AD063D}" name="Header"/>
    <tableColumn id="2" xr3:uid="{06E33836-7B6B-4555-A4C5-7D0CDE2CCED4}" name="Season"/>
    <tableColumn id="3" xr3:uid="{3AA0EDE8-9A29-41E5-9DA9-98245018A354}" name="Team"/>
    <tableColumn id="4" xr3:uid="{61ED00E7-1E58-4943-9678-B2E41537059C}" name="G"/>
    <tableColumn id="5" xr3:uid="{B95FD5A0-3A2C-4B8D-8B41-A5251FBA2C47}" name="GS"/>
    <tableColumn id="6" xr3:uid="{0A361B7D-5A51-4708-9E5B-D7B2E861DE21}" name="Passing Comp" dataDxfId="1031"/>
    <tableColumn id="7" xr3:uid="{F0C98DB5-95B6-4033-A805-231998D5229B}" name="Passing Att" dataDxfId="1030"/>
    <tableColumn id="8" xr3:uid="{CEA5697E-EE05-4B64-88F1-C7D5C7D2BFC9}" name="Passing Pct" dataDxfId="1029"/>
    <tableColumn id="9" xr3:uid="{7D5056CB-5813-4286-AC10-0BC12BB91975}" name="Passing Yds" dataDxfId="1028"/>
    <tableColumn id="10" xr3:uid="{DDFC64EA-27AC-4008-927B-04A7C61551F5}" name="Passing Avg" dataDxfId="1027"/>
    <tableColumn id="11" xr3:uid="{DB9194B0-F477-4492-B2F4-D3CDD410639C}" name="Passing TD" dataDxfId="1026"/>
    <tableColumn id="12" xr3:uid="{AFCA1834-8905-46C0-82FE-EC2D6A92DDED}" name="Passing Int" dataDxfId="1025"/>
    <tableColumn id="13" xr3:uid="{59277E06-64D0-4D8A-8BE4-D8B7716B2B8E}" name="Passing Sck" dataDxfId="1024"/>
    <tableColumn id="14" xr3:uid="{15F3DDFE-51B2-4880-A91B-04E9CBF3E471}" name="Passing SckY" dataDxfId="1023"/>
    <tableColumn id="15" xr3:uid="{4437897F-D507-4206-82CA-EAAACBCFD998}" name="Passing Rate" dataDxfId="1022"/>
    <tableColumn id="16" xr3:uid="{2C92A0A3-D619-41EE-89DD-4D76CAE63D2D}" name="Rushing Att" dataDxfId="1021"/>
    <tableColumn id="17" xr3:uid="{727A20ED-813A-4E84-A575-1613119D2D06}" name="Rushing Yds" dataDxfId="1020"/>
    <tableColumn id="18" xr3:uid="{4A57033A-6DFD-457F-8309-2B566472A95B}" name="Rushing Avg" dataDxfId="1019"/>
    <tableColumn id="19" xr3:uid="{AAB5B7D9-A5F3-4A99-8D58-3FFF256B38E5}" name="Rushing TD" dataDxfId="1018"/>
    <tableColumn id="20" xr3:uid="{98280F06-52CB-4D72-B364-11044C484FCE}" name="Fumbles FUM" dataDxfId="1017"/>
    <tableColumn id="21" xr3:uid="{3DCBCCB7-8AE6-4BD2-9446-41B61A1530BE}" name="Fumbles Lost" dataDxfId="1016"/>
    <tableColumn id="22" xr3:uid="{BCBE8EA2-9D79-447B-A9DD-EC7AD9FD8577}" name="FPs" dataDxfId="1015">
      <calculatedColumnFormula>(0.04*I19)+(6*K19) -(2*L19)+(0.1*Q19)+(6*S19)-(2*U19)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172F75ED-969E-4E36-AB6E-5E7A63A24193}" name="Ben_Roethlisberger_16_game" displayName="Ben_Roethlisberger_16_game" ref="A34:V48" totalsRowShown="0">
  <autoFilter ref="A34:V48" xr:uid="{C976EE86-9894-4DED-BAAF-A70CD780BAA9}"/>
  <tableColumns count="22">
    <tableColumn id="1" xr3:uid="{A9E93D88-7B96-44D7-8061-64D7F8A2059C}" name="Header"/>
    <tableColumn id="2" xr3:uid="{5FB8D6F6-A29B-4289-A40C-7FBE45484A8D}" name="Season"/>
    <tableColumn id="3" xr3:uid="{F02E6BDB-9F6C-4D03-B169-3F88B9487BF0}" name="Team"/>
    <tableColumn id="4" xr3:uid="{88708859-2DB3-4306-B1B8-E18C31C85AD6}" name="G"/>
    <tableColumn id="5" xr3:uid="{007E2B09-E711-405D-8ACF-56AA7B17908D}" name="GS"/>
    <tableColumn id="6" xr3:uid="{DD2E9AD1-3FAC-4EFF-9729-B6EE9D5317F4}" name="Passing Comp" dataDxfId="1014"/>
    <tableColumn id="7" xr3:uid="{0C687356-D44F-4BA8-99A4-AF388A34CEAC}" name="Passing Att" dataDxfId="1013"/>
    <tableColumn id="8" xr3:uid="{56236541-ABB2-4A81-9813-FA9130250F95}" name="Passing Pct" dataDxfId="1012"/>
    <tableColumn id="9" xr3:uid="{FD084450-3495-4FCD-88F5-DE6E8207289C}" name="Passing Yds" dataDxfId="1011"/>
    <tableColumn id="10" xr3:uid="{10350B71-827E-4A88-91B0-3E47BECE7875}" name="Passing Avg" dataDxfId="1010"/>
    <tableColumn id="11" xr3:uid="{91B739C9-3863-4F37-A0B5-B71FCCCC4E24}" name="Passing TD" dataDxfId="1009"/>
    <tableColumn id="12" xr3:uid="{1D7C71AD-F60B-4989-A528-7ADBD8B54EEF}" name="Passing Int" dataDxfId="1008"/>
    <tableColumn id="13" xr3:uid="{D2518A6A-52F4-4C49-B3BB-F70070402181}" name="Passing Sck" dataDxfId="1007"/>
    <tableColumn id="14" xr3:uid="{7477058D-6E08-47F8-AE5A-9A0577CEC568}" name="Passing SckY" dataDxfId="1006"/>
    <tableColumn id="15" xr3:uid="{1EC89753-50B8-4638-A92D-819323FB8AB0}" name="Passing Rate" dataDxfId="1005"/>
    <tableColumn id="16" xr3:uid="{E4C6BBCC-4F34-4728-816D-31BF61446471}" name="Rushing Att" dataDxfId="1004"/>
    <tableColumn id="17" xr3:uid="{C2A4379C-5B51-4934-801F-F7F5968EE663}" name="Rushing Yds" dataDxfId="1003"/>
    <tableColumn id="18" xr3:uid="{80556059-5A44-474C-A221-CA5616C81BB3}" name="Rushing Avg" dataDxfId="1002"/>
    <tableColumn id="19" xr3:uid="{841F432A-E969-46FA-B5D9-5387DE7A5727}" name="Rushing TD" dataDxfId="1001"/>
    <tableColumn id="20" xr3:uid="{95A8791D-4EF0-4D81-A027-58B4874D1ECC}" name="Fumbles FUM" dataDxfId="1000"/>
    <tableColumn id="21" xr3:uid="{11D527A2-573E-4F88-9139-806CD9B910D6}" name="Fumbles Lost" dataDxfId="999"/>
    <tableColumn id="22" xr3:uid="{3230E5D7-FEE5-4A98-B63C-FDACAB15A944}" name="FPs" dataDxfId="998">
      <calculatedColumnFormula>(0.04*I35)+(6*K35) -(2*L35)+(0.1*Q35)+(6*S35)-(2*U35)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99A4D0E7-9602-4342-B93D-E6672A9DEB6A}" name="Tom_Brady" displayName="Tom_Brady" ref="A1:V20" tableType="queryTable" totalsRowShown="0">
  <autoFilter ref="A1:V20" xr:uid="{59157952-B0D9-4879-83AF-BA9ED2DFE1FC}"/>
  <tableColumns count="22">
    <tableColumn id="22" xr3:uid="{50747E2B-37B9-4B3F-ACD8-3E3BA6ADEAD4}" uniqueName="22" name="Header" queryTableFieldId="1" dataDxfId="997"/>
    <tableColumn id="23" xr3:uid="{411D4BD2-3493-4542-BDE4-1E20E001FEF6}" uniqueName="23" name="Season" queryTableFieldId="2" dataDxfId="996"/>
    <tableColumn id="24" xr3:uid="{BACC389C-AA7A-4BB1-BADD-627F84FC9562}" uniqueName="24" name="Team" queryTableFieldId="3" dataDxfId="995"/>
    <tableColumn id="25" xr3:uid="{2322E378-3389-428A-937B-EF1F53B3C98A}" uniqueName="25" name="G" queryTableFieldId="4" dataDxfId="994"/>
    <tableColumn id="26" xr3:uid="{1A7A4906-571B-4E13-8151-175DF9426C66}" uniqueName="26" name="GS" queryTableFieldId="5" dataDxfId="993"/>
    <tableColumn id="27" xr3:uid="{B180B749-474B-4DAB-926D-BDB8B6D1CE81}" uniqueName="27" name="Passing Comp" queryTableFieldId="6"/>
    <tableColumn id="28" xr3:uid="{3DEA8ACB-BAE9-4C79-B12C-61C04A4DB5F5}" uniqueName="28" name="Passing Att" queryTableFieldId="7"/>
    <tableColumn id="29" xr3:uid="{28716125-6DD7-43AE-B6DA-DB9AEB912F80}" uniqueName="29" name="Passing Pct" queryTableFieldId="8"/>
    <tableColumn id="30" xr3:uid="{7119C146-50EE-4733-B05F-0D40A51ECC1B}" uniqueName="30" name="Passing Yds" queryTableFieldId="9"/>
    <tableColumn id="31" xr3:uid="{4571EA8D-004D-47CA-B425-C91DCEFF5181}" uniqueName="31" name="Passing Avg" queryTableFieldId="10"/>
    <tableColumn id="32" xr3:uid="{1B4BF838-3A5A-45B2-9009-5AE413027091}" uniqueName="32" name="Passing TD" queryTableFieldId="11"/>
    <tableColumn id="33" xr3:uid="{0A604844-88BA-4550-A65A-ED3387650CBE}" uniqueName="33" name="Passing Int" queryTableFieldId="12"/>
    <tableColumn id="34" xr3:uid="{8A2A17BB-48B6-4465-9148-D2A05E34A8B5}" uniqueName="34" name="Passing Sck" queryTableFieldId="13"/>
    <tableColumn id="35" xr3:uid="{0384578A-2EEE-43B8-81A9-1306AFE99179}" uniqueName="35" name="Passing SckY" queryTableFieldId="14"/>
    <tableColumn id="36" xr3:uid="{C1D28D67-A068-4326-A672-9566787CD751}" uniqueName="36" name="Passing Rate" queryTableFieldId="15"/>
    <tableColumn id="37" xr3:uid="{8191ED27-5693-445A-9343-6D76BDBD4EC9}" uniqueName="37" name="Rushing Att" queryTableFieldId="16"/>
    <tableColumn id="38" xr3:uid="{28B59FA2-4B86-4D14-A862-784729BEA216}" uniqueName="38" name="Rushing Yds" queryTableFieldId="17"/>
    <tableColumn id="39" xr3:uid="{71A88DCE-7B0F-4D58-87D0-D87AB09ADEF3}" uniqueName="39" name="Rushing Avg" queryTableFieldId="18"/>
    <tableColumn id="40" xr3:uid="{4FE2F597-C1D1-44B7-95B1-DC7A266A364C}" uniqueName="40" name="Rushing TD" queryTableFieldId="19"/>
    <tableColumn id="41" xr3:uid="{2D68EED5-A769-4283-8F7A-70D02F5B0801}" uniqueName="41" name="Fumbles FUM" queryTableFieldId="20"/>
    <tableColumn id="42" xr3:uid="{8A9134D2-F9A3-4D31-845E-3E9CFAD6AB03}" uniqueName="42" name="Fumbles Lost" queryTableFieldId="21"/>
    <tableColumn id="43" xr3:uid="{426AAD75-94CE-44AE-86A1-6B987862BE2C}" uniqueName="43" name="FPs" queryTableFieldId="22" dataDxfId="99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D68FA7D7-790F-4581-8098-5975558D513C}" name="Tom_Brady_per_game" displayName="Tom_Brady_per_game" ref="A22:V40" totalsRowShown="0">
  <autoFilter ref="A22:V40" xr:uid="{7C24CB5C-FD1C-46E5-A349-A77B72EC6C4E}"/>
  <tableColumns count="22">
    <tableColumn id="1" xr3:uid="{1163D678-2EB1-400F-9FD5-CCFA38DA4076}" name="Header"/>
    <tableColumn id="2" xr3:uid="{3688126A-F4FD-4D6D-A853-4321A1489D35}" name="Season"/>
    <tableColumn id="3" xr3:uid="{E85D77AF-C762-4236-B918-5C814ACD603A}" name="Team"/>
    <tableColumn id="4" xr3:uid="{6B5BC44C-60E8-434C-82EF-678F3EF2931C}" name="G"/>
    <tableColumn id="5" xr3:uid="{BE0DDE62-61BD-4355-BA1F-8342368ED25F}" name="GS"/>
    <tableColumn id="6" xr3:uid="{E7DA131C-ACE4-4EE2-944E-78739755C96E}" name="Passing Comp" dataDxfId="991"/>
    <tableColumn id="7" xr3:uid="{3BB1AFA6-CC1D-422C-8957-F2D188E2F487}" name="Passing Att" dataDxfId="990"/>
    <tableColumn id="8" xr3:uid="{057F314D-ACA0-4379-B6F9-D2DBE8A3B21D}" name="Passing Pct" dataDxfId="989"/>
    <tableColumn id="9" xr3:uid="{56142DA5-51E4-4FFA-ABE5-EF15B8FB36D2}" name="Passing Yds" dataDxfId="988"/>
    <tableColumn id="10" xr3:uid="{7FFF20E0-A01D-4FFE-88D8-BA3CB661FF7D}" name="Passing Avg" dataDxfId="987"/>
    <tableColumn id="11" xr3:uid="{036A66F5-F2E2-477E-AB89-08AD2CB26B2F}" name="Passing TD" dataDxfId="986"/>
    <tableColumn id="12" xr3:uid="{CC5559AE-EE37-4905-9B6E-C2C204751274}" name="Passing Int" dataDxfId="985"/>
    <tableColumn id="13" xr3:uid="{BF858B69-55BC-4FCA-B96E-CF04D4F3026A}" name="Passing Sck" dataDxfId="984"/>
    <tableColumn id="14" xr3:uid="{B64EA807-E5DE-48F6-AB86-0721B5335937}" name="Passing SckY" dataDxfId="983"/>
    <tableColumn id="15" xr3:uid="{91BFF221-6FA5-4E8D-99CA-B5ED45F02C3B}" name="Passing Rate" dataDxfId="982"/>
    <tableColumn id="16" xr3:uid="{2103FE1B-A41D-42FD-BF76-91D50BF9F837}" name="Rushing Att" dataDxfId="981"/>
    <tableColumn id="17" xr3:uid="{96C32326-0F42-40FF-BFFA-208ADB7C3E24}" name="Rushing Yds" dataDxfId="980"/>
    <tableColumn id="18" xr3:uid="{6B260A48-67FF-4918-9674-C742576DABB2}" name="Rushing Avg" dataDxfId="979"/>
    <tableColumn id="19" xr3:uid="{24F434FA-41D0-40A2-BD76-6DCC2885AEEF}" name="Rushing TD" dataDxfId="978"/>
    <tableColumn id="20" xr3:uid="{5AECDAED-A094-4D19-9229-C9C4580F5DAD}" name="Fumbles FUM" dataDxfId="977"/>
    <tableColumn id="21" xr3:uid="{71F0E888-B033-4B31-A3D0-B18DFBA3207F}" name="Fumbles Lost" dataDxfId="976"/>
    <tableColumn id="22" xr3:uid="{25345CA8-42C5-427D-9FA8-20232CAE5BED}" name="FPs" dataDxfId="975">
      <calculatedColumnFormula>(0.04*I23)+(6*K23) -(2*L23)+(0.1*Q23)+(6*S23)-(2*U23)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F1DCF53-D171-42A8-A14E-3FBDD6B5FD83}" name="Tom_Brady_16_game" displayName="Tom_Brady_16_game" ref="A42:V60" totalsRowShown="0">
  <autoFilter ref="A42:V60" xr:uid="{F4A7031B-5D8A-416D-A06D-ABCB1B82ED3A}"/>
  <tableColumns count="22">
    <tableColumn id="1" xr3:uid="{48CE210A-61AF-443C-88D3-3ECDA7462DCF}" name="Header"/>
    <tableColumn id="2" xr3:uid="{181CC34C-F6DC-4404-AEBB-E9103BCF6AA4}" name="Season"/>
    <tableColumn id="3" xr3:uid="{436101BD-83D6-4432-B11A-CF221224672D}" name="Team"/>
    <tableColumn id="4" xr3:uid="{899CC6AE-931C-4B84-A873-F72AF89392DB}" name="G"/>
    <tableColumn id="5" xr3:uid="{C5153D13-09C9-4863-821A-9E70805F1480}" name="GS"/>
    <tableColumn id="6" xr3:uid="{D7EC9B4E-584F-456B-8CA0-39F5B560DE41}" name="Passing Comp" dataDxfId="974"/>
    <tableColumn id="7" xr3:uid="{3A696BA1-7C19-423C-BC23-A62780865C78}" name="Passing Att" dataDxfId="973"/>
    <tableColumn id="8" xr3:uid="{24A42796-9B8D-4B05-A10B-6282A8C958B1}" name="Passing Pct" dataDxfId="972"/>
    <tableColumn id="9" xr3:uid="{D8757D92-F1F2-4101-8034-FFB35763B742}" name="Passing Yds" dataDxfId="971"/>
    <tableColumn id="10" xr3:uid="{E54AFD40-C8F1-4270-9CE9-C1D841301BFA}" name="Passing Avg" dataDxfId="970"/>
    <tableColumn id="11" xr3:uid="{11CDAA84-26E5-40E8-95C2-D3D6568AEDC5}" name="Passing TD" dataDxfId="969"/>
    <tableColumn id="12" xr3:uid="{4563EAF7-BE78-47EE-9624-749A6BEBA9B8}" name="Passing Int" dataDxfId="968"/>
    <tableColumn id="13" xr3:uid="{96A445C6-341E-4DAF-A770-2383200F2FFB}" name="Passing Sck" dataDxfId="967"/>
    <tableColumn id="14" xr3:uid="{5172BDA1-E662-4BE4-912D-7B7B2CBB4374}" name="Passing SckY" dataDxfId="966"/>
    <tableColumn id="15" xr3:uid="{EBB1C404-2A70-4FBD-BDFD-B7D6D066281F}" name="Passing Rate" dataDxfId="965"/>
    <tableColumn id="16" xr3:uid="{C17BF52E-59DC-4703-895A-E015AE320C42}" name="Rushing Att" dataDxfId="964"/>
    <tableColumn id="17" xr3:uid="{EF9D1A34-0B93-4C7D-AB44-EC988B2B5C40}" name="Rushing Yds" dataDxfId="963"/>
    <tableColumn id="18" xr3:uid="{C61C27AE-24D2-43E7-9DF2-7E626FB8CC91}" name="Rushing Avg" dataDxfId="962"/>
    <tableColumn id="19" xr3:uid="{9FDA4547-8966-40FF-8D35-E1D51866CE13}" name="Rushing TD" dataDxfId="961"/>
    <tableColumn id="20" xr3:uid="{C55F0F72-5585-47B0-9397-7345D11D2503}" name="Fumbles FUM" dataDxfId="960"/>
    <tableColumn id="21" xr3:uid="{A1D4D04B-C829-4906-9ECE-EB2152C4C9C3}" name="Fumbles Lost" dataDxfId="959"/>
    <tableColumn id="22" xr3:uid="{C0ADEF5B-A0AD-4195-9760-0569D40E739A}" name="FPs" dataDxfId="958">
      <calculatedColumnFormula>(0.04*I43)+(6*K43) -(2*L43)+(0.1*Q43)+(6*S43)-(2*U43)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A52ED2E6-2B1A-4E08-9A7B-51889E06C902}" name="Case_Keenum" displayName="Case_Keenum" ref="A1:V8" tableType="queryTable" totalsRowShown="0">
  <autoFilter ref="A1:V8" xr:uid="{43018D90-3433-4FB8-8A6C-F458548FD1DB}"/>
  <tableColumns count="22">
    <tableColumn id="22" xr3:uid="{54B758D2-C578-4DDF-81EC-2888EEFA919D}" uniqueName="22" name="Header" queryTableFieldId="1" dataDxfId="957"/>
    <tableColumn id="23" xr3:uid="{F9095CC2-1318-46D7-85B0-693720BB9378}" uniqueName="23" name="Season" queryTableFieldId="2" dataDxfId="956"/>
    <tableColumn id="24" xr3:uid="{220AC629-32A2-4A6A-9CFD-389C980366A6}" uniqueName="24" name="Team" queryTableFieldId="3" dataDxfId="955"/>
    <tableColumn id="25" xr3:uid="{9A262FE4-A8A0-4989-A70B-801CB8B35948}" uniqueName="25" name="G" queryTableFieldId="4" dataDxfId="954"/>
    <tableColumn id="26" xr3:uid="{A9A29463-E59C-47E9-B544-D643106536F7}" uniqueName="26" name="GS" queryTableFieldId="5" dataDxfId="953"/>
    <tableColumn id="27" xr3:uid="{9EE0E20F-AAD6-48FE-A7C5-BD172E533347}" uniqueName="27" name="Passing Comp" queryTableFieldId="6"/>
    <tableColumn id="28" xr3:uid="{6A3405A9-75A8-4DE9-A1BA-862663CB194A}" uniqueName="28" name="Passing Att" queryTableFieldId="7"/>
    <tableColumn id="29" xr3:uid="{F687B0CD-49DB-4560-9853-097F300761B5}" uniqueName="29" name="Passing Pct" queryTableFieldId="8"/>
    <tableColumn id="30" xr3:uid="{3127FB49-C422-4C89-8F33-4DE227ADB677}" uniqueName="30" name="Passing Yds" queryTableFieldId="9"/>
    <tableColumn id="31" xr3:uid="{12FB3F7C-5E9A-4112-B632-8B37E1ED4DD7}" uniqueName="31" name="Passing Avg" queryTableFieldId="10"/>
    <tableColumn id="32" xr3:uid="{0D83B163-E385-4A8C-86E0-4CA3DE9FBD2D}" uniqueName="32" name="Passing TD" queryTableFieldId="11"/>
    <tableColumn id="33" xr3:uid="{77D09DD5-860C-4D0A-91AE-3453B7718B94}" uniqueName="33" name="Passing Int" queryTableFieldId="12"/>
    <tableColumn id="34" xr3:uid="{CDC2F684-1A1F-49BE-9B9F-955B2E80912A}" uniqueName="34" name="Passing Sck" queryTableFieldId="13"/>
    <tableColumn id="35" xr3:uid="{CDDAE651-BF29-47CB-8323-98779413F2ED}" uniqueName="35" name="Passing SckY" queryTableFieldId="14"/>
    <tableColumn id="36" xr3:uid="{13FF48E0-790C-4847-8DD3-1CBE43E530F8}" uniqueName="36" name="Passing Rate" queryTableFieldId="15"/>
    <tableColumn id="37" xr3:uid="{E06C69CC-799E-465A-996D-0038D932CB5F}" uniqueName="37" name="Rushing Att" queryTableFieldId="16"/>
    <tableColumn id="38" xr3:uid="{F5B1945C-C024-413A-9028-DB92926576A5}" uniqueName="38" name="Rushing Yds" queryTableFieldId="17"/>
    <tableColumn id="39" xr3:uid="{64C674A7-2C1A-42A2-A0BE-1B31DCD4966D}" uniqueName="39" name="Rushing Avg" queryTableFieldId="18"/>
    <tableColumn id="40" xr3:uid="{C92F96DB-372A-44B0-9A52-D2BFDCB245E9}" uniqueName="40" name="Rushing TD" queryTableFieldId="19"/>
    <tableColumn id="41" xr3:uid="{8D88EF8F-CABC-432E-BFEF-CBECB083F70F}" uniqueName="41" name="Fumbles FUM" queryTableFieldId="20"/>
    <tableColumn id="42" xr3:uid="{6CA6716E-D87A-428A-A8A8-2BC95AB9B81B}" uniqueName="42" name="Fumbles Lost" queryTableFieldId="21"/>
    <tableColumn id="43" xr3:uid="{97C3C265-5797-443A-81E7-85F041209AF2}" uniqueName="43" name="FPs" queryTableFieldId="22" dataDxfId="95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7F7D43FF-77B4-41D1-872D-BC942CE15420}" name="Case_Keenum_per_game" displayName="Case_Keenum_per_game" ref="A10:V16" totalsRowShown="0">
  <autoFilter ref="A10:V16" xr:uid="{E8F27105-00A4-4A6A-8527-E7CF45F405B9}"/>
  <tableColumns count="22">
    <tableColumn id="1" xr3:uid="{A508C17A-0D07-4EAB-A627-C6243161C964}" name="Header"/>
    <tableColumn id="2" xr3:uid="{096DBF98-4AB6-456A-83E7-2FC37890C14B}" name="Season"/>
    <tableColumn id="3" xr3:uid="{69055AD2-A5DC-4794-9A94-5E0BCE9F1E14}" name="Team"/>
    <tableColumn id="4" xr3:uid="{0D4E57C8-9736-4D79-95A6-904A02087DCC}" name="G"/>
    <tableColumn id="5" xr3:uid="{04EC4060-3EDB-459E-9E50-0041288DE9E2}" name="GS"/>
    <tableColumn id="6" xr3:uid="{832FBB33-77E4-44C9-90D9-C3BBD8F7776B}" name="Passing Comp" dataDxfId="951"/>
    <tableColumn id="7" xr3:uid="{1F8FE447-6EC1-4D52-9D50-D9CE06188D05}" name="Passing Att" dataDxfId="950"/>
    <tableColumn id="8" xr3:uid="{C4108869-2180-4F19-9A8F-F084E86444BA}" name="Passing Pct" dataDxfId="949"/>
    <tableColumn id="9" xr3:uid="{5057DCF9-796A-4AB0-BF88-111CD7F60EE2}" name="Passing Yds" dataDxfId="948"/>
    <tableColumn id="10" xr3:uid="{3DBD02C5-AF72-4F05-816A-007045B43AB9}" name="Passing Avg" dataDxfId="947"/>
    <tableColumn id="11" xr3:uid="{1AB7C08E-0FCE-46A4-9D45-87C6C2DF6CC4}" name="Passing TD" dataDxfId="946"/>
    <tableColumn id="12" xr3:uid="{B4F1E268-B633-4640-9BFE-076459EB941D}" name="Passing Int" dataDxfId="945"/>
    <tableColumn id="13" xr3:uid="{72B4DA7C-3681-4243-8A4F-DCB04A8528DB}" name="Passing Sck" dataDxfId="944"/>
    <tableColumn id="14" xr3:uid="{CA7C6A8C-70FF-4489-A3DB-2B7FB1287CB8}" name="Passing SckY" dataDxfId="943"/>
    <tableColumn id="15" xr3:uid="{7E7D0253-7D0D-4D28-8EE5-EEE960D712C6}" name="Passing Rate" dataDxfId="942"/>
    <tableColumn id="16" xr3:uid="{EB28C401-729B-4DEF-9ECF-62AA2A8FF74A}" name="Rushing Att" dataDxfId="941"/>
    <tableColumn id="17" xr3:uid="{B101AB8E-62C2-49B7-A179-2364E5DEB65B}" name="Rushing Yds" dataDxfId="940"/>
    <tableColumn id="18" xr3:uid="{9C61ADE1-6E3F-4476-8E2C-906B48DD35AC}" name="Rushing Avg" dataDxfId="939"/>
    <tableColumn id="19" xr3:uid="{7D068551-7312-483F-A315-620B0BB9640F}" name="Rushing TD" dataDxfId="938"/>
    <tableColumn id="20" xr3:uid="{5DAE5D25-8C5F-4820-A9E7-01FC13E7EC0E}" name="Fumbles FUM" dataDxfId="937"/>
    <tableColumn id="21" xr3:uid="{2346C3CE-B6B1-4EA2-8543-24660413D72E}" name="Fumbles Lost" dataDxfId="936"/>
    <tableColumn id="22" xr3:uid="{9EA6CD2C-4068-4D93-A193-27ED6792F342}" name="FPs" dataDxfId="935">
      <calculatedColumnFormula>(0.04*I11)+(6*K11) -(2*L11)+(0.1*Q11)+(6*S11)-(2*U11)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B00AF785-1BAD-45BB-B4C1-9B8B6144B3BA}" name="Case_Keenum_16_game" displayName="Case_Keenum_16_game" ref="A18:V24" totalsRowShown="0">
  <autoFilter ref="A18:V24" xr:uid="{2E494B9D-958A-4B53-A2D2-01F94D6BC44A}"/>
  <tableColumns count="22">
    <tableColumn id="1" xr3:uid="{34036F4C-314F-476D-8B23-44E6E77418B9}" name="Header"/>
    <tableColumn id="2" xr3:uid="{88B677DD-9391-487B-B8CE-7EC33B0C8945}" name="Season"/>
    <tableColumn id="3" xr3:uid="{C3E1DE4C-D714-44F1-819C-90736981B365}" name="Team"/>
    <tableColumn id="4" xr3:uid="{6CB54A2E-385B-45AE-B5E6-BCCDC50C4F72}" name="G"/>
    <tableColumn id="5" xr3:uid="{E9E0E184-8C7A-468C-A422-105F4F52F8F9}" name="GS"/>
    <tableColumn id="6" xr3:uid="{A2EEB25B-2D19-424B-B027-822E0DC15952}" name="Passing Comp" dataDxfId="934"/>
    <tableColumn id="7" xr3:uid="{D60E4EA3-589F-402E-AC23-BBFA523169E4}" name="Passing Att" dataDxfId="933"/>
    <tableColumn id="8" xr3:uid="{00CAB1B4-4437-45CF-BBEE-7E6C519FB348}" name="Passing Pct" dataDxfId="932"/>
    <tableColumn id="9" xr3:uid="{B280EEA8-60D3-4FB8-8B68-A985A89BF7E8}" name="Passing Yds" dataDxfId="931"/>
    <tableColumn id="10" xr3:uid="{C467D841-8B72-464E-9AFE-E62C2FA77E0B}" name="Passing Avg" dataDxfId="930"/>
    <tableColumn id="11" xr3:uid="{41FA80D6-1910-4A21-9196-8DACE04495C9}" name="Passing TD" dataDxfId="929"/>
    <tableColumn id="12" xr3:uid="{BC2CABA2-1AE2-4729-A19E-E13537EEC484}" name="Passing Int" dataDxfId="928"/>
    <tableColumn id="13" xr3:uid="{88113851-F496-49A7-BEBD-EE602ECB9F8B}" name="Passing Sck" dataDxfId="927"/>
    <tableColumn id="14" xr3:uid="{C13E5396-E9F0-4C52-B22D-71F18D539DA1}" name="Passing SckY" dataDxfId="926"/>
    <tableColumn id="15" xr3:uid="{4A64F6AF-762D-47CE-B313-E19322012E49}" name="Passing Rate" dataDxfId="925"/>
    <tableColumn id="16" xr3:uid="{F2DCC2F8-246E-42A1-A425-B907722EBC07}" name="Rushing Att" dataDxfId="924"/>
    <tableColumn id="17" xr3:uid="{130A2E42-B6BF-4DE9-8EE4-B6B008DE144A}" name="Rushing Yds" dataDxfId="923"/>
    <tableColumn id="18" xr3:uid="{1F7BEA76-3853-46A6-B37E-C6B02942F65A}" name="Rushing Avg" dataDxfId="922"/>
    <tableColumn id="19" xr3:uid="{3CBADC17-7D0A-4FAB-8EED-9FC3C52805D5}" name="Rushing TD" dataDxfId="921"/>
    <tableColumn id="20" xr3:uid="{B41D9F7F-8FB9-49D1-8B7C-5193BC0293A6}" name="Fumbles FUM" dataDxfId="920"/>
    <tableColumn id="21" xr3:uid="{4D903D40-A224-4983-A886-C878C330610D}" name="Fumbles Lost" dataDxfId="919"/>
    <tableColumn id="22" xr3:uid="{D1634370-95BE-49C1-BDD1-B47EB55AA679}" name="FPs" dataDxfId="918">
      <calculatedColumnFormula>(0.04*I19)+(6*K19) -(2*L19)+(0.1*Q19)+(6*S19)-(2*U19)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9590D684-2B8C-4F62-9568-3E862559C4C0}" name="Kirk_Cousins" displayName="Kirk_Cousins" ref="A1:V8" tableType="queryTable" totalsRowShown="0">
  <autoFilter ref="A1:V8" xr:uid="{102E72F9-7837-48A3-BB92-F028B78D8E46}"/>
  <tableColumns count="22">
    <tableColumn id="22" xr3:uid="{8E8478F2-9120-47EB-8B0E-B1880D678A64}" uniqueName="22" name="Header" queryTableFieldId="1" dataDxfId="917"/>
    <tableColumn id="23" xr3:uid="{01F98C0C-6D87-47FD-A309-8D92B648986A}" uniqueName="23" name="Season" queryTableFieldId="2" dataDxfId="916"/>
    <tableColumn id="24" xr3:uid="{9A916C6A-0D8C-47CD-AD4E-154BFD0A64C6}" uniqueName="24" name="Team" queryTableFieldId="3" dataDxfId="915"/>
    <tableColumn id="25" xr3:uid="{2C0D1D6F-499C-4765-AF93-62FA80AB59E2}" uniqueName="25" name="G" queryTableFieldId="4" dataDxfId="914"/>
    <tableColumn id="26" xr3:uid="{08BBF9C2-479D-4720-AE48-542C5770EFB6}" uniqueName="26" name="GS" queryTableFieldId="5" dataDxfId="913"/>
    <tableColumn id="27" xr3:uid="{5E187E4D-5026-4687-8C27-C9C41526DD83}" uniqueName="27" name="Passing Comp" queryTableFieldId="6"/>
    <tableColumn id="28" xr3:uid="{64C873D0-3F71-4263-9640-27E96702E5C9}" uniqueName="28" name="Passing Att" queryTableFieldId="7"/>
    <tableColumn id="29" xr3:uid="{2B38DC13-D988-4140-B884-C2AF876B75A6}" uniqueName="29" name="Passing Pct" queryTableFieldId="8"/>
    <tableColumn id="30" xr3:uid="{625E49B9-2C35-49A7-B754-B6A8536DDB71}" uniqueName="30" name="Passing Yds" queryTableFieldId="9"/>
    <tableColumn id="31" xr3:uid="{FDD77479-C30B-4360-A6BA-C7D8B7E63B1D}" uniqueName="31" name="Passing Avg" queryTableFieldId="10"/>
    <tableColumn id="32" xr3:uid="{B3D5EAD2-5A28-4E5A-B17E-8066EA5D03C0}" uniqueName="32" name="Passing TD" queryTableFieldId="11"/>
    <tableColumn id="33" xr3:uid="{FB13F8B3-7AF6-43A6-AB89-99BC20CEBCC3}" uniqueName="33" name="Passing Int" queryTableFieldId="12"/>
    <tableColumn id="34" xr3:uid="{B06A81B3-CDB4-4A81-882C-001498E79163}" uniqueName="34" name="Passing Sck" queryTableFieldId="13"/>
    <tableColumn id="35" xr3:uid="{87A7191B-D9F9-4F98-B2B0-888433A29DC5}" uniqueName="35" name="Passing SckY" queryTableFieldId="14"/>
    <tableColumn id="36" xr3:uid="{937BEC44-0C65-46C7-A9D5-DB30891289E4}" uniqueName="36" name="Passing Rate" queryTableFieldId="15"/>
    <tableColumn id="37" xr3:uid="{903B8077-E719-4CB3-B110-8E164B58A87E}" uniqueName="37" name="Rushing Att" queryTableFieldId="16"/>
    <tableColumn id="38" xr3:uid="{8DC9DDEF-FFF1-4D7B-825F-2D71AC1C5F2A}" uniqueName="38" name="Rushing Yds" queryTableFieldId="17"/>
    <tableColumn id="39" xr3:uid="{D69B29B9-E9FC-4968-8790-7778E1FC3197}" uniqueName="39" name="Rushing Avg" queryTableFieldId="18"/>
    <tableColumn id="40" xr3:uid="{7D97ED39-4209-4050-9276-EE6ABD7D8199}" uniqueName="40" name="Rushing TD" queryTableFieldId="19"/>
    <tableColumn id="41" xr3:uid="{4BB1C7A3-6601-4F86-B833-CC488E48826E}" uniqueName="41" name="Fumbles FUM" queryTableFieldId="20"/>
    <tableColumn id="42" xr3:uid="{4F63D56F-C07C-4E83-976A-DCCA567A65E9}" uniqueName="42" name="Fumbles Lost" queryTableFieldId="21"/>
    <tableColumn id="43" xr3:uid="{4045BA6F-45E2-4FFC-B80F-D47765B0A2A8}" uniqueName="43" name="FPs" queryTableFieldId="22" dataDxfId="91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60F1A633-B443-4413-987A-2E7E2123A799}" name="Kirk_Cousins_per_game" displayName="Kirk_Cousins_per_game" ref="A10:V16" totalsRowShown="0">
  <autoFilter ref="A10:V16" xr:uid="{7FD7BC53-02AB-42AA-A7B1-37CDD479C5AF}"/>
  <tableColumns count="22">
    <tableColumn id="1" xr3:uid="{EAC338C6-5BC3-4BC4-80FF-7F1860330A5D}" name="Header"/>
    <tableColumn id="2" xr3:uid="{E52A4CE8-5E19-42C2-B63D-DCAFC56CDD8C}" name="Season"/>
    <tableColumn id="3" xr3:uid="{050368D8-3830-4C36-B2D5-E651854A98E9}" name="Team"/>
    <tableColumn id="4" xr3:uid="{2F164747-EF26-4C94-ABF9-5C6B50149FBB}" name="G"/>
    <tableColumn id="5" xr3:uid="{12A3F17A-E443-4C5A-876E-26E7071A0DD7}" name="GS"/>
    <tableColumn id="6" xr3:uid="{0994E733-560A-4F7A-8EAE-B846179BAA0E}" name="Passing Comp" dataDxfId="911"/>
    <tableColumn id="7" xr3:uid="{FFA15255-5988-4446-97D1-3573C941DCF7}" name="Passing Att" dataDxfId="910"/>
    <tableColumn id="8" xr3:uid="{A3D611A0-2C5B-4D24-84CB-57F297E8D809}" name="Passing Pct" dataDxfId="909"/>
    <tableColumn id="9" xr3:uid="{8FD2346A-64EC-4AA5-8811-44C7363E34E2}" name="Passing Yds" dataDxfId="908"/>
    <tableColumn id="10" xr3:uid="{755265EA-792D-45BE-8CDA-EF3DDF0E778A}" name="Passing Avg" dataDxfId="907"/>
    <tableColumn id="11" xr3:uid="{F8627AA2-BB62-43E5-81CA-FD4BCA2E44BD}" name="Passing TD" dataDxfId="906"/>
    <tableColumn id="12" xr3:uid="{34D79A43-15B6-426C-8AF6-830430BD9386}" name="Passing Int" dataDxfId="905"/>
    <tableColumn id="13" xr3:uid="{E6623363-9945-4456-A3B5-419174B648E1}" name="Passing Sck" dataDxfId="904"/>
    <tableColumn id="14" xr3:uid="{B4F32880-0071-4975-A325-0D411A8272D1}" name="Passing SckY" dataDxfId="903"/>
    <tableColumn id="15" xr3:uid="{5DDDBB9A-91D5-4822-9993-34871B40EC3E}" name="Passing Rate" dataDxfId="902"/>
    <tableColumn id="16" xr3:uid="{0BA4E1B9-BF9C-4872-B514-59FCF8EDD0C4}" name="Rushing Att" dataDxfId="901"/>
    <tableColumn id="17" xr3:uid="{48400D08-E18B-4702-948D-49C43127BAA1}" name="Rushing Yds" dataDxfId="900"/>
    <tableColumn id="18" xr3:uid="{E12B84C3-845C-4072-AB86-631D0725DF5E}" name="Rushing Avg" dataDxfId="899"/>
    <tableColumn id="19" xr3:uid="{EE6207B2-6B51-4B4C-A03D-0A895BBCBD78}" name="Rushing TD" dataDxfId="898"/>
    <tableColumn id="20" xr3:uid="{5105B3AF-D7F7-4ACE-971B-79E9EC04C209}" name="Fumbles FUM" dataDxfId="897"/>
    <tableColumn id="21" xr3:uid="{2D488EBD-D05F-4282-B0E5-C1A3AEA63D63}" name="Fumbles Lost" dataDxfId="896"/>
    <tableColumn id="22" xr3:uid="{6EA78610-BF9D-44B6-8864-8D4CE3B5751F}" name="FPs" dataDxfId="895">
      <calculatedColumnFormula>(0.04*I11)+(6*K11) -(2*L11)+(0.1*Q11)+(6*S11)-(2*U11)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E07366A8-E947-4D23-B4CD-4ED058836C1D}" name="Kirk_Cousins_16_game" displayName="Kirk_Cousins_16_game" ref="A18:V24" totalsRowShown="0">
  <autoFilter ref="A18:V24" xr:uid="{50BECE7F-BB71-4667-84F4-1D1DDE6BA59E}"/>
  <tableColumns count="22">
    <tableColumn id="1" xr3:uid="{1188A4B2-CB98-4629-863A-54F7376E8754}" name="Header"/>
    <tableColumn id="2" xr3:uid="{80E00A82-CF96-4AD2-9C5D-E9CD5D0E9F5B}" name="Season"/>
    <tableColumn id="3" xr3:uid="{149B21A7-00F4-4392-B774-FBA5EEAFC8CB}" name="Team"/>
    <tableColumn id="4" xr3:uid="{0626C808-11DF-4D8C-8766-FD7025605C82}" name="G"/>
    <tableColumn id="5" xr3:uid="{E15BF775-A442-4E19-B795-E7BF4E778A76}" name="GS"/>
    <tableColumn id="6" xr3:uid="{C3C3978B-FC2E-4869-B0C0-00A9A32272EA}" name="Passing Comp" dataDxfId="894"/>
    <tableColumn id="7" xr3:uid="{661B84A9-D930-4A20-90D6-BA6E9E54D12D}" name="Passing Att" dataDxfId="893"/>
    <tableColumn id="8" xr3:uid="{8717F103-B0FB-4C2C-8807-26A1FC286FC4}" name="Passing Pct" dataDxfId="892"/>
    <tableColumn id="9" xr3:uid="{0E0DCEC7-568A-4564-B2C6-BDB33EA6225E}" name="Passing Yds" dataDxfId="891"/>
    <tableColumn id="10" xr3:uid="{8ED9E981-7B4C-4A85-8522-86086DFF038C}" name="Passing Avg" dataDxfId="890"/>
    <tableColumn id="11" xr3:uid="{0DF528A1-BFF2-47B3-9EED-B595C79E1E20}" name="Passing TD" dataDxfId="889"/>
    <tableColumn id="12" xr3:uid="{5CDF0269-EE56-4104-AD7E-4ACA3DFE9A84}" name="Passing Int" dataDxfId="888"/>
    <tableColumn id="13" xr3:uid="{F721D1F6-7BD7-4DB8-B8CF-CE17C97D8275}" name="Passing Sck" dataDxfId="887"/>
    <tableColumn id="14" xr3:uid="{334B3723-3E4B-4678-9376-7AF51A401423}" name="Passing SckY" dataDxfId="886"/>
    <tableColumn id="15" xr3:uid="{8B300213-0724-4C35-868F-08B93FBD84CB}" name="Passing Rate" dataDxfId="885"/>
    <tableColumn id="16" xr3:uid="{DF04E387-9427-4235-B1FF-D052CE7EFFE9}" name="Rushing Att" dataDxfId="884"/>
    <tableColumn id="17" xr3:uid="{D6AD1C8A-4445-4DC2-8DFE-DC65A6245EF5}" name="Rushing Yds" dataDxfId="883"/>
    <tableColumn id="18" xr3:uid="{075AB0BE-1EC2-4658-91EA-735F2B8B62FE}" name="Rushing Avg" dataDxfId="882"/>
    <tableColumn id="19" xr3:uid="{027B8707-5A6D-4F08-AB65-07A22F121121}" name="Rushing TD" dataDxfId="881"/>
    <tableColumn id="20" xr3:uid="{4EE53FAB-C6B5-42D7-8A41-0A72DF9F4EB9}" name="Fumbles FUM" dataDxfId="880"/>
    <tableColumn id="21" xr3:uid="{594401D4-A566-422A-A7A9-D4031A19321C}" name="Fumbles Lost" dataDxfId="879"/>
    <tableColumn id="22" xr3:uid="{EBE8D6CC-B0F3-4FCA-B7C5-EDE53420635E}" name="FPs" dataDxfId="878">
      <calculatedColumnFormula>(0.04*I19)+(6*K19) -(2*L19)+(0.1*Q19)+(6*S19)-(2*U19)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25E6B6D-B875-4388-8143-FB7923DF36EB}" name="Alex_Smith" displayName="Alex_Smith" ref="A1:V15" tableType="queryTable" totalsRowShown="0">
  <autoFilter ref="A1:V15" xr:uid="{7B31412D-21DA-471E-90E0-CD807C5ACEB5}"/>
  <tableColumns count="22">
    <tableColumn id="22" xr3:uid="{61058E54-6770-4F9D-856A-D12B1F2DF28E}" uniqueName="22" name="Header" queryTableFieldId="1" dataDxfId="877"/>
    <tableColumn id="23" xr3:uid="{25B0FFC3-1B49-45F4-A9DF-5E58B6B48176}" uniqueName="23" name="Season" queryTableFieldId="2" dataDxfId="876"/>
    <tableColumn id="24" xr3:uid="{884B709B-756B-440F-822D-C8A39B8EAC44}" uniqueName="24" name="Team" queryTableFieldId="3" dataDxfId="875"/>
    <tableColumn id="25" xr3:uid="{34CBAC7F-9FF1-4CFF-8981-0A41A8D8BDD5}" uniqueName="25" name="G" queryTableFieldId="4" dataDxfId="874"/>
    <tableColumn id="26" xr3:uid="{1D4E2B60-E4E0-4DCA-8CF5-56410FB168CB}" uniqueName="26" name="GS" queryTableFieldId="5" dataDxfId="873"/>
    <tableColumn id="27" xr3:uid="{78FA9A97-6D18-4D35-823F-7F8195490710}" uniqueName="27" name="Passing Comp" queryTableFieldId="6"/>
    <tableColumn id="28" xr3:uid="{4D1CE2D2-D5DD-483F-BF7D-82CAA9538FDE}" uniqueName="28" name="Passing Att" queryTableFieldId="7"/>
    <tableColumn id="29" xr3:uid="{ADFFAB3B-9C46-42A5-8606-A9B43C885844}" uniqueName="29" name="Passing Pct" queryTableFieldId="8"/>
    <tableColumn id="30" xr3:uid="{80DD479D-3666-49B4-BA60-909C7B5B05DE}" uniqueName="30" name="Passing Yds" queryTableFieldId="9"/>
    <tableColumn id="31" xr3:uid="{2D330238-2B4E-4231-BF29-729E52BB5728}" uniqueName="31" name="Passing Avg" queryTableFieldId="10"/>
    <tableColumn id="32" xr3:uid="{DB3FBB99-1B57-474F-8086-8A3CE83B94C1}" uniqueName="32" name="Passing TD" queryTableFieldId="11"/>
    <tableColumn id="33" xr3:uid="{99913AF1-35F1-451B-8B08-8692FBBBEECF}" uniqueName="33" name="Passing Int" queryTableFieldId="12"/>
    <tableColumn id="34" xr3:uid="{60787647-11E1-4DC8-B44D-7B5F48B7F43F}" uniqueName="34" name="Passing Sck" queryTableFieldId="13"/>
    <tableColumn id="35" xr3:uid="{902794BB-7553-4F3C-B727-78CBEE52BBC9}" uniqueName="35" name="Passing SckY" queryTableFieldId="14"/>
    <tableColumn id="36" xr3:uid="{BDD97C6F-DDB7-4C2D-8672-2B96BF276896}" uniqueName="36" name="Passing Rate" queryTableFieldId="15"/>
    <tableColumn id="37" xr3:uid="{52CF1C4B-B9F0-4712-89D6-8B40E0B88B94}" uniqueName="37" name="Rushing Att" queryTableFieldId="16"/>
    <tableColumn id="38" xr3:uid="{2B7680D7-9A1C-489A-9B67-83A3DA6F5D7A}" uniqueName="38" name="Rushing Yds" queryTableFieldId="17"/>
    <tableColumn id="39" xr3:uid="{A8BBD3C5-677E-4438-9DBF-E70A80A18862}" uniqueName="39" name="Rushing Avg" queryTableFieldId="18"/>
    <tableColumn id="40" xr3:uid="{7F29B663-5466-4AD0-B872-A430A2EAE90D}" uniqueName="40" name="Rushing TD" queryTableFieldId="19"/>
    <tableColumn id="41" xr3:uid="{0732D593-E686-4CF1-A386-9646C32DF617}" uniqueName="41" name="Fumbles FUM" queryTableFieldId="20"/>
    <tableColumn id="42" xr3:uid="{89DDA625-0557-482A-B263-E80F88C67740}" uniqueName="42" name="Fumbles Lost" queryTableFieldId="21"/>
    <tableColumn id="43" xr3:uid="{FB8580BF-68E2-4150-839D-942BBDCFC39F}" uniqueName="43" name="FPs" queryTableFieldId="22" dataDxfId="87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63E05661-F522-4E2C-A5E7-D4A9633A8BC6}" name="Alex_Smith_per_game" displayName="Alex_Smith_per_game" ref="A17:V30" totalsRowShown="0">
  <autoFilter ref="A17:V30" xr:uid="{608019F4-11D9-461D-8933-53546A66F721}"/>
  <tableColumns count="22">
    <tableColumn id="1" xr3:uid="{DC58EEF4-49AD-45C5-B5A5-C1FA326B7782}" name="Header"/>
    <tableColumn id="2" xr3:uid="{140FFAE9-770D-4A9F-B678-3AD661302D43}" name="Season"/>
    <tableColumn id="3" xr3:uid="{C34508E2-A56B-4F31-944F-D15514F1AD35}" name="Team"/>
    <tableColumn id="4" xr3:uid="{AA0CDDCC-A605-4339-93ED-F1C370D9CC14}" name="G"/>
    <tableColumn id="5" xr3:uid="{FC623B7F-5CE8-473D-9E7B-1807B6BB97AC}" name="GS"/>
    <tableColumn id="6" xr3:uid="{A272842A-AB2C-4067-B1BE-2609C146A6B1}" name="Passing Comp" dataDxfId="871"/>
    <tableColumn id="7" xr3:uid="{5364BF8E-5F11-445B-95FA-50E5CAB63046}" name="Passing Att" dataDxfId="870"/>
    <tableColumn id="8" xr3:uid="{3226414E-F079-49A9-ACA1-25D119620D53}" name="Passing Pct" dataDxfId="869"/>
    <tableColumn id="9" xr3:uid="{70BAC15C-3D76-4B26-978F-738DBFE8AAB3}" name="Passing Yds" dataDxfId="868"/>
    <tableColumn id="10" xr3:uid="{1554A0ED-CC2C-455D-8310-A532674BB783}" name="Passing Avg" dataDxfId="867"/>
    <tableColumn id="11" xr3:uid="{0E831099-ECB5-4EF3-A569-A6579088FE3F}" name="Passing TD" dataDxfId="866"/>
    <tableColumn id="12" xr3:uid="{67785BE8-DBE4-409E-B22B-CC081A81017A}" name="Passing Int" dataDxfId="865"/>
    <tableColumn id="13" xr3:uid="{B48AA705-367F-45EC-8FBD-E278ADCF134D}" name="Passing Sck" dataDxfId="864"/>
    <tableColumn id="14" xr3:uid="{A5E2EB79-03C8-4417-8433-168939CADC55}" name="Passing SckY" dataDxfId="863"/>
    <tableColumn id="15" xr3:uid="{52710A6D-F29A-4169-817D-D07379E9ACBC}" name="Passing Rate" dataDxfId="862"/>
    <tableColumn id="16" xr3:uid="{B1624402-0A2D-4DD1-BA60-DFFA8D827B4D}" name="Rushing Att" dataDxfId="861"/>
    <tableColumn id="17" xr3:uid="{ADEF5A7C-8AAA-4877-889D-32DFE87179BB}" name="Rushing Yds" dataDxfId="860"/>
    <tableColumn id="18" xr3:uid="{DBC78075-36D3-48AB-AAA5-64F6D2A71E95}" name="Rushing Avg" dataDxfId="859"/>
    <tableColumn id="19" xr3:uid="{F9F9864D-B94C-416C-9C43-8B1A889205E4}" name="Rushing TD" dataDxfId="858"/>
    <tableColumn id="20" xr3:uid="{7039E8F9-636A-4C45-A22C-E14B8E4C9AF4}" name="Fumbles FUM" dataDxfId="857"/>
    <tableColumn id="21" xr3:uid="{53F4BAE6-3E9D-4140-979A-D280DB65769E}" name="Fumbles Lost" dataDxfId="856"/>
    <tableColumn id="22" xr3:uid="{14E79FA4-BA8B-4A13-B892-B0D1B1A6AD27}" name="FPs" dataDxfId="855">
      <calculatedColumnFormula>(0.04*I18)+(6*K18) -(2*L18)+(0.1*Q18)+(6*S18)-(2*U18)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BA4FF955-A204-4A8A-9BFF-61565F75C098}" name="Alex_Smith_16_game" displayName="Alex_Smith_16_game" ref="A32:V45" totalsRowShown="0">
  <autoFilter ref="A32:V45" xr:uid="{92054DDE-3739-446A-A710-8E77D3050E9B}"/>
  <tableColumns count="22">
    <tableColumn id="1" xr3:uid="{1605C83E-A86C-4305-B58E-7A82705A94ED}" name="Header"/>
    <tableColumn id="2" xr3:uid="{9DEC34C9-F71A-4FF0-91D7-47611E1A6A23}" name="Season"/>
    <tableColumn id="3" xr3:uid="{154B032C-77AE-4808-B765-EACAF153639A}" name="Team"/>
    <tableColumn id="4" xr3:uid="{E389B5C4-EF65-4B67-B556-D250CE0E084A}" name="G"/>
    <tableColumn id="5" xr3:uid="{92657698-8AF1-405D-8107-6AE2C946D980}" name="GS"/>
    <tableColumn id="6" xr3:uid="{A8DD9D7F-89BE-414B-A7FB-94DC4C989590}" name="Passing Comp" dataDxfId="854"/>
    <tableColumn id="7" xr3:uid="{00A3780E-9D92-4572-8D1D-960A7D8EF5E3}" name="Passing Att" dataDxfId="853"/>
    <tableColumn id="8" xr3:uid="{7CADDFB3-3BBE-4723-965A-206D369BA18E}" name="Passing Pct" dataDxfId="852"/>
    <tableColumn id="9" xr3:uid="{2A172D02-B1A8-4A27-BD25-C68A255CA11F}" name="Passing Yds" dataDxfId="851"/>
    <tableColumn id="10" xr3:uid="{E4E9A9CA-EF80-4AD5-A797-F31F05678B0B}" name="Passing Avg" dataDxfId="850"/>
    <tableColumn id="11" xr3:uid="{7D8E3C6B-E699-4633-AA55-E292CFF1C78A}" name="Passing TD" dataDxfId="849"/>
    <tableColumn id="12" xr3:uid="{E401A2CB-876C-48B6-A43A-3ADD35555EB9}" name="Passing Int" dataDxfId="848"/>
    <tableColumn id="13" xr3:uid="{06B71AC9-A798-45BA-9289-9810FF69A8FD}" name="Passing Sck" dataDxfId="847"/>
    <tableColumn id="14" xr3:uid="{66C8F84D-0D6E-4E35-97C5-E3C2A68A5B28}" name="Passing SckY" dataDxfId="846"/>
    <tableColumn id="15" xr3:uid="{F59DEDF0-64D2-4D9D-A9F9-5F3E8DF2E933}" name="Passing Rate" dataDxfId="845"/>
    <tableColumn id="16" xr3:uid="{3403ABE8-EF94-4B7D-A98B-FD13A79FDF42}" name="Rushing Att" dataDxfId="844"/>
    <tableColumn id="17" xr3:uid="{E822E0E6-4B46-4F19-A0CA-1BB361363C6D}" name="Rushing Yds" dataDxfId="843"/>
    <tableColumn id="18" xr3:uid="{A0AE0D1E-3394-4CFB-B286-A2183A7D04CE}" name="Rushing Avg" dataDxfId="842"/>
    <tableColumn id="19" xr3:uid="{495163E2-92C5-4314-A70F-88CDB21F5BFE}" name="Rushing TD" dataDxfId="841"/>
    <tableColumn id="20" xr3:uid="{7124F054-2CCD-42EB-BEB9-31E0FA717AED}" name="Fumbles FUM" dataDxfId="840"/>
    <tableColumn id="21" xr3:uid="{743C8FED-D5C2-4954-B1A4-C6DA87DDEBA0}" name="Fumbles Lost" dataDxfId="839"/>
    <tableColumn id="22" xr3:uid="{107737D1-C997-478C-B937-99D54D70B7CC}" name="FPs" dataDxfId="838">
      <calculatedColumnFormula>(0.04*I33)+(6*K33) -(2*L33)+(0.1*Q33)+(6*S33)-(2*U33)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640BC3E-F737-428C-8C11-20D9A5305602}" name="Philip_Rivers" displayName="Philip_Rivers" ref="A1:V16" tableType="queryTable" totalsRowShown="0">
  <autoFilter ref="A1:V16" xr:uid="{EB07CB6C-EA2A-46A1-A933-A6D17DBE298E}"/>
  <tableColumns count="22">
    <tableColumn id="22" xr3:uid="{122CF15F-7DB0-48A5-9357-87E34F17C47F}" uniqueName="22" name="Header" queryTableFieldId="1" dataDxfId="837"/>
    <tableColumn id="23" xr3:uid="{D7F3762A-96C2-4E3A-AF67-AE1E25869C86}" uniqueName="23" name="Season" queryTableFieldId="2" dataDxfId="836"/>
    <tableColumn id="24" xr3:uid="{D5D9F22C-A287-416A-8F42-69B89465C979}" uniqueName="24" name="Team" queryTableFieldId="3" dataDxfId="835"/>
    <tableColumn id="25" xr3:uid="{23326630-73A8-4F69-9704-E4BAD1F72128}" uniqueName="25" name="G" queryTableFieldId="4" dataDxfId="834"/>
    <tableColumn id="26" xr3:uid="{7A758043-A0DE-4ACD-BF84-A02D6ED9E19D}" uniqueName="26" name="GS" queryTableFieldId="5" dataDxfId="833"/>
    <tableColumn id="27" xr3:uid="{8B80E20B-DA8B-4D05-B208-6A845C21F87E}" uniqueName="27" name="Passing Comp" queryTableFieldId="6"/>
    <tableColumn id="28" xr3:uid="{5AC67AA0-899F-4CD0-8296-41556AFF817C}" uniqueName="28" name="Passing Att" queryTableFieldId="7"/>
    <tableColumn id="29" xr3:uid="{F5333BC2-FB5B-40E4-B59C-60997682AEC5}" uniqueName="29" name="Passing Pct" queryTableFieldId="8"/>
    <tableColumn id="30" xr3:uid="{E6076EA1-66E9-4F0A-AC55-37019ED511F8}" uniqueName="30" name="Passing Yds" queryTableFieldId="9"/>
    <tableColumn id="31" xr3:uid="{B4D2D862-69EA-413A-A0A4-C4402B5D091D}" uniqueName="31" name="Passing Avg" queryTableFieldId="10"/>
    <tableColumn id="32" xr3:uid="{EA55D7EE-9405-4449-8F04-6DEF6645224B}" uniqueName="32" name="Passing TD" queryTableFieldId="11"/>
    <tableColumn id="33" xr3:uid="{E1639E57-38BD-485C-9AE5-4C2FF73E06D0}" uniqueName="33" name="Passing Int" queryTableFieldId="12"/>
    <tableColumn id="34" xr3:uid="{980FF24A-E208-4FAD-B7E1-F88595D87204}" uniqueName="34" name="Passing Sck" queryTableFieldId="13"/>
    <tableColumn id="35" xr3:uid="{0BBA6B00-ECBC-4CAC-B810-23424E72A24B}" uniqueName="35" name="Passing SckY" queryTableFieldId="14"/>
    <tableColumn id="36" xr3:uid="{775CEA04-5429-4483-9583-0E10E64F6C46}" uniqueName="36" name="Passing Rate" queryTableFieldId="15"/>
    <tableColumn id="37" xr3:uid="{863A66EE-83EF-4C2C-8C4D-EA127A44E96D}" uniqueName="37" name="Rushing Att" queryTableFieldId="16"/>
    <tableColumn id="38" xr3:uid="{1092FB98-D049-4869-BDB1-B2AEBD1838DB}" uniqueName="38" name="Rushing Yds" queryTableFieldId="17"/>
    <tableColumn id="39" xr3:uid="{401FBB18-7674-4B61-9D52-3834C44C5125}" uniqueName="39" name="Rushing Avg" queryTableFieldId="18"/>
    <tableColumn id="40" xr3:uid="{73E0E2BB-31F7-4DFD-A1C6-86C6B95A615B}" uniqueName="40" name="Rushing TD" queryTableFieldId="19"/>
    <tableColumn id="41" xr3:uid="{4BDB15A5-3872-407D-BD69-9D89BC9B9AD8}" uniqueName="41" name="Fumbles FUM" queryTableFieldId="20"/>
    <tableColumn id="42" xr3:uid="{ED6E90CD-F9A5-4ED5-8EAC-C4C2A37A8869}" uniqueName="42" name="Fumbles Lost" queryTableFieldId="21"/>
    <tableColumn id="43" xr3:uid="{943FE283-9D4C-4547-8828-C3E45424E4C4}" uniqueName="43" name="FPs" queryTableFieldId="22" dataDxfId="83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3F5817D3-3661-4AAB-8C60-BE29FF20AFB5}" name="Philip_Rivers_per_game" displayName="Philip_Rivers_per_game" ref="A18:V32" totalsRowShown="0">
  <autoFilter ref="A18:V32" xr:uid="{B36047B5-EBFB-4326-8061-5D46BF773024}"/>
  <tableColumns count="22">
    <tableColumn id="1" xr3:uid="{AF38A638-7894-4C77-B306-305C6D6797CC}" name="Header"/>
    <tableColumn id="2" xr3:uid="{7C637709-D45A-40EF-B969-123226926979}" name="Season"/>
    <tableColumn id="3" xr3:uid="{EAA00CDF-353D-4BB5-9FFC-5F82C372B4A7}" name="Team"/>
    <tableColumn id="4" xr3:uid="{04F071B8-B4A8-4D00-A682-16373BC0B241}" name="G"/>
    <tableColumn id="5" xr3:uid="{C387277A-B768-45D6-B152-2828490591AB}" name="GS"/>
    <tableColumn id="6" xr3:uid="{DD71E125-551E-4934-8BD9-7E5C124D9097}" name="Passing Comp" dataDxfId="831"/>
    <tableColumn id="7" xr3:uid="{0F2FE50F-E30C-4F51-904E-9035C462121E}" name="Passing Att" dataDxfId="830"/>
    <tableColumn id="8" xr3:uid="{C716DE32-30BD-448F-AEFD-71B28628DBF8}" name="Passing Pct" dataDxfId="829"/>
    <tableColumn id="9" xr3:uid="{E6F33192-3EE7-4734-90B5-50A78E5D4914}" name="Passing Yds" dataDxfId="828"/>
    <tableColumn id="10" xr3:uid="{C95DFE00-A452-4A25-9C12-F92F16CF0B2A}" name="Passing Avg" dataDxfId="827"/>
    <tableColumn id="11" xr3:uid="{E2AB845D-04E3-41B5-B23A-797C31F361E2}" name="Passing TD" dataDxfId="826"/>
    <tableColumn id="12" xr3:uid="{A083ECE7-9FC1-4421-9ADB-8DD46D44D0FA}" name="Passing Int" dataDxfId="825"/>
    <tableColumn id="13" xr3:uid="{734E646C-4FA5-4946-BFBC-ACC5D19C2FA0}" name="Passing Sck" dataDxfId="824"/>
    <tableColumn id="14" xr3:uid="{3BAA60B9-2115-4FFE-BFA4-D84C80E7D5FF}" name="Passing SckY" dataDxfId="823"/>
    <tableColumn id="15" xr3:uid="{FB211FD2-7535-4EC7-B110-1E38CC4E1B7A}" name="Passing Rate" dataDxfId="822"/>
    <tableColumn id="16" xr3:uid="{43E9FE77-CE6B-4D11-AAB3-95AF676327B6}" name="Rushing Att" dataDxfId="821"/>
    <tableColumn id="17" xr3:uid="{3F404CBE-87D0-4061-923F-CA316BA7DC12}" name="Rushing Yds" dataDxfId="820"/>
    <tableColumn id="18" xr3:uid="{0398B59F-AAB3-4A84-9127-67CA248D034A}" name="Rushing Avg" dataDxfId="819"/>
    <tableColumn id="19" xr3:uid="{1BFC5239-B019-4A64-AAA9-5CE0C0A56EFF}" name="Rushing TD" dataDxfId="818"/>
    <tableColumn id="20" xr3:uid="{8EF9B68A-8FA2-497A-AC46-1D8439962D1C}" name="Fumbles FUM" dataDxfId="817"/>
    <tableColumn id="21" xr3:uid="{27B18F0B-E26E-4748-871F-3547DE7BA96E}" name="Fumbles Lost" dataDxfId="816"/>
    <tableColumn id="22" xr3:uid="{33A8F189-7B39-4CC9-8A58-49ADAB9F690C}" name="FPs" dataDxfId="815">
      <calculatedColumnFormula>(0.04*I19)+(6*K19) -(2*L19)+(0.1*Q19)+(6*S19)-(2*U19)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E0CE0E8-FC8C-4577-B00B-A62FB9E4BD0A}" name="Philip_Rivers_16_game" displayName="Philip_Rivers_16_game" ref="A34:V48" totalsRowShown="0">
  <autoFilter ref="A34:V48" xr:uid="{E5C58684-882E-49DA-8465-552B0B14E27F}"/>
  <tableColumns count="22">
    <tableColumn id="1" xr3:uid="{3D11FD1D-E61A-4CCD-961F-9361A354F687}" name="Header"/>
    <tableColumn id="2" xr3:uid="{83B5D04C-3D23-44F9-AB37-11F1E5275B78}" name="Season"/>
    <tableColumn id="3" xr3:uid="{47DB484B-A553-419B-894A-07FD4E705596}" name="Team"/>
    <tableColumn id="4" xr3:uid="{3E679737-E5FE-4E5C-B7BB-4E4D7D3FB736}" name="G"/>
    <tableColumn id="5" xr3:uid="{D739DD36-7B88-4A03-A62E-711D044DAB79}" name="GS"/>
    <tableColumn id="6" xr3:uid="{94138BBC-E39D-4EEC-AA14-56ED1FBC73C7}" name="Passing Comp" dataDxfId="814"/>
    <tableColumn id="7" xr3:uid="{49D6201C-8D00-4819-AC93-23CCF3892137}" name="Passing Att" dataDxfId="813"/>
    <tableColumn id="8" xr3:uid="{39E54390-CDA4-4B6A-8A7B-2116EFBF08D1}" name="Passing Pct" dataDxfId="812"/>
    <tableColumn id="9" xr3:uid="{FCCDA724-3BB8-49A2-9A6B-021EE539E5B2}" name="Passing Yds" dataDxfId="811"/>
    <tableColumn id="10" xr3:uid="{C998BAA6-B535-4056-B362-EBE8615D7C65}" name="Passing Avg" dataDxfId="810"/>
    <tableColumn id="11" xr3:uid="{DA67B019-C0BF-4624-9275-8092D48B62A4}" name="Passing TD" dataDxfId="809"/>
    <tableColumn id="12" xr3:uid="{8C19A08C-FFAF-4781-9375-81C25B0F49ED}" name="Passing Int" dataDxfId="808"/>
    <tableColumn id="13" xr3:uid="{9C603E80-E790-4ADE-A865-2BE7AAB270FE}" name="Passing Sck" dataDxfId="807"/>
    <tableColumn id="14" xr3:uid="{BAF10F66-1A4E-4C0D-B38D-16D15CAF5844}" name="Passing SckY" dataDxfId="806"/>
    <tableColumn id="15" xr3:uid="{102014F9-CBE9-4C1A-A54C-1F15C18AC617}" name="Passing Rate" dataDxfId="805"/>
    <tableColumn id="16" xr3:uid="{351BC862-DE36-48FE-A713-CEE0F3D001B4}" name="Rushing Att" dataDxfId="804"/>
    <tableColumn id="17" xr3:uid="{9AC18FAE-449E-4D70-B313-9B75A01780D8}" name="Rushing Yds" dataDxfId="803"/>
    <tableColumn id="18" xr3:uid="{78DEBD3E-54A6-4928-B300-E56381DFCA98}" name="Rushing Avg" dataDxfId="802"/>
    <tableColumn id="19" xr3:uid="{66EB8FC0-0219-4EC2-BA78-1D7857E5C32A}" name="Rushing TD" dataDxfId="801"/>
    <tableColumn id="20" xr3:uid="{19C7AAD3-24F0-454F-90AC-6930A64F6D04}" name="Fumbles FUM" dataDxfId="800"/>
    <tableColumn id="21" xr3:uid="{BDEA18FD-2D03-4A83-8550-3BD8F0CCC5B0}" name="Fumbles Lost" dataDxfId="799"/>
    <tableColumn id="22" xr3:uid="{243977AE-4A96-45A6-9544-35E25A212B30}" name="FPs" dataDxfId="798">
      <calculatedColumnFormula>(0.04*I35)+(6*K35) -(2*L35)+(0.1*Q35)+(6*S35)-(2*U35)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A47242E4-91A8-42DD-AE14-20C80F28DF90}" name="Dak_Prescott" displayName="Dak_Prescott" ref="A1:V4" tableType="queryTable" totalsRowShown="0">
  <autoFilter ref="A1:V4" xr:uid="{334F18CB-8E04-41B3-9DE8-7AE8DA1751EF}"/>
  <tableColumns count="22">
    <tableColumn id="22" xr3:uid="{2E7B8826-DA92-4DF6-96EF-A8383EB28580}" uniqueName="22" name="Header" queryTableFieldId="1" dataDxfId="797"/>
    <tableColumn id="23" xr3:uid="{9AD759B0-9C04-4823-B6F2-212281938ABA}" uniqueName="23" name="Season" queryTableFieldId="2" dataDxfId="796"/>
    <tableColumn id="24" xr3:uid="{B858AAA9-C1FD-423F-94AB-14BD2EE175B2}" uniqueName="24" name="Team" queryTableFieldId="3" dataDxfId="795"/>
    <tableColumn id="25" xr3:uid="{43F81CE9-F877-45F3-BFCF-3BDDBFDD1F06}" uniqueName="25" name="G" queryTableFieldId="4" dataDxfId="794"/>
    <tableColumn id="26" xr3:uid="{1D67143F-3485-4A32-8B11-9E9E123796D0}" uniqueName="26" name="GS" queryTableFieldId="5" dataDxfId="793"/>
    <tableColumn id="27" xr3:uid="{58E30449-C9BE-47B2-A447-62522025F54B}" uniqueName="27" name="Passing Comp" queryTableFieldId="6"/>
    <tableColumn id="28" xr3:uid="{69AE4D78-C4EE-41C9-B626-5DC3D04E3B11}" uniqueName="28" name="Passing Att" queryTableFieldId="7"/>
    <tableColumn id="29" xr3:uid="{4750AD10-287B-4171-9189-4EB9E1EE3F1A}" uniqueName="29" name="Passing Pct" queryTableFieldId="8"/>
    <tableColumn id="30" xr3:uid="{1E7B03FB-0864-4471-8412-AD00953A7742}" uniqueName="30" name="Passing Yds" queryTableFieldId="9"/>
    <tableColumn id="31" xr3:uid="{7D3DDD5E-A034-4700-AF3F-CCF7244CE799}" uniqueName="31" name="Passing Avg" queryTableFieldId="10"/>
    <tableColumn id="32" xr3:uid="{52154317-4D05-4DE9-91BA-036110DD8B23}" uniqueName="32" name="Passing TD" queryTableFieldId="11"/>
    <tableColumn id="33" xr3:uid="{6198319B-BE84-4D2E-A153-38763B77D9FC}" uniqueName="33" name="Passing Int" queryTableFieldId="12"/>
    <tableColumn id="34" xr3:uid="{B2380010-0131-4B98-A032-DF7023DA287C}" uniqueName="34" name="Passing Sck" queryTableFieldId="13"/>
    <tableColumn id="35" xr3:uid="{207DACA4-A7B1-44B3-9A0F-DB05ACA52BBE}" uniqueName="35" name="Passing SckY" queryTableFieldId="14"/>
    <tableColumn id="36" xr3:uid="{C1E94DA9-1EBA-46DD-9EDD-4BF8CFCD3550}" uniqueName="36" name="Passing Rate" queryTableFieldId="15"/>
    <tableColumn id="37" xr3:uid="{1F38BEEA-E507-4A04-A0F9-6EB2E1C6875E}" uniqueName="37" name="Rushing Att" queryTableFieldId="16"/>
    <tableColumn id="38" xr3:uid="{A9D39AB8-00B8-4110-A9C3-BC599FE54E19}" uniqueName="38" name="Rushing Yds" queryTableFieldId="17"/>
    <tableColumn id="39" xr3:uid="{2CE10762-50DB-45D1-A801-ED81F86AB8F2}" uniqueName="39" name="Rushing Avg" queryTableFieldId="18"/>
    <tableColumn id="40" xr3:uid="{E5941531-3F72-4A98-AAB6-A8304FD2F776}" uniqueName="40" name="Rushing TD" queryTableFieldId="19"/>
    <tableColumn id="41" xr3:uid="{AD44430B-A079-4EFE-A0FA-427D280CC26C}" uniqueName="41" name="Fumbles FUM" queryTableFieldId="20"/>
    <tableColumn id="42" xr3:uid="{F3F80D52-4C51-40DD-B100-8D4F35D62E86}" uniqueName="42" name="Fumbles Lost" queryTableFieldId="21"/>
    <tableColumn id="43" xr3:uid="{1572BB40-4C87-45B4-AD45-CFF09BE7555E}" uniqueName="43" name="FPs" queryTableFieldId="22" dataDxfId="79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1DE13C9E-85B6-4E91-AC44-2EAAD0783ADD}" name="Dak_Prescott_per_game" displayName="Dak_Prescott_per_game" ref="A6:V8" totalsRowShown="0">
  <autoFilter ref="A6:V8" xr:uid="{E4940917-9C99-4B12-B2BB-678E333DF7CC}"/>
  <tableColumns count="22">
    <tableColumn id="1" xr3:uid="{DDB3F629-0646-4363-BAFE-5BBE72997635}" name="Header"/>
    <tableColumn id="2" xr3:uid="{E66AFC3C-610B-499B-B805-B6E80730921E}" name="Season"/>
    <tableColumn id="3" xr3:uid="{8359156F-2BFC-4F88-8E85-0B7A350465F0}" name="Team"/>
    <tableColumn id="4" xr3:uid="{7A539C1A-7A54-47DA-90D0-6E7FF6F0B64B}" name="G"/>
    <tableColumn id="5" xr3:uid="{CBD0C67E-713D-4AA8-AC14-086D3E7EC7A8}" name="GS"/>
    <tableColumn id="6" xr3:uid="{5F393F33-9184-45AC-A455-932C2E8B0570}" name="Passing Comp" dataDxfId="791"/>
    <tableColumn id="7" xr3:uid="{22476B44-A1D8-4558-9350-F139A39B94E2}" name="Passing Att" dataDxfId="790"/>
    <tableColumn id="8" xr3:uid="{51B9EDFC-0DDB-4055-B714-322289F425C7}" name="Passing Pct" dataDxfId="789"/>
    <tableColumn id="9" xr3:uid="{68CA2384-13F3-456E-8140-A78007220FA1}" name="Passing Yds" dataDxfId="788"/>
    <tableColumn id="10" xr3:uid="{985BD127-B593-4213-9AF5-A9080D29C7AD}" name="Passing Avg" dataDxfId="787"/>
    <tableColumn id="11" xr3:uid="{801BD8BA-C611-4B3A-9144-D1B3F1C5CEAF}" name="Passing TD" dataDxfId="786"/>
    <tableColumn id="12" xr3:uid="{3C13C3C6-023A-41E4-BFBB-AF5C101471C8}" name="Passing Int" dataDxfId="785"/>
    <tableColumn id="13" xr3:uid="{5912D1A9-3015-446B-85F1-52D3CEC1EA44}" name="Passing Sck" dataDxfId="784"/>
    <tableColumn id="14" xr3:uid="{544A9F16-30BE-415D-BC1B-AC46BE55E3CA}" name="Passing SckY" dataDxfId="783"/>
    <tableColumn id="15" xr3:uid="{9959C5F4-E9C1-4FFC-8664-FF8AFB40C718}" name="Passing Rate" dataDxfId="782"/>
    <tableColumn id="16" xr3:uid="{E1BC42F6-E415-4617-8269-0673C92F5FDE}" name="Rushing Att" dataDxfId="781"/>
    <tableColumn id="17" xr3:uid="{48028F03-D021-4B0E-9016-167A9B1B4878}" name="Rushing Yds" dataDxfId="780"/>
    <tableColumn id="18" xr3:uid="{4F20E0D5-ED9C-4474-892D-F67EFADFC129}" name="Rushing Avg" dataDxfId="779"/>
    <tableColumn id="19" xr3:uid="{3894DFE4-C900-4D32-8FB0-ADEB1B9C14B5}" name="Rushing TD" dataDxfId="778"/>
    <tableColumn id="20" xr3:uid="{48BBFC33-1C9F-465F-B329-9BD8BEFFC685}" name="Fumbles FUM" dataDxfId="777"/>
    <tableColumn id="21" xr3:uid="{A6D7F004-DD27-4C07-BE06-A31B52661498}" name="Fumbles Lost" dataDxfId="776"/>
    <tableColumn id="22" xr3:uid="{D1FC517D-8DB1-4D58-966F-0534EC24C4E9}" name="FPs" dataDxfId="775">
      <calculatedColumnFormula>(0.04*I7)+(6*K7) -(2*L7)+(0.1*Q7)+(6*S7)-(2*U7)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31E98FC5-C318-4420-AA1B-216DD06F60F3}" name="Dak_Prescott_16_game" displayName="Dak_Prescott_16_game" ref="A10:V12" totalsRowShown="0">
  <autoFilter ref="A10:V12" xr:uid="{5B7A4EA4-A170-491C-B16D-F1764831A86C}"/>
  <tableColumns count="22">
    <tableColumn id="1" xr3:uid="{5E195366-5EC3-44FE-B4EA-0B5CFE14DE90}" name="Header"/>
    <tableColumn id="2" xr3:uid="{6F9F129A-4216-46F1-B08C-BD705E84AA64}" name="Season"/>
    <tableColumn id="3" xr3:uid="{E20B6D9A-B860-4435-BE20-E8C414BF5CD7}" name="Team"/>
    <tableColumn id="4" xr3:uid="{784450E6-9AF8-4B5C-AAF8-957F5CE9C584}" name="G"/>
    <tableColumn id="5" xr3:uid="{C3548576-0DA3-4CCD-97DA-959184A71FE6}" name="GS"/>
    <tableColumn id="6" xr3:uid="{4E828391-1512-4E7B-A42D-42A77930D965}" name="Passing Comp" dataDxfId="774"/>
    <tableColumn id="7" xr3:uid="{0A772C53-13C1-4595-B445-D4C222531E02}" name="Passing Att" dataDxfId="773"/>
    <tableColumn id="8" xr3:uid="{523D8357-C862-4B10-A62C-9839A700B6CF}" name="Passing Pct" dataDxfId="772"/>
    <tableColumn id="9" xr3:uid="{3F2B2915-CD55-4CDD-B976-25461D36AC00}" name="Passing Yds" dataDxfId="771"/>
    <tableColumn id="10" xr3:uid="{511060BF-0B35-414D-846B-FF2711C16D2C}" name="Passing Avg" dataDxfId="770"/>
    <tableColumn id="11" xr3:uid="{55B8F123-CEE7-407F-8FFB-E6F4E3462B9D}" name="Passing TD" dataDxfId="769"/>
    <tableColumn id="12" xr3:uid="{FA27D40B-36AE-4FD9-A447-83EEC8CB6466}" name="Passing Int" dataDxfId="768"/>
    <tableColumn id="13" xr3:uid="{7A30CD7E-52FC-4BF1-9180-6F2357D90E41}" name="Passing Sck" dataDxfId="767"/>
    <tableColumn id="14" xr3:uid="{3BD08797-BBF2-459F-AA98-7475E2A9AC12}" name="Passing SckY" dataDxfId="766"/>
    <tableColumn id="15" xr3:uid="{4477F5A8-3640-4EC2-978F-EA34327EB5A6}" name="Passing Rate" dataDxfId="765"/>
    <tableColumn id="16" xr3:uid="{328D24EE-676F-4AAD-AD33-88960FCC317C}" name="Rushing Att" dataDxfId="764"/>
    <tableColumn id="17" xr3:uid="{6BF8B685-5886-40DA-8C60-70BB077BF22D}" name="Rushing Yds" dataDxfId="763"/>
    <tableColumn id="18" xr3:uid="{1F1BCABA-F48E-43F8-8D8B-99A625ADB854}" name="Rushing Avg" dataDxfId="762"/>
    <tableColumn id="19" xr3:uid="{63C5AC6F-8F7E-48E5-B4BA-9B083BDE231D}" name="Rushing TD" dataDxfId="761"/>
    <tableColumn id="20" xr3:uid="{F756778A-D714-4F7D-AD65-F8501731E413}" name="Fumbles FUM" dataDxfId="760"/>
    <tableColumn id="21" xr3:uid="{8D976934-2D37-4126-9C0B-4B2D76FE8281}" name="Fumbles Lost" dataDxfId="759"/>
    <tableColumn id="22" xr3:uid="{7C348079-7A8E-4B75-AF30-CD75C6A98E66}" name="FPs" dataDxfId="758">
      <calculatedColumnFormula>(0.04*I11)+(6*K11) -(2*L11)+(0.1*Q11)+(6*S11)-(2*U11)</calculatedColumnFormula>
    </tableColumn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721B911C-B525-4799-A80B-8EBD9E9F42F5}" name="Jared_Goff" displayName="Jared_Goff" ref="A1:V4" tableType="queryTable" totalsRowShown="0">
  <autoFilter ref="A1:V4" xr:uid="{0DEF4FA7-169A-4A9B-AE25-4E440A94695C}"/>
  <tableColumns count="22">
    <tableColumn id="22" xr3:uid="{BDA92693-E12E-4733-A197-2ECAAB592F6B}" uniqueName="22" name="Header" queryTableFieldId="1" dataDxfId="757"/>
    <tableColumn id="23" xr3:uid="{8256BDB1-AB4C-4F4E-B19F-AF206CB8CF75}" uniqueName="23" name="Season" queryTableFieldId="2" dataDxfId="756"/>
    <tableColumn id="24" xr3:uid="{81A36258-A5F9-48DE-A33C-AC68B9063A36}" uniqueName="24" name="Team" queryTableFieldId="3" dataDxfId="755"/>
    <tableColumn id="25" xr3:uid="{F4FE73F8-32EE-4B8A-B489-93E8B7FA38E1}" uniqueName="25" name="G" queryTableFieldId="4" dataDxfId="754"/>
    <tableColumn id="26" xr3:uid="{0A4A2AC4-03E0-4ECB-9E88-354068ABFC54}" uniqueName="26" name="GS" queryTableFieldId="5" dataDxfId="753"/>
    <tableColumn id="27" xr3:uid="{A5E15FF0-8584-45F6-ACA1-9BD0A0457875}" uniqueName="27" name="Passing Comp" queryTableFieldId="6"/>
    <tableColumn id="28" xr3:uid="{B43DBD41-38D9-4C54-8E4B-6000E844F753}" uniqueName="28" name="Passing Att" queryTableFieldId="7"/>
    <tableColumn id="29" xr3:uid="{21BFC212-8AC9-4BDB-97A7-D252725A37C2}" uniqueName="29" name="Passing Pct" queryTableFieldId="8"/>
    <tableColumn id="30" xr3:uid="{AEB45F87-BE2B-4D9B-A1CA-1EEFACC4B286}" uniqueName="30" name="Passing Yds" queryTableFieldId="9"/>
    <tableColumn id="31" xr3:uid="{389529C6-8266-4229-8DDB-E86EA438E19A}" uniqueName="31" name="Passing Avg" queryTableFieldId="10"/>
    <tableColumn id="32" xr3:uid="{8DB7F68F-E5E4-4418-8FA5-D3A1A2602201}" uniqueName="32" name="Passing TD" queryTableFieldId="11"/>
    <tableColumn id="33" xr3:uid="{13CED565-64EC-4E7B-BC7E-97FA78BC6A61}" uniqueName="33" name="Passing Int" queryTableFieldId="12"/>
    <tableColumn id="34" xr3:uid="{7B993460-7F1E-4A3A-B83A-6028D8A55FA3}" uniqueName="34" name="Passing Sck" queryTableFieldId="13"/>
    <tableColumn id="35" xr3:uid="{DB52BAD2-62CA-4C94-9873-35550F1B602D}" uniqueName="35" name="Passing SckY" queryTableFieldId="14"/>
    <tableColumn id="36" xr3:uid="{3D9EEBC8-8FFF-41D1-BB70-18C6CD342088}" uniqueName="36" name="Passing Rate" queryTableFieldId="15"/>
    <tableColumn id="37" xr3:uid="{9837A7D5-8A65-48DE-89DC-BD4C686A2BC2}" uniqueName="37" name="Rushing Att" queryTableFieldId="16"/>
    <tableColumn id="38" xr3:uid="{23077427-4B77-43EB-8DC7-29D0B6A5D89F}" uniqueName="38" name="Rushing Yds" queryTableFieldId="17"/>
    <tableColumn id="39" xr3:uid="{01D3BB5F-EC82-4375-A6B4-991F78304199}" uniqueName="39" name="Rushing Avg" queryTableFieldId="18"/>
    <tableColumn id="40" xr3:uid="{3756E2DF-89AF-4E0B-8E41-42877A4AD84B}" uniqueName="40" name="Rushing TD" queryTableFieldId="19"/>
    <tableColumn id="41" xr3:uid="{7AF7F08A-FFA6-41F1-A767-6BEBCF20B3B6}" uniqueName="41" name="Fumbles FUM" queryTableFieldId="20"/>
    <tableColumn id="42" xr3:uid="{AB169ABC-9A50-4718-8A3B-277614525DDA}" uniqueName="42" name="Fumbles Lost" queryTableFieldId="21"/>
    <tableColumn id="43" xr3:uid="{BC8BC1FC-1ECF-4469-978D-A0E9ADBEB155}" uniqueName="43" name="FPs" queryTableFieldId="22" dataDxfId="75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6026350E-CAB0-448C-9537-F65C2E1BAA6B}" name="Jared_Goff_per_game" displayName="Jared_Goff_per_game" ref="A6:V8" totalsRowShown="0">
  <autoFilter ref="A6:V8" xr:uid="{A9E52125-2ACC-41A9-8495-90D7C0399BEF}"/>
  <tableColumns count="22">
    <tableColumn id="1" xr3:uid="{CCF9E7EF-8639-4365-B4C3-B0A2648BA76A}" name="Header"/>
    <tableColumn id="2" xr3:uid="{C5E1B992-5270-4085-A0D2-0A2777BC496B}" name="Season"/>
    <tableColumn id="3" xr3:uid="{6F35DAE8-CAB9-43A8-9B69-D65B2772FC68}" name="Team"/>
    <tableColumn id="4" xr3:uid="{8EBBF3F9-575E-43C8-86D0-75EBC29B4064}" name="G"/>
    <tableColumn id="5" xr3:uid="{B377772C-98B8-408E-AFF3-61BE9696D707}" name="GS"/>
    <tableColumn id="6" xr3:uid="{7B56BFD7-32C0-49DE-89C2-B1CDE400C5F4}" name="Passing Comp" dataDxfId="751"/>
    <tableColumn id="7" xr3:uid="{E920CF07-8ED1-4771-AC8F-125A50522B0A}" name="Passing Att" dataDxfId="750"/>
    <tableColumn id="8" xr3:uid="{5C4920FC-6833-4073-A064-282868FEF725}" name="Passing Pct" dataDxfId="749"/>
    <tableColumn id="9" xr3:uid="{82F73E0A-C03F-4E96-9E79-A350E8016FBD}" name="Passing Yds" dataDxfId="748"/>
    <tableColumn id="10" xr3:uid="{2697C19B-5A93-4A71-A898-78FAB1F69785}" name="Passing Avg" dataDxfId="747"/>
    <tableColumn id="11" xr3:uid="{5A19243C-27F0-47A7-9278-E750B0F3E00A}" name="Passing TD" dataDxfId="746"/>
    <tableColumn id="12" xr3:uid="{D97C4381-E0A7-4429-82F8-231B6851CB25}" name="Passing Int" dataDxfId="745"/>
    <tableColumn id="13" xr3:uid="{39E0D9AD-78BD-4EEC-98B7-97CCB5C732EC}" name="Passing Sck" dataDxfId="744"/>
    <tableColumn id="14" xr3:uid="{04D40079-2890-4B25-AE2F-8639EDBFE416}" name="Passing SckY" dataDxfId="743"/>
    <tableColumn id="15" xr3:uid="{9B41C25C-79AC-4ED6-9706-950DD3D50583}" name="Passing Rate" dataDxfId="742"/>
    <tableColumn id="16" xr3:uid="{4D96E3C0-2E99-472E-9058-B520476781A2}" name="Rushing Att" dataDxfId="741"/>
    <tableColumn id="17" xr3:uid="{37BA0D04-16B1-4769-8E85-A09F5C15E318}" name="Rushing Yds" dataDxfId="740"/>
    <tableColumn id="18" xr3:uid="{99DB45EA-35B3-4154-8575-78A9BE24919F}" name="Rushing Avg" dataDxfId="739"/>
    <tableColumn id="19" xr3:uid="{D161BD60-2487-4FCF-ABC1-1BD6F0E8BEFB}" name="Rushing TD" dataDxfId="738"/>
    <tableColumn id="20" xr3:uid="{1B62EDDE-EA6A-4BC5-A7AF-A4685F4D7DDD}" name="Fumbles FUM" dataDxfId="737"/>
    <tableColumn id="21" xr3:uid="{EE1E7D79-D99E-456C-972A-C91C2C1155DF}" name="Fumbles Lost" dataDxfId="736"/>
    <tableColumn id="22" xr3:uid="{5CFE3348-5AC2-44F4-A9BB-9EC4011AEB4F}" name="FPs" dataDxfId="735">
      <calculatedColumnFormula>(0.04*I7)+(6*K7) -(2*L7)+(0.1*Q7)+(6*S7)-(2*U7)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21AE4EEC-89FE-4A62-A610-8A26BF29B19D}" name="Jared_Goff_16_game" displayName="Jared_Goff_16_game" ref="A10:V12" totalsRowShown="0">
  <autoFilter ref="A10:V12" xr:uid="{6BBE901B-C23C-4C24-9377-C8F3DF0D87A6}"/>
  <tableColumns count="22">
    <tableColumn id="1" xr3:uid="{06C12E4E-62C9-40E3-B96F-16C9340BFBC6}" name="Header"/>
    <tableColumn id="2" xr3:uid="{A546E6BE-171D-47F4-94C3-8080FFE3B420}" name="Season"/>
    <tableColumn id="3" xr3:uid="{BFDED95B-A8D4-4E0E-AE86-047A93C84E53}" name="Team"/>
    <tableColumn id="4" xr3:uid="{7B71742B-A998-484E-B5DC-AA01C3EFD7AB}" name="G"/>
    <tableColumn id="5" xr3:uid="{DB300537-A640-4905-9AA6-4E40B1E9E445}" name="GS"/>
    <tableColumn id="6" xr3:uid="{705D56E1-ADB5-4F2F-9086-73FAD2D642C9}" name="Passing Comp" dataDxfId="734"/>
    <tableColumn id="7" xr3:uid="{669541FA-21BF-474A-A8F8-19812D4B2DCC}" name="Passing Att" dataDxfId="733"/>
    <tableColumn id="8" xr3:uid="{222231D3-6621-4274-B9EE-1C5428F24EB4}" name="Passing Pct" dataDxfId="732"/>
    <tableColumn id="9" xr3:uid="{C7FB11AC-3404-4CDB-8B9D-DC800DB2E6AE}" name="Passing Yds" dataDxfId="731"/>
    <tableColumn id="10" xr3:uid="{B7D62E42-23C1-4931-BCBC-0B5DC169623B}" name="Passing Avg" dataDxfId="730"/>
    <tableColumn id="11" xr3:uid="{737A4773-AC77-4817-A8E4-4CC62E247E39}" name="Passing TD" dataDxfId="729"/>
    <tableColumn id="12" xr3:uid="{4D70F9C1-05D3-42F5-8604-ABF808D00354}" name="Passing Int" dataDxfId="728"/>
    <tableColumn id="13" xr3:uid="{E62ACE30-2570-4B04-A367-1F6B3222EFA3}" name="Passing Sck" dataDxfId="727"/>
    <tableColumn id="14" xr3:uid="{734C3BCF-3E51-46B3-A1FD-E01A46214D94}" name="Passing SckY" dataDxfId="726"/>
    <tableColumn id="15" xr3:uid="{5ACB00E3-D5DC-42C9-8057-CF19AB9D95A9}" name="Passing Rate" dataDxfId="725"/>
    <tableColumn id="16" xr3:uid="{45254CD3-9AF9-4C37-9FDE-C80B9F6BC4A4}" name="Rushing Att" dataDxfId="724"/>
    <tableColumn id="17" xr3:uid="{425948C7-D715-4FE9-BBD2-61DCCE797FCE}" name="Rushing Yds" dataDxfId="723"/>
    <tableColumn id="18" xr3:uid="{76DF7DA9-C5CD-42B8-98D9-6AD498097D2B}" name="Rushing Avg" dataDxfId="722"/>
    <tableColumn id="19" xr3:uid="{6F0B338A-BEA7-430A-AFEA-79D2281D0951}" name="Rushing TD" dataDxfId="721"/>
    <tableColumn id="20" xr3:uid="{B29BC427-BBE9-47C8-97D4-CA6142DAFBDC}" name="Fumbles FUM" dataDxfId="720"/>
    <tableColumn id="21" xr3:uid="{20627858-33DC-4918-8289-AD773AA3D367}" name="Fumbles Lost" dataDxfId="719"/>
    <tableColumn id="22" xr3:uid="{6131F5B5-99BE-4F31-8D4D-8A2F9E1056CA}" name="FPs" dataDxfId="718">
      <calculatedColumnFormula>(0.04*I11)+(6*K11) -(2*L11)+(0.1*Q11)+(6*S11)-(2*U11)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FBE7683A-F550-4DDA-934D-69C6C8344DEA}" name="Jameis_Winston" displayName="Jameis_Winston" ref="A1:V5" tableType="queryTable" totalsRowShown="0">
  <autoFilter ref="A1:V5" xr:uid="{2EB9AABF-0842-4A72-9AA6-DB7E43DEB3C2}"/>
  <tableColumns count="22">
    <tableColumn id="22" xr3:uid="{034A2D5E-0941-4C5E-843B-6A7AA91276EE}" uniqueName="22" name="Header" queryTableFieldId="1" dataDxfId="717"/>
    <tableColumn id="23" xr3:uid="{CF6BB19A-C613-4F58-B90A-EE7A4AFEAE5F}" uniqueName="23" name="Season" queryTableFieldId="2" dataDxfId="716"/>
    <tableColumn id="24" xr3:uid="{A30C6AB7-22E1-4D42-951E-18404465E673}" uniqueName="24" name="Team" queryTableFieldId="3" dataDxfId="715"/>
    <tableColumn id="25" xr3:uid="{C85F6FA3-0C51-469E-A5AA-E92E188BB54D}" uniqueName="25" name="G" queryTableFieldId="4" dataDxfId="714"/>
    <tableColumn id="26" xr3:uid="{CC974744-2F30-4418-A4DC-35CB2411AAA1}" uniqueName="26" name="GS" queryTableFieldId="5" dataDxfId="713"/>
    <tableColumn id="27" xr3:uid="{B5683D5D-A057-4391-8DFF-5E3522C20693}" uniqueName="27" name="Passing Comp" queryTableFieldId="6"/>
    <tableColumn id="28" xr3:uid="{6D342B79-D06A-45B6-99BD-BB9059716D7C}" uniqueName="28" name="Passing Att" queryTableFieldId="7"/>
    <tableColumn id="29" xr3:uid="{8554BF0E-77EF-448F-BD44-63D6214102FE}" uniqueName="29" name="Passing Pct" queryTableFieldId="8"/>
    <tableColumn id="30" xr3:uid="{5AF72222-5E33-468E-BA27-B2FA46CBAC52}" uniqueName="30" name="Passing Yds" queryTableFieldId="9"/>
    <tableColumn id="31" xr3:uid="{248AB03C-0E7A-47B8-AC3C-F6C7C95A1CDB}" uniqueName="31" name="Passing Avg" queryTableFieldId="10"/>
    <tableColumn id="32" xr3:uid="{F50E99AF-E484-4BBB-A441-41E5EA73D3DD}" uniqueName="32" name="Passing TD" queryTableFieldId="11"/>
    <tableColumn id="33" xr3:uid="{5E9E3F6C-DA17-4784-B5FB-51597E07D680}" uniqueName="33" name="Passing Int" queryTableFieldId="12"/>
    <tableColumn id="34" xr3:uid="{3BC51FF5-CDDF-44E6-A255-DD49CC01F541}" uniqueName="34" name="Passing Sck" queryTableFieldId="13"/>
    <tableColumn id="35" xr3:uid="{5EBFC4A4-BD6B-4EDC-910E-03EE742711A2}" uniqueName="35" name="Passing SckY" queryTableFieldId="14"/>
    <tableColumn id="36" xr3:uid="{EC1D14D4-A7F8-4788-A959-4B0AC34FD0AC}" uniqueName="36" name="Passing Rate" queryTableFieldId="15"/>
    <tableColumn id="37" xr3:uid="{D8F0152F-BAC3-484F-86FC-6EA56AAC31BB}" uniqueName="37" name="Rushing Att" queryTableFieldId="16"/>
    <tableColumn id="38" xr3:uid="{7F42ECD9-37A2-4D5D-8802-107EE94CE806}" uniqueName="38" name="Rushing Yds" queryTableFieldId="17"/>
    <tableColumn id="39" xr3:uid="{22D910BD-09AF-475A-9EFF-F6D5596A552D}" uniqueName="39" name="Rushing Avg" queryTableFieldId="18"/>
    <tableColumn id="40" xr3:uid="{BCA2766E-8F61-4E73-B431-C5FBF5680781}" uniqueName="40" name="Rushing TD" queryTableFieldId="19"/>
    <tableColumn id="41" xr3:uid="{CD200D01-E28D-476E-B8CD-81C495570C31}" uniqueName="41" name="Fumbles FUM" queryTableFieldId="20"/>
    <tableColumn id="42" xr3:uid="{09FF53F7-EB38-471A-AE8E-6C8D02163DDD}" uniqueName="42" name="Fumbles Lost" queryTableFieldId="21"/>
    <tableColumn id="43" xr3:uid="{86553F8A-192F-4D4B-8429-3096E1A28544}" uniqueName="43" name="FPs" queryTableFieldId="22" dataDxfId="71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C96F4BB1-AC1C-4750-80C6-9E036E6A188C}" name="Jameis_Winston_per_game" displayName="Jameis_Winston_per_game" ref="A7:V10" totalsRowShown="0">
  <autoFilter ref="A7:V10" xr:uid="{4C74CDE6-714C-4CDC-BB15-24A7F82B22EA}"/>
  <tableColumns count="22">
    <tableColumn id="1" xr3:uid="{651C5C65-5836-48A7-BF43-9FEC4D260706}" name="Header"/>
    <tableColumn id="2" xr3:uid="{7672431B-8E2D-46AF-97E3-7BE0BF7C364A}" name="Season"/>
    <tableColumn id="3" xr3:uid="{06C5C240-03E5-45B6-9356-1A9893375041}" name="Team"/>
    <tableColumn id="4" xr3:uid="{17A61A6E-DD4C-4CEA-B905-A6DD97176760}" name="G"/>
    <tableColumn id="5" xr3:uid="{5B21F731-8777-42C8-B6D1-23BC2D26B77C}" name="GS"/>
    <tableColumn id="6" xr3:uid="{23CEC89A-F806-4F30-BD03-48D37683096A}" name="Passing Comp" dataDxfId="711"/>
    <tableColumn id="7" xr3:uid="{D2AC0900-0C30-47E9-8082-E97B0C4702B2}" name="Passing Att" dataDxfId="710"/>
    <tableColumn id="8" xr3:uid="{FE583A35-D1B1-4E7C-82E2-CBB0B3E0B109}" name="Passing Pct" dataDxfId="709"/>
    <tableColumn id="9" xr3:uid="{6217E277-873D-4F4D-9442-AE3D8F9C4DF4}" name="Passing Yds" dataDxfId="708"/>
    <tableColumn id="10" xr3:uid="{8FF847B4-4DB2-46EC-AD62-E351899D4ADF}" name="Passing Avg" dataDxfId="707"/>
    <tableColumn id="11" xr3:uid="{A78250E2-5BB5-44C3-B440-45EEB6326B29}" name="Passing TD" dataDxfId="706"/>
    <tableColumn id="12" xr3:uid="{9F07DFDB-1A28-40E9-816D-5683B95F1E03}" name="Passing Int" dataDxfId="705"/>
    <tableColumn id="13" xr3:uid="{BED7E249-1044-4FED-8DF0-8AA0CF509A06}" name="Passing Sck" dataDxfId="704"/>
    <tableColumn id="14" xr3:uid="{06101612-05FB-48C4-8784-E4D9687C1296}" name="Passing SckY" dataDxfId="703"/>
    <tableColumn id="15" xr3:uid="{91396248-C774-40C9-8F34-2A2885B60948}" name="Passing Rate" dataDxfId="702"/>
    <tableColumn id="16" xr3:uid="{61701D33-CE6D-4EEE-B0DD-CE9DB8EA93CE}" name="Rushing Att" dataDxfId="701"/>
    <tableColumn id="17" xr3:uid="{4F43A43B-7E70-4CBD-9035-CD538502B15E}" name="Rushing Yds" dataDxfId="700"/>
    <tableColumn id="18" xr3:uid="{5C3115DF-0909-4F58-9739-1F8371870188}" name="Rushing Avg" dataDxfId="699"/>
    <tableColumn id="19" xr3:uid="{F289ED3E-D94C-4074-AE42-2B166B678D12}" name="Rushing TD" dataDxfId="698"/>
    <tableColumn id="20" xr3:uid="{B9545DBA-A93C-4315-B273-07663D27515C}" name="Fumbles FUM" dataDxfId="697"/>
    <tableColumn id="21" xr3:uid="{F9734050-4AA3-4BDC-AD08-800331BA46C8}" name="Fumbles Lost" dataDxfId="696"/>
    <tableColumn id="22" xr3:uid="{F60877ED-CE21-421C-9A47-D11A26EBF7B9}" name="FPs" dataDxfId="695">
      <calculatedColumnFormula>(0.04*I8)+(6*K8) -(2*L8)+(0.1*Q8)+(6*S8)-(2*U8)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E098DB90-312E-4F52-8D74-F4AC398E848D}" name="Jameis_Winston_16_game" displayName="Jameis_Winston_16_game" ref="A12:V15" totalsRowShown="0">
  <autoFilter ref="A12:V15" xr:uid="{55764F9C-A436-4D82-A45C-AAF46A003709}"/>
  <tableColumns count="22">
    <tableColumn id="1" xr3:uid="{84CF0CD3-788C-4DDE-8CFC-B51F13170758}" name="Header"/>
    <tableColumn id="2" xr3:uid="{52F275C8-F5C0-4CB1-9889-391453C818AA}" name="Season"/>
    <tableColumn id="3" xr3:uid="{12A94405-FB6D-491D-ACB4-741D609F004F}" name="Team"/>
    <tableColumn id="4" xr3:uid="{34459A2D-6319-46CA-83BD-5BA8AF446E97}" name="G"/>
    <tableColumn id="5" xr3:uid="{C754C86F-CEC2-43C0-9418-DCB2269DFED6}" name="GS"/>
    <tableColumn id="6" xr3:uid="{FC2D1410-F690-4236-BE61-0FAC8B2FF583}" name="Passing Comp" dataDxfId="694"/>
    <tableColumn id="7" xr3:uid="{16604BCC-C601-455A-91C3-84B48A1B49FA}" name="Passing Att" dataDxfId="693"/>
    <tableColumn id="8" xr3:uid="{33204D6B-3DF5-48B2-940A-94323231D56C}" name="Passing Pct" dataDxfId="692"/>
    <tableColumn id="9" xr3:uid="{94422B85-B377-4F49-B035-7A8D46C80A1B}" name="Passing Yds" dataDxfId="691"/>
    <tableColumn id="10" xr3:uid="{3E54A4FB-6E80-4E90-8E01-191EB9F7F5EB}" name="Passing Avg" dataDxfId="690"/>
    <tableColumn id="11" xr3:uid="{00410063-2A84-4A94-88B6-DAE30962C52E}" name="Passing TD" dataDxfId="689"/>
    <tableColumn id="12" xr3:uid="{A874EC74-D05D-46BC-98FA-A29635BCEF89}" name="Passing Int" dataDxfId="688"/>
    <tableColumn id="13" xr3:uid="{F8F409C2-9EB5-4E37-B5C2-77E447C8A202}" name="Passing Sck" dataDxfId="687"/>
    <tableColumn id="14" xr3:uid="{FDEA2D92-B700-456E-84B2-6FB8D6B55387}" name="Passing SckY" dataDxfId="686"/>
    <tableColumn id="15" xr3:uid="{9A7D9FEC-3F81-43C5-A9DA-9A8518E4B5F2}" name="Passing Rate" dataDxfId="685"/>
    <tableColumn id="16" xr3:uid="{3E9C5BD1-A882-452A-B916-0E2771EF7272}" name="Rushing Att" dataDxfId="684"/>
    <tableColumn id="17" xr3:uid="{2662EF3C-66DE-486E-9106-0A26A0C9CBA2}" name="Rushing Yds" dataDxfId="683"/>
    <tableColumn id="18" xr3:uid="{77B2DB41-9D82-433B-A0A5-FDA291251EBE}" name="Rushing Avg" dataDxfId="682"/>
    <tableColumn id="19" xr3:uid="{687BFD0C-71A5-4744-8C8F-31327FED6AFE}" name="Rushing TD" dataDxfId="681"/>
    <tableColumn id="20" xr3:uid="{6A209A7E-44FD-4463-9406-2159288511E9}" name="Fumbles FUM" dataDxfId="680"/>
    <tableColumn id="21" xr3:uid="{DA07A7DC-47C3-4E2E-B1C6-F3FC1E91815E}" name="Fumbles Lost" dataDxfId="679"/>
    <tableColumn id="22" xr3:uid="{B0A8FB33-E106-4664-81AB-561E8BE8A8A9}" name="FPs" dataDxfId="678">
      <calculatedColumnFormula>(0.04*I13)+(6*K13) -(2*L13)+(0.1*Q13)+(6*S13)-(2*U13)</calculatedColumnFormula>
    </tableColumn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97B1A9AD-05D3-4309-8D49-535C6676FD50}" name="Josh_Mccown" displayName="Josh_Mccown" ref="A1:V17" tableType="queryTable" totalsRowShown="0">
  <autoFilter ref="A1:V17" xr:uid="{B8FBC9D4-F1F9-4969-AE47-EE8556AA9999}"/>
  <tableColumns count="22">
    <tableColumn id="22" xr3:uid="{9297CE41-45F7-4E9C-A430-B5C314F56259}" uniqueName="22" name="Header" queryTableFieldId="1" dataDxfId="677"/>
    <tableColumn id="23" xr3:uid="{D9F21F5D-F345-4FE7-B030-F94FF5E87644}" uniqueName="23" name="Season" queryTableFieldId="2" dataDxfId="676"/>
    <tableColumn id="24" xr3:uid="{A50CF937-D3D5-4F6B-B9EA-393E2349023C}" uniqueName="24" name="Team" queryTableFieldId="3" dataDxfId="675"/>
    <tableColumn id="25" xr3:uid="{0E9EC87C-116C-4A6E-B540-EA56B28552A8}" uniqueName="25" name="G" queryTableFieldId="4" dataDxfId="674"/>
    <tableColumn id="26" xr3:uid="{6036E87F-5591-40DB-A095-8E779315E1CF}" uniqueName="26" name="GS" queryTableFieldId="5" dataDxfId="673"/>
    <tableColumn id="27" xr3:uid="{25F7C431-E7EC-4AA1-935B-6F6500961CF8}" uniqueName="27" name="Passing Comp" queryTableFieldId="6"/>
    <tableColumn id="28" xr3:uid="{22EE5ED9-3E73-4AEE-9716-B7F74B50C98D}" uniqueName="28" name="Passing Att" queryTableFieldId="7"/>
    <tableColumn id="29" xr3:uid="{0B5830EF-E84B-4ABB-8466-ECBCA2597534}" uniqueName="29" name="Passing Pct" queryTableFieldId="8"/>
    <tableColumn id="30" xr3:uid="{B2C1D613-52E5-4CE1-902C-702E70C76582}" uniqueName="30" name="Passing Yds" queryTableFieldId="9"/>
    <tableColumn id="31" xr3:uid="{C1002370-539C-42D5-A2D9-83F33B2AA595}" uniqueName="31" name="Passing Avg" queryTableFieldId="10"/>
    <tableColumn id="32" xr3:uid="{3ABD7BC4-758C-4AB7-A902-779DEC8E56CE}" uniqueName="32" name="Passing TD" queryTableFieldId="11"/>
    <tableColumn id="33" xr3:uid="{02ECFEA8-D5DA-4268-8DA7-301679751499}" uniqueName="33" name="Passing Int" queryTableFieldId="12"/>
    <tableColumn id="34" xr3:uid="{7A6D7255-BC43-414C-BDFB-BC4E0D9DB069}" uniqueName="34" name="Passing Sck" queryTableFieldId="13"/>
    <tableColumn id="35" xr3:uid="{A8747E15-2B7F-4715-AD45-E0C9220F2350}" uniqueName="35" name="Passing SckY" queryTableFieldId="14"/>
    <tableColumn id="36" xr3:uid="{3A3D91C1-38CE-4B94-8129-E3E178D01D34}" uniqueName="36" name="Passing Rate" queryTableFieldId="15"/>
    <tableColumn id="37" xr3:uid="{CB8D3383-55B8-4CEC-AC9E-8F444EE7E9E4}" uniqueName="37" name="Rushing Att" queryTableFieldId="16"/>
    <tableColumn id="38" xr3:uid="{F0079F9E-39BB-499E-BA7D-E1ECFD0F093F}" uniqueName="38" name="Rushing Yds" queryTableFieldId="17"/>
    <tableColumn id="39" xr3:uid="{6A90D670-DAF8-4FED-AC4B-DD0B16DD74A1}" uniqueName="39" name="Rushing Avg" queryTableFieldId="18"/>
    <tableColumn id="40" xr3:uid="{C48DE988-C46C-4B22-9C55-581B94BE2A49}" uniqueName="40" name="Rushing TD" queryTableFieldId="19"/>
    <tableColumn id="41" xr3:uid="{6BB79892-3988-47C2-ADBF-550134727E8B}" uniqueName="41" name="Fumbles FUM" queryTableFieldId="20"/>
    <tableColumn id="42" xr3:uid="{F1D9252D-C843-4294-A1B2-700A1B362407}" uniqueName="42" name="Fumbles Lost" queryTableFieldId="21"/>
    <tableColumn id="43" xr3:uid="{E4D20843-FC88-4D9A-B825-AD3DE335ADCB}" uniqueName="43" name="FPs" queryTableFieldId="22" dataDxfId="67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37E68464-42E1-4772-AB08-872CDAB92D4E}" name="Josh_Mccown_per_game" displayName="Josh_Mccown_per_game" ref="A19:V34" totalsRowShown="0">
  <autoFilter ref="A19:V34" xr:uid="{D6ACD6D5-2BCA-48B1-B2EA-AF775F17DB3B}"/>
  <tableColumns count="22">
    <tableColumn id="1" xr3:uid="{3978B1CB-E702-44C6-8668-F64F167E305F}" name="Header"/>
    <tableColumn id="2" xr3:uid="{DADFDA93-EB35-45E6-8398-33E48081275E}" name="Season"/>
    <tableColumn id="3" xr3:uid="{7D792BEE-F288-4CA0-A269-D35E809D6EA9}" name="Team"/>
    <tableColumn id="4" xr3:uid="{1CE9BB04-F24E-42A9-A550-336013D3E453}" name="G"/>
    <tableColumn id="5" xr3:uid="{848049A3-1978-4D95-BBE1-5FD8DE800FB8}" name="GS"/>
    <tableColumn id="6" xr3:uid="{8CD959E7-22EE-4169-988A-0E7CDDEBF347}" name="Passing Comp" dataDxfId="671"/>
    <tableColumn id="7" xr3:uid="{96FDEF87-E063-4D52-82C8-2E5E1D4B00B6}" name="Passing Att" dataDxfId="670"/>
    <tableColumn id="8" xr3:uid="{48A3EA3D-C197-4946-930E-8B6B16C272DE}" name="Passing Pct" dataDxfId="669"/>
    <tableColumn id="9" xr3:uid="{A825429C-0B9B-414D-8311-35D0EAADB8C6}" name="Passing Yds" dataDxfId="668"/>
    <tableColumn id="10" xr3:uid="{1219756D-49FE-4268-BDA4-6005AAC523CD}" name="Passing Avg" dataDxfId="667"/>
    <tableColumn id="11" xr3:uid="{EE20A58C-5113-4241-AC0C-3E463F2CDD29}" name="Passing TD" dataDxfId="666"/>
    <tableColumn id="12" xr3:uid="{ED9181B7-D263-4742-A00B-6540133FC185}" name="Passing Int" dataDxfId="665"/>
    <tableColumn id="13" xr3:uid="{78EB4237-EF36-4AF7-9C43-CD880E18F975}" name="Passing Sck" dataDxfId="664"/>
    <tableColumn id="14" xr3:uid="{F50DCDF0-0750-43B5-A8B2-50D92B13B53E}" name="Passing SckY" dataDxfId="663"/>
    <tableColumn id="15" xr3:uid="{D12F1279-D7CA-448B-9B9F-E6F2C77D1C6A}" name="Passing Rate" dataDxfId="662"/>
    <tableColumn id="16" xr3:uid="{7B3E8D38-4301-4716-96D7-0F4BFBDB672F}" name="Rushing Att" dataDxfId="661"/>
    <tableColumn id="17" xr3:uid="{4C8AFA79-FC2F-45D3-BFD7-3279566B8375}" name="Rushing Yds" dataDxfId="660"/>
    <tableColumn id="18" xr3:uid="{73E26D1D-5C95-4501-AAD2-404C66866788}" name="Rushing Avg" dataDxfId="659"/>
    <tableColumn id="19" xr3:uid="{25E91D20-E2A9-4157-98EF-1D898CED9628}" name="Rushing TD" dataDxfId="658"/>
    <tableColumn id="20" xr3:uid="{DDB758CE-AD26-423F-BF40-B025E4FDA590}" name="Fumbles FUM" dataDxfId="657"/>
    <tableColumn id="21" xr3:uid="{63192EF5-6F64-4A27-B90A-0DE020BB51C1}" name="Fumbles Lost" dataDxfId="656"/>
    <tableColumn id="22" xr3:uid="{F070C5D9-5D7A-4696-80A7-86EC334CD97B}" name="FPs" dataDxfId="655">
      <calculatedColumnFormula>(0.04*I20)+(6*K20) -(2*L20)+(0.1*Q20)+(6*S20)-(2*U20)</calculatedColumnFormula>
    </tableColumn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3B4B6BC6-921D-418A-86F5-422114372078}" name="Josh_Mccown_16_game" displayName="Josh_Mccown_16_game" ref="A36:V51" totalsRowShown="0">
  <autoFilter ref="A36:V51" xr:uid="{D3BAEBD8-0625-442D-A243-081C1ACB4A1D}"/>
  <tableColumns count="22">
    <tableColumn id="1" xr3:uid="{685BF7D6-922B-4E48-87AC-2261317040EF}" name="Header"/>
    <tableColumn id="2" xr3:uid="{1786C37F-E195-44B7-9FDC-D3166FE5EA25}" name="Season"/>
    <tableColumn id="3" xr3:uid="{3E0E0AFA-1C2E-4A5B-9FDA-02589A77A5E9}" name="Team"/>
    <tableColumn id="4" xr3:uid="{3F89FBD1-32A1-41F8-9340-2BFD5FC7FD53}" name="G"/>
    <tableColumn id="5" xr3:uid="{3F8908D8-C8FA-4B85-978E-82E7EDDDB033}" name="GS"/>
    <tableColumn id="6" xr3:uid="{3F03B640-C58E-4595-8ECF-7F80B0CAC0BD}" name="Passing Comp" dataDxfId="654"/>
    <tableColumn id="7" xr3:uid="{6E224059-0B3B-4D96-80C8-62E1130E940C}" name="Passing Att" dataDxfId="653"/>
    <tableColumn id="8" xr3:uid="{24773095-4F20-4DE7-A42D-BA32B27F5BA4}" name="Passing Pct" dataDxfId="652"/>
    <tableColumn id="9" xr3:uid="{F13B84FE-1DB0-4C77-A401-A9C165029473}" name="Passing Yds" dataDxfId="651"/>
    <tableColumn id="10" xr3:uid="{44987B6D-FF18-4A0F-9430-353E9324F1BC}" name="Passing Avg" dataDxfId="650"/>
    <tableColumn id="11" xr3:uid="{F9C4DB1D-2417-4D4B-BC57-87E97EAD2CA7}" name="Passing TD" dataDxfId="649"/>
    <tableColumn id="12" xr3:uid="{C8EA141E-B75D-4A75-894E-25FBFEF0C1FC}" name="Passing Int" dataDxfId="648"/>
    <tableColumn id="13" xr3:uid="{E169AF96-F996-48FB-A28A-4BFF553B944B}" name="Passing Sck" dataDxfId="647"/>
    <tableColumn id="14" xr3:uid="{0C41D530-24DC-47EC-A031-0A6DDF9BB9DF}" name="Passing SckY" dataDxfId="646"/>
    <tableColumn id="15" xr3:uid="{D6DEC5EA-C4E6-45E9-A902-69EFD6A07F77}" name="Passing Rate" dataDxfId="645"/>
    <tableColumn id="16" xr3:uid="{0AB4974C-8B4D-48E2-9EEB-010C8607F95E}" name="Rushing Att" dataDxfId="644"/>
    <tableColumn id="17" xr3:uid="{8067FD98-D739-432F-A50E-8391977DBEB2}" name="Rushing Yds" dataDxfId="643"/>
    <tableColumn id="18" xr3:uid="{B548ACA3-3F4D-41F5-8E8D-D30CF1D46893}" name="Rushing Avg" dataDxfId="642"/>
    <tableColumn id="19" xr3:uid="{FCCFEF9F-D501-4EA4-853E-136E6E9C9810}" name="Rushing TD" dataDxfId="641"/>
    <tableColumn id="20" xr3:uid="{59D2A3E6-D0B1-49E0-BEE2-6945D0572CBB}" name="Fumbles FUM" dataDxfId="640"/>
    <tableColumn id="21" xr3:uid="{07A00F8F-0511-4B0D-8F10-81E7734CC863}" name="Fumbles Lost" dataDxfId="639"/>
    <tableColumn id="22" xr3:uid="{717637DB-A4ED-4074-A333-F2B1C6DD6936}" name="FPs" dataDxfId="638">
      <calculatedColumnFormula>(0.04*I37)+(6*K37) -(2*L37)+(0.1*Q37)+(6*S37)-(2*U37)</calculatedColumnFormula>
    </tableColumn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926CD5E0-3364-4DEB-8156-005F26954B39}" name="Matthew_Stafford" displayName="Matthew_Stafford" ref="A1:V11" tableType="queryTable" totalsRowShown="0">
  <autoFilter ref="A1:V11" xr:uid="{72AD2C22-0EDF-435B-BDD3-EDCC2BF23786}"/>
  <tableColumns count="22">
    <tableColumn id="22" xr3:uid="{D06E8D97-F75A-4DC4-A992-55E3FBCB6F5C}" uniqueName="22" name="Header" queryTableFieldId="1" dataDxfId="637"/>
    <tableColumn id="23" xr3:uid="{2028109F-AE88-4943-A6B9-ED561F7E903D}" uniqueName="23" name="Season" queryTableFieldId="2" dataDxfId="636"/>
    <tableColumn id="24" xr3:uid="{3E7A5655-890C-4FA8-917B-0F6AF1946EA6}" uniqueName="24" name="Team" queryTableFieldId="3" dataDxfId="635"/>
    <tableColumn id="25" xr3:uid="{D49B43B4-ACB7-4BDA-B9F2-7F92E5C9BC68}" uniqueName="25" name="G" queryTableFieldId="4" dataDxfId="634"/>
    <tableColumn id="26" xr3:uid="{50D1CB2E-3B95-4C71-BEA4-A38236F729FC}" uniqueName="26" name="GS" queryTableFieldId="5" dataDxfId="633"/>
    <tableColumn id="27" xr3:uid="{C26ADDE3-CE56-4BE1-A561-EE64F59458D9}" uniqueName="27" name="Passing Comp" queryTableFieldId="6"/>
    <tableColumn id="28" xr3:uid="{70C3DC45-2F70-40F3-BD1B-E1D4BCDDAA0D}" uniqueName="28" name="Passing Att" queryTableFieldId="7"/>
    <tableColumn id="29" xr3:uid="{8C027773-DAEC-4596-982D-28586B7C7754}" uniqueName="29" name="Passing Pct" queryTableFieldId="8"/>
    <tableColumn id="30" xr3:uid="{5066FFD0-8897-4A26-968C-4B857B52D863}" uniqueName="30" name="Passing Yds" queryTableFieldId="9"/>
    <tableColumn id="31" xr3:uid="{CA30BDA4-742B-48DE-BA9A-140FEF4CEB07}" uniqueName="31" name="Passing Avg" queryTableFieldId="10"/>
    <tableColumn id="32" xr3:uid="{A052D758-F79B-4680-B004-A2FCD07D0BEB}" uniqueName="32" name="Passing TD" queryTableFieldId="11"/>
    <tableColumn id="33" xr3:uid="{5BA3A188-E425-4AD8-8125-0E56FFD39432}" uniqueName="33" name="Passing Int" queryTableFieldId="12"/>
    <tableColumn id="34" xr3:uid="{33E69ADB-1228-41D0-A3DA-ED8E69B1D09F}" uniqueName="34" name="Passing Sck" queryTableFieldId="13"/>
    <tableColumn id="35" xr3:uid="{629A92CE-59BA-4E22-B580-664A25F946DF}" uniqueName="35" name="Passing SckY" queryTableFieldId="14"/>
    <tableColumn id="36" xr3:uid="{5CAA80B2-D0EC-48E8-BF7D-22F724AE114D}" uniqueName="36" name="Passing Rate" queryTableFieldId="15"/>
    <tableColumn id="37" xr3:uid="{6A2E17F7-ACCC-48CB-BC03-4C044355E154}" uniqueName="37" name="Rushing Att" queryTableFieldId="16"/>
    <tableColumn id="38" xr3:uid="{2EB08E29-C646-47CF-865A-6AB35AAE0D51}" uniqueName="38" name="Rushing Yds" queryTableFieldId="17"/>
    <tableColumn id="39" xr3:uid="{92D1A0FF-E759-4EDA-91AF-CF57F397317C}" uniqueName="39" name="Rushing Avg" queryTableFieldId="18"/>
    <tableColumn id="40" xr3:uid="{2605D7BF-2FB0-48F2-B88C-2256CFBB5EFA}" uniqueName="40" name="Rushing TD" queryTableFieldId="19"/>
    <tableColumn id="41" xr3:uid="{8E31B2CC-6483-4044-9F19-1D1B7F6591FA}" uniqueName="41" name="Fumbles FUM" queryTableFieldId="20"/>
    <tableColumn id="42" xr3:uid="{2B21A66E-6611-4EE8-B426-2A1C91F65133}" uniqueName="42" name="Fumbles Lost" queryTableFieldId="21"/>
    <tableColumn id="43" xr3:uid="{81F5CDCD-2A74-4AA2-A27C-48A8AC835C26}" uniqueName="43" name="FPs" queryTableFieldId="22" dataDxfId="63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7658D197-893F-4B73-97BB-DB76DCADF099}" name="Matthew_Stafford_per_game" displayName="Matthew_Stafford_per_game" ref="A13:V22" totalsRowShown="0">
  <autoFilter ref="A13:V22" xr:uid="{D05F9985-3973-4F09-B667-EF81792D42A3}"/>
  <tableColumns count="22">
    <tableColumn id="1" xr3:uid="{5D55687C-5B9E-4E29-8C6E-60F87E26F055}" name="Header"/>
    <tableColumn id="2" xr3:uid="{3DB95EE2-A771-4149-97F2-C5DDEA0C866B}" name="Season"/>
    <tableColumn id="3" xr3:uid="{74918FEC-CEF6-4674-94C3-A49B104ABF6A}" name="Team"/>
    <tableColumn id="4" xr3:uid="{3B76CE0C-D1C9-40BE-B54B-7A168B3B441D}" name="G"/>
    <tableColumn id="5" xr3:uid="{068C4B4B-A003-400D-AF1C-F1B5DECD4CE2}" name="GS"/>
    <tableColumn id="6" xr3:uid="{87CF568D-FB6B-491F-ACEF-68221E2ABD81}" name="Passing Comp" dataDxfId="631"/>
    <tableColumn id="7" xr3:uid="{9A31D5D8-1C36-4CD1-9840-B0A0289C74AB}" name="Passing Att" dataDxfId="630"/>
    <tableColumn id="8" xr3:uid="{EDCC0D69-A596-499F-8D1E-168BEFC65A7D}" name="Passing Pct" dataDxfId="629"/>
    <tableColumn id="9" xr3:uid="{4AF8F1B9-0C6E-4506-94D8-CE5FCE62D0FF}" name="Passing Yds" dataDxfId="628"/>
    <tableColumn id="10" xr3:uid="{55FCB0CA-E598-4495-80D0-86A888C8FC92}" name="Passing Avg" dataDxfId="627"/>
    <tableColumn id="11" xr3:uid="{9E59F986-D65B-4CCA-932C-1023DEAB3875}" name="Passing TD" dataDxfId="626"/>
    <tableColumn id="12" xr3:uid="{52FAB748-C499-4199-8E86-5B9CD370C80E}" name="Passing Int" dataDxfId="625"/>
    <tableColumn id="13" xr3:uid="{E0E5A220-91F8-4A62-B6F9-FC74E249E21B}" name="Passing Sck" dataDxfId="624"/>
    <tableColumn id="14" xr3:uid="{20DE6D30-ED81-4DEB-872B-A9C90A59A183}" name="Passing SckY" dataDxfId="623"/>
    <tableColumn id="15" xr3:uid="{BE87CA74-BA38-4B65-9722-387D08B7DCE9}" name="Passing Rate" dataDxfId="622"/>
    <tableColumn id="16" xr3:uid="{FA7B2B7D-29E3-43BB-B1BF-59E1253DB87C}" name="Rushing Att" dataDxfId="621"/>
    <tableColumn id="17" xr3:uid="{1277E5A3-E1B7-4248-8776-20BC3430620E}" name="Rushing Yds" dataDxfId="620"/>
    <tableColumn id="18" xr3:uid="{D7AEB8A3-463B-448A-88D2-9E4A06F82BFE}" name="Rushing Avg" dataDxfId="619"/>
    <tableColumn id="19" xr3:uid="{3251FD06-EAEE-4233-A493-31C5ECBEEF7C}" name="Rushing TD" dataDxfId="618"/>
    <tableColumn id="20" xr3:uid="{47FC590E-AEB4-4116-9390-45E3174600D9}" name="Fumbles FUM" dataDxfId="617"/>
    <tableColumn id="21" xr3:uid="{390D36E9-5ED1-43ED-B5F3-2C63AA7757B3}" name="Fumbles Lost" dataDxfId="616"/>
    <tableColumn id="22" xr3:uid="{40A7A36A-D986-41B7-BD68-F20CAC622F00}" name="FPs" dataDxfId="615">
      <calculatedColumnFormula>(0.04*I14)+(6*K14) -(2*L14)+(0.1*Q14)+(6*S14)-(2*U14)</calculatedColumnFormula>
    </tableColumn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7AC1E0CD-ACF8-402C-A1C2-0B776C6F443F}" name="Matthew_Stafford_16_game" displayName="Matthew_Stafford_16_game" ref="A24:V33" totalsRowShown="0">
  <autoFilter ref="A24:V33" xr:uid="{992F0BA4-CE78-4960-93D2-204982395849}"/>
  <tableColumns count="22">
    <tableColumn id="1" xr3:uid="{C83B91B4-FDDC-402E-8FE0-3AEB680FDDAC}" name="Header"/>
    <tableColumn id="2" xr3:uid="{E0D9A381-E8D9-4947-94DA-428A692F647D}" name="Season"/>
    <tableColumn id="3" xr3:uid="{3CE48C97-8271-447F-AAC9-2CCE35785660}" name="Team"/>
    <tableColumn id="4" xr3:uid="{E1DBFD79-31F1-48BB-BE16-A772C1570985}" name="G"/>
    <tableColumn id="5" xr3:uid="{5D1C5EBA-C0A8-4ED2-9D30-5AB4D8CF2BAE}" name="GS"/>
    <tableColumn id="6" xr3:uid="{57B0D251-5A6A-4F4F-AFB0-6792BC8CE10C}" name="Passing Comp" dataDxfId="614"/>
    <tableColumn id="7" xr3:uid="{197EC3EF-32B7-410F-A2E9-E0037604BD23}" name="Passing Att" dataDxfId="613"/>
    <tableColumn id="8" xr3:uid="{3CE3775D-5F69-4864-B2ED-A201EF60EC0C}" name="Passing Pct" dataDxfId="612"/>
    <tableColumn id="9" xr3:uid="{D7CD7267-95F9-4A22-85C8-D6FD559FA825}" name="Passing Yds" dataDxfId="611"/>
    <tableColumn id="10" xr3:uid="{CD59F1B9-F6A4-432A-B497-A332D1091990}" name="Passing Avg" dataDxfId="610"/>
    <tableColumn id="11" xr3:uid="{42E5D5C1-B81B-45A4-B1C5-DC3AF67E925D}" name="Passing TD" dataDxfId="609"/>
    <tableColumn id="12" xr3:uid="{C0F1D5C0-B1B4-468E-A80E-331C8D29719E}" name="Passing Int" dataDxfId="608"/>
    <tableColumn id="13" xr3:uid="{42BF186B-8D9C-4F59-BF45-26470F65232F}" name="Passing Sck" dataDxfId="607"/>
    <tableColumn id="14" xr3:uid="{75A8D86D-3588-46A8-BAD0-786CE66A9B02}" name="Passing SckY" dataDxfId="606"/>
    <tableColumn id="15" xr3:uid="{A319CFC3-6A43-46B2-9FB0-4A5E87672B70}" name="Passing Rate" dataDxfId="605"/>
    <tableColumn id="16" xr3:uid="{CAD4DD26-6EC1-449B-8E85-F3E5C1908AF6}" name="Rushing Att" dataDxfId="604"/>
    <tableColumn id="17" xr3:uid="{7A605CA1-DCF6-4C75-9AC2-38E68A7CD623}" name="Rushing Yds" dataDxfId="603"/>
    <tableColumn id="18" xr3:uid="{0A40BABA-7154-4992-BF2E-BC9B730E1BCC}" name="Rushing Avg" dataDxfId="602"/>
    <tableColumn id="19" xr3:uid="{B8B0B5A3-FF5C-4902-8CE1-135257561766}" name="Rushing TD" dataDxfId="601"/>
    <tableColumn id="20" xr3:uid="{9B6E6DE8-A0FA-424D-A33C-6DE1C202FA84}" name="Fumbles FUM" dataDxfId="600"/>
    <tableColumn id="21" xr3:uid="{E27D350D-02F2-490E-B979-4B3D7424AD15}" name="Fumbles Lost" dataDxfId="599"/>
    <tableColumn id="22" xr3:uid="{6519DF14-DBEF-4567-9689-254A80107EAB}" name="FPs" dataDxfId="598">
      <calculatedColumnFormula>(0.04*I25)+(6*K25) -(2*L25)+(0.1*Q25)+(6*S25)-(2*U25)</calculatedColumnFormula>
    </tableColumn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1EFE5CD5-511B-4FC4-89E0-FDCD07669564}" name="Blake_Bortles" displayName="Blake_Bortles" ref="A1:V6" tableType="queryTable" totalsRowShown="0">
  <autoFilter ref="A1:V6" xr:uid="{4FDE2255-2D82-4025-AF4A-3CFC7F287E1F}"/>
  <tableColumns count="22">
    <tableColumn id="22" xr3:uid="{677C03EE-0C88-4CD1-816F-49190324A31F}" uniqueName="22" name="Header" queryTableFieldId="1" dataDxfId="597"/>
    <tableColumn id="23" xr3:uid="{58B8809C-2261-4585-BF93-7E3DDB69D5CF}" uniqueName="23" name="Season" queryTableFieldId="2" dataDxfId="596"/>
    <tableColumn id="24" xr3:uid="{F7F38678-9ECB-45AF-96F4-B5C219C2E808}" uniqueName="24" name="Team" queryTableFieldId="3" dataDxfId="595"/>
    <tableColumn id="25" xr3:uid="{AABB1DF9-3893-4CD3-912D-D00AFF1CFD31}" uniqueName="25" name="G" queryTableFieldId="4" dataDxfId="594"/>
    <tableColumn id="26" xr3:uid="{69270FCB-1E77-4DB7-8C1B-FF4D031C153F}" uniqueName="26" name="GS" queryTableFieldId="5" dataDxfId="593"/>
    <tableColumn id="27" xr3:uid="{87FDD5D3-79AA-44D4-A644-6A48F16655CD}" uniqueName="27" name="Passing Comp" queryTableFieldId="6"/>
    <tableColumn id="28" xr3:uid="{D2F80FEA-807D-4A42-BB4E-6C536BE7BED7}" uniqueName="28" name="Passing Att" queryTableFieldId="7"/>
    <tableColumn id="29" xr3:uid="{2D479422-8726-4214-8E6A-1DAFE09AF65C}" uniqueName="29" name="Passing Pct" queryTableFieldId="8"/>
    <tableColumn id="30" xr3:uid="{12DCF489-44DC-4125-BF92-A01DFD09D0E5}" uniqueName="30" name="Passing Yds" queryTableFieldId="9"/>
    <tableColumn id="31" xr3:uid="{97A73F7D-5567-4E74-9CB7-6BD5EA3516D0}" uniqueName="31" name="Passing Avg" queryTableFieldId="10"/>
    <tableColumn id="32" xr3:uid="{6AE7FBBF-C020-40CC-B602-756CC148F631}" uniqueName="32" name="Passing TD" queryTableFieldId="11"/>
    <tableColumn id="33" xr3:uid="{E8F98065-91C6-44B5-9EF1-C0C81259BDAB}" uniqueName="33" name="Passing Int" queryTableFieldId="12"/>
    <tableColumn id="34" xr3:uid="{9E2C2884-F856-47BE-B101-5211B83937EA}" uniqueName="34" name="Passing Sck" queryTableFieldId="13"/>
    <tableColumn id="35" xr3:uid="{78C11778-8DE1-4871-BC0E-06A4D9B6994C}" uniqueName="35" name="Passing SckY" queryTableFieldId="14"/>
    <tableColumn id="36" xr3:uid="{D342FDB9-E584-4A5E-9DC7-A054400A761D}" uniqueName="36" name="Passing Rate" queryTableFieldId="15"/>
    <tableColumn id="37" xr3:uid="{FBAAB7C1-84A9-40C6-976C-011FFDF4098A}" uniqueName="37" name="Rushing Att" queryTableFieldId="16"/>
    <tableColumn id="38" xr3:uid="{823F5628-820B-4CA5-A89F-783EE69E1002}" uniqueName="38" name="Rushing Yds" queryTableFieldId="17"/>
    <tableColumn id="39" xr3:uid="{4234BF10-C8CD-4EC7-8479-E3A52EFB67F9}" uniqueName="39" name="Rushing Avg" queryTableFieldId="18"/>
    <tableColumn id="40" xr3:uid="{AE43EA48-C151-44A8-9FF3-E00720FD1493}" uniqueName="40" name="Rushing TD" queryTableFieldId="19"/>
    <tableColumn id="41" xr3:uid="{330A4F85-7438-4300-ABB1-73C10D6CA9CA}" uniqueName="41" name="Fumbles FUM" queryTableFieldId="20"/>
    <tableColumn id="42" xr3:uid="{89107E93-3E2E-448C-AD3C-21AB857C9104}" uniqueName="42" name="Fumbles Lost" queryTableFieldId="21"/>
    <tableColumn id="43" xr3:uid="{0D502179-D9F7-48C8-92E5-911C51256B41}" uniqueName="43" name="FPs" queryTableFieldId="22" dataDxfId="59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1B469EF8-2DEF-4B99-B95C-188E72BF8EA6}" name="Blake_Bortles_per_game" displayName="Blake_Bortles_per_game" ref="A8:V12" totalsRowShown="0">
  <autoFilter ref="A8:V12" xr:uid="{8E883992-48F6-403A-B437-235C5274CC94}"/>
  <tableColumns count="22">
    <tableColumn id="1" xr3:uid="{845DE226-B905-4DF7-90AE-7F6C5EC1CDE1}" name="Header"/>
    <tableColumn id="2" xr3:uid="{3AF0BFE9-3B5D-475E-BCBF-35F9F288D5F7}" name="Season"/>
    <tableColumn id="3" xr3:uid="{30117801-A954-404A-9653-6F33457374B6}" name="Team"/>
    <tableColumn id="4" xr3:uid="{4F61D67B-3B29-4201-86B9-34CB7E951348}" name="G"/>
    <tableColumn id="5" xr3:uid="{64248C24-2E94-46EC-98E7-1A367066A217}" name="GS"/>
    <tableColumn id="6" xr3:uid="{46D4727B-5E2B-4E5E-8B4A-6BF87B4BC43F}" name="Passing Comp" dataDxfId="591"/>
    <tableColumn id="7" xr3:uid="{F10F4880-1507-4E0B-8107-3BD3765D8479}" name="Passing Att" dataDxfId="590"/>
    <tableColumn id="8" xr3:uid="{54F76258-BB7B-497C-AF17-3319C77CDB57}" name="Passing Pct" dataDxfId="589"/>
    <tableColumn id="9" xr3:uid="{5C413F4F-884A-437A-A988-918CDBC2B2F8}" name="Passing Yds" dataDxfId="588"/>
    <tableColumn id="10" xr3:uid="{B8CB0585-6178-458C-9D2F-9CD2B5988EA6}" name="Passing Avg" dataDxfId="587"/>
    <tableColumn id="11" xr3:uid="{27DCCDCE-180D-4112-993C-6DA9BCBB6F94}" name="Passing TD" dataDxfId="586"/>
    <tableColumn id="12" xr3:uid="{8BC7AD83-C1F0-4DB8-9ABB-5867FAD4B859}" name="Passing Int" dataDxfId="585"/>
    <tableColumn id="13" xr3:uid="{E4ABAD5D-53E9-47D6-97D3-C4FC97AE410D}" name="Passing Sck" dataDxfId="584"/>
    <tableColumn id="14" xr3:uid="{C13D9FD4-C8FF-434D-A863-BE885AD4A241}" name="Passing SckY" dataDxfId="583"/>
    <tableColumn id="15" xr3:uid="{D7C5D67F-6834-4CF4-AD05-3A140B8CB5E7}" name="Passing Rate" dataDxfId="582"/>
    <tableColumn id="16" xr3:uid="{AC485CA3-CDAE-456F-B042-74DF45428AFB}" name="Rushing Att" dataDxfId="581"/>
    <tableColumn id="17" xr3:uid="{88902D33-74DF-47EA-9787-92CA1736F3B8}" name="Rushing Yds" dataDxfId="580"/>
    <tableColumn id="18" xr3:uid="{9FCB8EFC-1051-4CBA-82A6-CDC1AA5345E6}" name="Rushing Avg" dataDxfId="579"/>
    <tableColumn id="19" xr3:uid="{11759352-10AD-4D58-9D42-5DC528D96197}" name="Rushing TD" dataDxfId="578"/>
    <tableColumn id="20" xr3:uid="{C07EB1CE-A4D2-4FD7-8BCD-1C7946DA0588}" name="Fumbles FUM" dataDxfId="577"/>
    <tableColumn id="21" xr3:uid="{06E78C39-C54A-4C69-9E3C-34BA95DCB1B6}" name="Fumbles Lost" dataDxfId="576"/>
    <tableColumn id="22" xr3:uid="{ED120320-7AF7-4777-BB6C-4CCD822D1761}" name="FPs" dataDxfId="575">
      <calculatedColumnFormula>(0.04*I9)+(6*K9) -(2*L9)+(0.1*Q9)+(6*S9)-(2*U9)</calculatedColumnFormula>
    </tableColumn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A96C29ED-1BDC-41FE-B627-E89D1EA70C76}" name="Blake_Bortles_16_game" displayName="Blake_Bortles_16_game" ref="A14:V18" totalsRowShown="0">
  <autoFilter ref="A14:V18" xr:uid="{A75716EB-FCC7-4767-8A77-714B4684B7A2}"/>
  <tableColumns count="22">
    <tableColumn id="1" xr3:uid="{9D6958BD-9050-4E3D-9926-4A318BE9A528}" name="Header"/>
    <tableColumn id="2" xr3:uid="{2DF6D9A0-A112-4AFF-919E-3A3382DFD15F}" name="Season"/>
    <tableColumn id="3" xr3:uid="{1F0142BE-BB50-4A8A-A9CB-F1026C115317}" name="Team"/>
    <tableColumn id="4" xr3:uid="{5CFC6C8E-6FCF-4584-A9BE-D9E2488AA513}" name="G"/>
    <tableColumn id="5" xr3:uid="{FEDDC562-6F10-49F2-9F01-606CBB1C847A}" name="GS"/>
    <tableColumn id="6" xr3:uid="{A7ECDB17-22EA-4BF1-ADC0-3BE8A468C563}" name="Passing Comp" dataDxfId="574"/>
    <tableColumn id="7" xr3:uid="{77C07F39-7413-43B2-BFFF-7918DF4DF1C3}" name="Passing Att" dataDxfId="573"/>
    <tableColumn id="8" xr3:uid="{58EF9C83-C912-4C0F-8C91-657CBC25ABB9}" name="Passing Pct" dataDxfId="572"/>
    <tableColumn id="9" xr3:uid="{B28523BB-B0C7-4C1C-8A11-321065B47184}" name="Passing Yds" dataDxfId="571"/>
    <tableColumn id="10" xr3:uid="{D37539B8-5F89-4A34-8022-6E75A1C63381}" name="Passing Avg" dataDxfId="570"/>
    <tableColumn id="11" xr3:uid="{36D81E10-051A-4459-A877-DE687442A99F}" name="Passing TD" dataDxfId="569"/>
    <tableColumn id="12" xr3:uid="{5A8AD860-3250-4567-B30F-1AC0275D3B01}" name="Passing Int" dataDxfId="568"/>
    <tableColumn id="13" xr3:uid="{D13B1084-E48E-414B-A90D-7E4C604274C3}" name="Passing Sck" dataDxfId="567"/>
    <tableColumn id="14" xr3:uid="{5FB1254A-7620-4F20-AFB7-C7CCAD35221C}" name="Passing SckY" dataDxfId="566"/>
    <tableColumn id="15" xr3:uid="{10F45046-EB0A-45D3-BF46-B366B7CE1FF4}" name="Passing Rate" dataDxfId="565"/>
    <tableColumn id="16" xr3:uid="{9DCBDAFD-2B0D-4ADF-90A0-C7CB98B93AB6}" name="Rushing Att" dataDxfId="564"/>
    <tableColumn id="17" xr3:uid="{C6412C89-CE61-4E85-9A1F-492D8949F17D}" name="Rushing Yds" dataDxfId="563"/>
    <tableColumn id="18" xr3:uid="{B3403A9E-9244-40E2-BB4D-F524ED6A1F40}" name="Rushing Avg" dataDxfId="562"/>
    <tableColumn id="19" xr3:uid="{C168E9A4-8B6E-4370-A006-551F063A4EE7}" name="Rushing TD" dataDxfId="561"/>
    <tableColumn id="20" xr3:uid="{2C045606-DFC9-44BD-A163-3FF4CE3B61BD}" name="Fumbles FUM" dataDxfId="560"/>
    <tableColumn id="21" xr3:uid="{094244A5-0DDC-4844-8F4C-C6B4ACF74FCA}" name="Fumbles Lost" dataDxfId="559"/>
    <tableColumn id="22" xr3:uid="{4430A0EB-3DEE-47FA-8A98-FA387254A4E3}" name="FPs" dataDxfId="558">
      <calculatedColumnFormula>(0.04*I15)+(6*K15) -(2*L15)+(0.1*Q15)+(6*S15)-(2*U15)</calculatedColumnFormula>
    </tableColumn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F539A495-5714-442B-B76D-1D667175F77D}" name="Matt_Ryan" displayName="Matt_Ryan" ref="A1:V12" tableType="queryTable" totalsRowShown="0">
  <autoFilter ref="A1:V12" xr:uid="{10E1E056-B011-4166-976E-2F113DE22CF8}"/>
  <tableColumns count="22">
    <tableColumn id="22" xr3:uid="{8E20B77E-52F9-430A-B04E-B776438C8F08}" uniqueName="22" name="Header" queryTableFieldId="1" dataDxfId="557"/>
    <tableColumn id="23" xr3:uid="{08677978-3011-437B-A23A-0C3660FBB961}" uniqueName="23" name="Season" queryTableFieldId="2" dataDxfId="556"/>
    <tableColumn id="24" xr3:uid="{B0447B9B-0B2E-405B-8587-22BF110FDDEB}" uniqueName="24" name="Team" queryTableFieldId="3" dataDxfId="555"/>
    <tableColumn id="25" xr3:uid="{A57F38CF-9D16-44A4-A69A-AA5717C9B7A8}" uniqueName="25" name="G" queryTableFieldId="4" dataDxfId="554"/>
    <tableColumn id="26" xr3:uid="{1F1148A2-7878-477D-9C90-17F5F4DE29C0}" uniqueName="26" name="GS" queryTableFieldId="5" dataDxfId="553"/>
    <tableColumn id="27" xr3:uid="{BB216F6F-28B0-4B15-818F-FF76CBB75304}" uniqueName="27" name="Passing Comp" queryTableFieldId="6"/>
    <tableColumn id="28" xr3:uid="{34D20890-66AC-44E1-A05B-6D45273E1255}" uniqueName="28" name="Passing Att" queryTableFieldId="7"/>
    <tableColumn id="29" xr3:uid="{75A79C32-55B7-4605-BFDA-E9C70F40EAB3}" uniqueName="29" name="Passing Pct" queryTableFieldId="8"/>
    <tableColumn id="30" xr3:uid="{40B04589-C0D7-47A7-8EDD-B3404BDA3782}" uniqueName="30" name="Passing Yds" queryTableFieldId="9"/>
    <tableColumn id="31" xr3:uid="{0DC1B5D6-5D96-4AD8-9AEA-AC86C9E02A02}" uniqueName="31" name="Passing Avg" queryTableFieldId="10"/>
    <tableColumn id="32" xr3:uid="{29944560-B742-4368-B6B7-87A63F93643A}" uniqueName="32" name="Passing TD" queryTableFieldId="11"/>
    <tableColumn id="33" xr3:uid="{EFD728C1-5F77-443B-9F4C-E7B21F0B2E3D}" uniqueName="33" name="Passing Int" queryTableFieldId="12"/>
    <tableColumn id="34" xr3:uid="{F2519298-2FF1-471A-B121-9AE24BEBDB51}" uniqueName="34" name="Passing Sck" queryTableFieldId="13"/>
    <tableColumn id="35" xr3:uid="{562D3583-4F5A-48C5-95DB-128ED5AEF3CD}" uniqueName="35" name="Passing SckY" queryTableFieldId="14"/>
    <tableColumn id="36" xr3:uid="{F6A7509F-3C8A-48DC-BBA6-F84AF41539FD}" uniqueName="36" name="Passing Rate" queryTableFieldId="15"/>
    <tableColumn id="37" xr3:uid="{E942C547-C02E-4C39-B6FB-7A209971BCFB}" uniqueName="37" name="Rushing Att" queryTableFieldId="16"/>
    <tableColumn id="38" xr3:uid="{1C11D2EB-4764-42CE-8A84-6205BC66E490}" uniqueName="38" name="Rushing Yds" queryTableFieldId="17"/>
    <tableColumn id="39" xr3:uid="{B89ABB53-F91E-42C3-A77F-B8130D43BBB6}" uniqueName="39" name="Rushing Avg" queryTableFieldId="18"/>
    <tableColumn id="40" xr3:uid="{2E4B9D05-7FDE-4CDD-B010-A5B7422FC104}" uniqueName="40" name="Rushing TD" queryTableFieldId="19"/>
    <tableColumn id="41" xr3:uid="{BD729D86-F034-400B-8B01-B226DDB39165}" uniqueName="41" name="Fumbles FUM" queryTableFieldId="20"/>
    <tableColumn id="42" xr3:uid="{F300235E-9981-4FF2-BA49-D931DF45F11D}" uniqueName="42" name="Fumbles Lost" queryTableFieldId="21"/>
    <tableColumn id="43" xr3:uid="{CD48414E-E5EA-47D7-A7CA-E1023B9E1F48}" uniqueName="43" name="FPs" queryTableFieldId="22" dataDxfId="55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9ED96D5-F69C-41F9-A6EA-BD180CFC4439}" name="Matt_Ryan_per_game" displayName="Matt_Ryan_per_game" ref="A14:V24" totalsRowShown="0">
  <autoFilter ref="A14:V24" xr:uid="{8763AE1F-837F-4A07-BE23-D2B0211CB6BB}"/>
  <tableColumns count="22">
    <tableColumn id="1" xr3:uid="{2951AD4F-1B58-4448-82B9-370BB34605A1}" name="Header"/>
    <tableColumn id="2" xr3:uid="{55723FBC-01C9-4D53-A8D0-3336105EB99C}" name="Season"/>
    <tableColumn id="3" xr3:uid="{A2077B9A-661D-43BB-B4F6-18A86070E873}" name="Team"/>
    <tableColumn id="4" xr3:uid="{13BDE845-1913-4AB0-9437-C4B8074A1A77}" name="G"/>
    <tableColumn id="5" xr3:uid="{68C0A1D7-EB06-4373-90DB-45D456639D4D}" name="GS"/>
    <tableColumn id="6" xr3:uid="{CE12EC01-DBD7-4E2A-BB3E-52D9CB961773}" name="Passing Comp" dataDxfId="551"/>
    <tableColumn id="7" xr3:uid="{B72828A7-DD99-4C8E-BCDE-E936B8FAE6D9}" name="Passing Att" dataDxfId="550"/>
    <tableColumn id="8" xr3:uid="{BA589E9D-5DFB-4ED8-956D-931FE6E6A8BE}" name="Passing Pct" dataDxfId="549"/>
    <tableColumn id="9" xr3:uid="{DCBE69C0-99D5-450C-A89E-17430BECD900}" name="Passing Yds" dataDxfId="548"/>
    <tableColumn id="10" xr3:uid="{D32E7CAD-5288-4E5D-8201-D6A33615EEE8}" name="Passing Avg" dataDxfId="547"/>
    <tableColumn id="11" xr3:uid="{471A0EA8-5FCA-4A69-B163-66AD588F54C4}" name="Passing TD" dataDxfId="546"/>
    <tableColumn id="12" xr3:uid="{7C3FF519-1FFC-4705-B004-5B2C5470A911}" name="Passing Int" dataDxfId="545"/>
    <tableColumn id="13" xr3:uid="{557071BD-ED67-4B3D-B9A1-28B36B7BBBCB}" name="Passing Sck" dataDxfId="544"/>
    <tableColumn id="14" xr3:uid="{3D9A93EF-1188-4D37-9267-7E44AE3FB7AB}" name="Passing SckY" dataDxfId="543"/>
    <tableColumn id="15" xr3:uid="{8585FAA1-D1EC-49B6-9FD2-8543D88BA9C8}" name="Passing Rate" dataDxfId="542"/>
    <tableColumn id="16" xr3:uid="{FFF8A525-15E9-4F86-96B6-0E7528AD9491}" name="Rushing Att" dataDxfId="541"/>
    <tableColumn id="17" xr3:uid="{16135E8F-BCB1-4CB4-AB74-1AEA898BF365}" name="Rushing Yds" dataDxfId="540"/>
    <tableColumn id="18" xr3:uid="{9F868224-DC3E-4952-B028-D031D820B628}" name="Rushing Avg" dataDxfId="539"/>
    <tableColumn id="19" xr3:uid="{9C111952-09A8-4FE0-85B3-E21A34082FA4}" name="Rushing TD" dataDxfId="538"/>
    <tableColumn id="20" xr3:uid="{3355A8B5-95A4-4B62-BE6F-6369C421B26E}" name="Fumbles FUM" dataDxfId="537"/>
    <tableColumn id="21" xr3:uid="{04C0B338-D855-47DD-BB5D-D335268A3178}" name="Fumbles Lost" dataDxfId="536"/>
    <tableColumn id="22" xr3:uid="{A45B4B53-B9BB-4BA2-8E79-1315CC45C658}" name="FPs" dataDxfId="535">
      <calculatedColumnFormula>(0.04*I15)+(6*K15) -(2*L15)+(0.1*Q15)+(6*S15)-(2*U15)</calculatedColumnFormula>
    </tableColumn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3B5E6097-A5BA-4B63-B183-EE905037CC4E}" name="Matt_Ryan_16_game" displayName="Matt_Ryan_16_game" ref="A26:V36" totalsRowShown="0">
  <autoFilter ref="A26:V36" xr:uid="{F660EDBA-11E8-44E1-B563-3678DC6F2DE3}"/>
  <tableColumns count="22">
    <tableColumn id="1" xr3:uid="{7E599AC0-87A1-488C-9DEA-E043195B42D7}" name="Header"/>
    <tableColumn id="2" xr3:uid="{7C9F1836-B3A0-4644-910A-B57E31ADF584}" name="Season"/>
    <tableColumn id="3" xr3:uid="{CC0FD3A1-FD29-4285-9F15-A8DD01F1E42E}" name="Team"/>
    <tableColumn id="4" xr3:uid="{5FA3574D-34D1-4344-9364-A3B9040E7F27}" name="G"/>
    <tableColumn id="5" xr3:uid="{BE95D78A-9507-44E0-ACBE-C2D521A48D0B}" name="GS"/>
    <tableColumn id="6" xr3:uid="{8497F579-1D37-4F44-8E49-C2E1E58AD49F}" name="Passing Comp" dataDxfId="534"/>
    <tableColumn id="7" xr3:uid="{8685F7F5-31EE-429C-8709-2688D562B447}" name="Passing Att" dataDxfId="533"/>
    <tableColumn id="8" xr3:uid="{623196FF-4EFE-4EC3-8C62-3BBD1EF29FEB}" name="Passing Pct" dataDxfId="532"/>
    <tableColumn id="9" xr3:uid="{53DBA070-8C75-4295-B2A0-725C9BF1C8A9}" name="Passing Yds" dataDxfId="531"/>
    <tableColumn id="10" xr3:uid="{67C9F65E-F54E-4F6A-BF17-59B83578724D}" name="Passing Avg" dataDxfId="530"/>
    <tableColumn id="11" xr3:uid="{951F5AC5-6A8E-4D12-B6BA-D7A5D3B55D03}" name="Passing TD" dataDxfId="529"/>
    <tableColumn id="12" xr3:uid="{620D7A62-B58E-4E56-9670-F3A084239E35}" name="Passing Int" dataDxfId="528"/>
    <tableColumn id="13" xr3:uid="{620A0D9B-D023-4C44-8DBD-05A88F3B51D9}" name="Passing Sck" dataDxfId="527"/>
    <tableColumn id="14" xr3:uid="{3BA00F41-EF41-4316-9BEB-88EA108C17D4}" name="Passing SckY" dataDxfId="526"/>
    <tableColumn id="15" xr3:uid="{848DC179-CFF5-40FA-A83D-3270F9017FD2}" name="Passing Rate" dataDxfId="525"/>
    <tableColumn id="16" xr3:uid="{296C4F6F-D4F8-4F23-8C5E-BA73C68A0EB3}" name="Rushing Att" dataDxfId="524"/>
    <tableColumn id="17" xr3:uid="{98E88FE9-7A17-4158-834F-029DEEEFC7A5}" name="Rushing Yds" dataDxfId="523"/>
    <tableColumn id="18" xr3:uid="{6FFDB2F9-7DF6-472E-930F-9C7F5F7E3422}" name="Rushing Avg" dataDxfId="522"/>
    <tableColumn id="19" xr3:uid="{B8EA1B81-7251-4649-AA5C-C8FE739B07AB}" name="Rushing TD" dataDxfId="521"/>
    <tableColumn id="20" xr3:uid="{2227C859-28B5-4D11-A555-1DEEE1F8A7DD}" name="Fumbles FUM" dataDxfId="520"/>
    <tableColumn id="21" xr3:uid="{AC462CDA-3F65-4199-932C-02F9AFBE749D}" name="Fumbles Lost" dataDxfId="519"/>
    <tableColumn id="22" xr3:uid="{0C62D123-09BD-46D8-A527-D4143FAD62D3}" name="FPs" dataDxfId="518">
      <calculatedColumnFormula>(0.04*I27)+(6*K27) -(2*L27)+(0.1*Q27)+(6*S27)-(2*U27)</calculatedColumnFormula>
    </tableColumn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DA7B57A-B747-44C6-8C64-37AFCB5BEB39}" name="Tyrod_Taylor" displayName="Tyrod_Taylor" ref="A1:V9" tableType="queryTable" totalsRowShown="0">
  <autoFilter ref="A1:V9" xr:uid="{259439D0-CB11-4283-84C5-6E767184C721}"/>
  <tableColumns count="22">
    <tableColumn id="22" xr3:uid="{54671F70-4155-4857-855F-96C9321BCCD8}" uniqueName="22" name="Header" queryTableFieldId="1" dataDxfId="517"/>
    <tableColumn id="23" xr3:uid="{EF043FE4-011B-479B-8249-FCDB940D8D84}" uniqueName="23" name="Season" queryTableFieldId="2" dataDxfId="516"/>
    <tableColumn id="24" xr3:uid="{614EF760-3098-4ACB-87F1-C2C73EFDF606}" uniqueName="24" name="Team" queryTableFieldId="3" dataDxfId="515"/>
    <tableColumn id="25" xr3:uid="{61659317-5837-4813-AB07-B7F0F10159AE}" uniqueName="25" name="G" queryTableFieldId="4" dataDxfId="514"/>
    <tableColumn id="26" xr3:uid="{EFBF9AD2-F2F1-4794-98ED-985669C7E06B}" uniqueName="26" name="GS" queryTableFieldId="5" dataDxfId="513"/>
    <tableColumn id="27" xr3:uid="{ABCA20CB-9DCF-4237-BB78-D17AEC227A3B}" uniqueName="27" name="Passing Comp" queryTableFieldId="6"/>
    <tableColumn id="28" xr3:uid="{EC5D5E79-EF9A-4EED-8EEA-C35EA3A03B91}" uniqueName="28" name="Passing Att" queryTableFieldId="7"/>
    <tableColumn id="29" xr3:uid="{FCA1FE0E-C217-4381-86DC-0EAF9EBCB7C0}" uniqueName="29" name="Passing Pct" queryTableFieldId="8"/>
    <tableColumn id="30" xr3:uid="{8D0A2B73-AC02-4073-B6A0-17907A4545D6}" uniqueName="30" name="Passing Yds" queryTableFieldId="9"/>
    <tableColumn id="31" xr3:uid="{169DD08D-BEBA-4685-919E-B93784EE163A}" uniqueName="31" name="Passing Avg" queryTableFieldId="10"/>
    <tableColumn id="32" xr3:uid="{FB469FA4-70CC-456E-A6EC-0369BA7E743B}" uniqueName="32" name="Passing TD" queryTableFieldId="11"/>
    <tableColumn id="33" xr3:uid="{55F8317F-1C14-4AAF-8507-41ACEBB699C3}" uniqueName="33" name="Passing Int" queryTableFieldId="12"/>
    <tableColumn id="34" xr3:uid="{D7FE932C-7399-4E32-A098-BC14749DD545}" uniqueName="34" name="Passing Sck" queryTableFieldId="13"/>
    <tableColumn id="35" xr3:uid="{8D01A88D-E5EC-4065-9D39-5520518957D7}" uniqueName="35" name="Passing SckY" queryTableFieldId="14"/>
    <tableColumn id="36" xr3:uid="{94C1459C-54FC-4D72-96E1-AE69F221EB9D}" uniqueName="36" name="Passing Rate" queryTableFieldId="15"/>
    <tableColumn id="37" xr3:uid="{7647037C-76A4-4ABE-9BA0-A8E229FB7B10}" uniqueName="37" name="Rushing Att" queryTableFieldId="16"/>
    <tableColumn id="38" xr3:uid="{853E8353-C0DA-4D81-B882-2B53A3B154D8}" uniqueName="38" name="Rushing Yds" queryTableFieldId="17"/>
    <tableColumn id="39" xr3:uid="{30A177B8-A59C-471D-90CA-0D4126345344}" uniqueName="39" name="Rushing Avg" queryTableFieldId="18"/>
    <tableColumn id="40" xr3:uid="{329C30A7-E459-4635-BA31-C7613719747B}" uniqueName="40" name="Rushing TD" queryTableFieldId="19"/>
    <tableColumn id="41" xr3:uid="{05F2E1FD-1959-47A0-9DE9-B0C7E31A9EE7}" uniqueName="41" name="Fumbles FUM" queryTableFieldId="20"/>
    <tableColumn id="42" xr3:uid="{08DE1185-8BB8-48C8-9ED0-7B3D71880DD2}" uniqueName="42" name="Fumbles Lost" queryTableFieldId="21"/>
    <tableColumn id="43" xr3:uid="{3C7B7743-1CF3-48DB-B983-89B31BD5457B}" uniqueName="43" name="FPs" queryTableFieldId="22" dataDxfId="51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18485FA3-F223-4CD5-984D-42B2FFDDD70E}" name="Tyrod_Taylor_per_game" displayName="Tyrod_Taylor_per_game" ref="A11:V18" totalsRowShown="0">
  <autoFilter ref="A11:V18" xr:uid="{7322AD7C-2FBB-4F94-A820-BDACD362FC4E}"/>
  <tableColumns count="22">
    <tableColumn id="1" xr3:uid="{6E0036C7-D037-44E4-B31B-D7ACBCAF332B}" name="Header"/>
    <tableColumn id="2" xr3:uid="{3F16EA60-BBD1-4277-A441-0F5D0C0CF332}" name="Season"/>
    <tableColumn id="3" xr3:uid="{CFB755CD-C362-48FF-A9BA-9D112E2B841E}" name="Team"/>
    <tableColumn id="4" xr3:uid="{C8518196-FE90-49E7-81D7-D7733D125155}" name="G"/>
    <tableColumn id="5" xr3:uid="{4D839366-54F4-4C96-82AB-7EBE429BCDE0}" name="GS"/>
    <tableColumn id="6" xr3:uid="{3ECE786A-1BBC-4D31-B6E9-2683A2C3432E}" name="Passing Comp" dataDxfId="511"/>
    <tableColumn id="7" xr3:uid="{90B6A809-AF65-40B5-A614-D0E41931F354}" name="Passing Att" dataDxfId="510"/>
    <tableColumn id="8" xr3:uid="{69465EC8-B29D-4959-8626-18A8E4721F71}" name="Passing Pct" dataDxfId="509"/>
    <tableColumn id="9" xr3:uid="{2CDB6618-E200-403F-9F1F-D4135667945C}" name="Passing Yds" dataDxfId="508"/>
    <tableColumn id="10" xr3:uid="{130CF6F4-D5DA-41E7-AEFD-222EAE542CB5}" name="Passing Avg" dataDxfId="507"/>
    <tableColumn id="11" xr3:uid="{50732BD2-0AAB-4FB3-A342-34D2967F9911}" name="Passing TD" dataDxfId="506"/>
    <tableColumn id="12" xr3:uid="{FCCA002F-FD4A-4A2C-ABF2-0E90BF1315C6}" name="Passing Int" dataDxfId="505"/>
    <tableColumn id="13" xr3:uid="{BD10AA8B-8562-4CED-AAF3-8E2A794A9C01}" name="Passing Sck" dataDxfId="504"/>
    <tableColumn id="14" xr3:uid="{F88D9645-6A7C-445C-8A0C-B1A56A4E5C26}" name="Passing SckY" dataDxfId="503"/>
    <tableColumn id="15" xr3:uid="{1E02416A-A059-41F2-BD76-FEB110889163}" name="Passing Rate" dataDxfId="502"/>
    <tableColumn id="16" xr3:uid="{F59994BE-D80D-4FEC-8D78-9B2C16CC94C4}" name="Rushing Att" dataDxfId="501"/>
    <tableColumn id="17" xr3:uid="{D32467BA-FAE1-4919-B62C-EB0077011836}" name="Rushing Yds" dataDxfId="500"/>
    <tableColumn id="18" xr3:uid="{D58B0913-7B2F-444D-8065-1B99C6D4299A}" name="Rushing Avg" dataDxfId="499"/>
    <tableColumn id="19" xr3:uid="{36F9476C-A0BD-4FA3-AEBA-7B15259B09D6}" name="Rushing TD" dataDxfId="498"/>
    <tableColumn id="20" xr3:uid="{88967CA6-AAE4-4983-83A8-176B5F8CDA01}" name="Fumbles FUM" dataDxfId="497"/>
    <tableColumn id="21" xr3:uid="{53DB9194-1FB3-4F40-A2E3-F2765BE0188C}" name="Fumbles Lost" dataDxfId="496"/>
    <tableColumn id="22" xr3:uid="{36B67FFE-8BEE-42B6-8F68-FF3B7E89D2AA}" name="FPs" dataDxfId="495">
      <calculatedColumnFormula>(0.04*I12)+(6*K12) -(2*L12)+(0.1*Q12)+(6*S12)-(2*U12)</calculatedColumnFormula>
    </tableColumn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58DD7CAA-C112-448F-9BCF-8BBC4EB89428}" name="Tyrod_Taylor_16_game" displayName="Tyrod_Taylor_16_game" ref="A20:V27" totalsRowShown="0">
  <autoFilter ref="A20:V27" xr:uid="{1832BD37-7C29-4BBB-BD45-913A1281A0D1}"/>
  <tableColumns count="22">
    <tableColumn id="1" xr3:uid="{EE30CA1A-990B-4EBF-8881-8FF766C2B866}" name="Header"/>
    <tableColumn id="2" xr3:uid="{D2560F7B-93C6-4C9C-B7B9-179E5626DF6E}" name="Season"/>
    <tableColumn id="3" xr3:uid="{3C58E62B-92CB-4921-A46A-84F9AA0626BB}" name="Team"/>
    <tableColumn id="4" xr3:uid="{1C10CEFF-9ED1-4F4F-BEAA-2AF201AED7B0}" name="G"/>
    <tableColumn id="5" xr3:uid="{9B48EBA3-6447-4B76-848A-084EBE689849}" name="GS"/>
    <tableColumn id="6" xr3:uid="{69E5A4AE-C51E-4F87-923B-2B242C118EA6}" name="Passing Comp" dataDxfId="494"/>
    <tableColumn id="7" xr3:uid="{B24D8866-A440-4C0E-B0BF-FB6E64BC6F91}" name="Passing Att" dataDxfId="493"/>
    <tableColumn id="8" xr3:uid="{E179AC2A-3E38-4E3E-A888-FE3D56F913F0}" name="Passing Pct" dataDxfId="492"/>
    <tableColumn id="9" xr3:uid="{A5773980-4EB4-4C9B-B4FA-142E97CFB43B}" name="Passing Yds" dataDxfId="491"/>
    <tableColumn id="10" xr3:uid="{7E6F1F70-2074-405A-AA42-3948BE396441}" name="Passing Avg" dataDxfId="490"/>
    <tableColumn id="11" xr3:uid="{909D96E2-4853-4FAB-88BF-4F893469EEB7}" name="Passing TD" dataDxfId="489"/>
    <tableColumn id="12" xr3:uid="{846555AB-8928-4A24-8B8B-EFC4EB2C4D85}" name="Passing Int" dataDxfId="488"/>
    <tableColumn id="13" xr3:uid="{DDE68083-94C8-4B11-9AAE-9647BC82E925}" name="Passing Sck" dataDxfId="487"/>
    <tableColumn id="14" xr3:uid="{A28169B9-5414-47CD-B6BC-AD628E50716A}" name="Passing SckY" dataDxfId="486"/>
    <tableColumn id="15" xr3:uid="{B6BFE70F-5941-489A-B90A-D7464D4361E3}" name="Passing Rate" dataDxfId="485"/>
    <tableColumn id="16" xr3:uid="{B269458C-1F2D-4AC2-BA25-9F2EA3B3DB24}" name="Rushing Att" dataDxfId="484"/>
    <tableColumn id="17" xr3:uid="{96228907-39BE-4860-8B2E-91F898E481C8}" name="Rushing Yds" dataDxfId="483"/>
    <tableColumn id="18" xr3:uid="{CB609045-2FA1-4B9B-9886-A69A824D3BC6}" name="Rushing Avg" dataDxfId="482"/>
    <tableColumn id="19" xr3:uid="{B07802C5-29DA-4BD9-ABB5-93A3BA8722B8}" name="Rushing TD" dataDxfId="481"/>
    <tableColumn id="20" xr3:uid="{9DA6D11A-712A-4DCF-9033-76655B349D8D}" name="Fumbles FUM" dataDxfId="480"/>
    <tableColumn id="21" xr3:uid="{A44B2D0B-E6F0-4591-98A8-84E8A83E6BC3}" name="Fumbles Lost" dataDxfId="479"/>
    <tableColumn id="22" xr3:uid="{DEC4C27C-12E3-411C-BA54-213354CD29C5}" name="FPs" dataDxfId="478">
      <calculatedColumnFormula>(0.04*I21)+(6*K21) -(2*L21)+(0.1*Q21)+(6*S21)-(2*U21)</calculatedColumnFormula>
    </tableColumn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80244371-F239-4188-9A24-199D1A084120}" name="Cam_Newton" displayName="Cam_Newton" ref="A1:V9" tableType="queryTable" totalsRowShown="0">
  <autoFilter ref="A1:V9" xr:uid="{5126951C-5C15-48CA-87DF-C73D08F75292}"/>
  <tableColumns count="22">
    <tableColumn id="22" xr3:uid="{0E296FE8-574F-4007-9FDF-A3D4673B35EF}" uniqueName="22" name="Header" queryTableFieldId="1" dataDxfId="477"/>
    <tableColumn id="23" xr3:uid="{F79C7065-B77B-4AB2-A1F2-952637274B63}" uniqueName="23" name="Season" queryTableFieldId="2" dataDxfId="476"/>
    <tableColumn id="24" xr3:uid="{D80B871F-3C60-466F-9FF3-B57313925843}" uniqueName="24" name="Team" queryTableFieldId="3" dataDxfId="475"/>
    <tableColumn id="25" xr3:uid="{7BDBE2C3-0CC1-4C72-B6A7-7A9E90F93A09}" uniqueName="25" name="G" queryTableFieldId="4" dataDxfId="474"/>
    <tableColumn id="26" xr3:uid="{496E4B28-8270-44D6-96B1-7DA343B257BB}" uniqueName="26" name="GS" queryTableFieldId="5" dataDxfId="473"/>
    <tableColumn id="27" xr3:uid="{D6DEC79F-B4C2-4ED5-8D52-0BDF9F7B9271}" uniqueName="27" name="Passing Comp" queryTableFieldId="6"/>
    <tableColumn id="28" xr3:uid="{E79B91B9-2AC5-4CB6-B34D-F2742B046C1E}" uniqueName="28" name="Passing Att" queryTableFieldId="7"/>
    <tableColumn id="29" xr3:uid="{EF27D0E0-7BEE-4553-8572-B700B9053977}" uniqueName="29" name="Passing Pct" queryTableFieldId="8"/>
    <tableColumn id="30" xr3:uid="{7DDBDE20-9EB9-4943-8DBC-17BA3F4F188C}" uniqueName="30" name="Passing Yds" queryTableFieldId="9"/>
    <tableColumn id="31" xr3:uid="{7B130598-AB36-4F35-89B7-A0146BEAC8C0}" uniqueName="31" name="Passing Avg" queryTableFieldId="10"/>
    <tableColumn id="32" xr3:uid="{9A2307F0-9598-430F-92A0-79607C4D2024}" uniqueName="32" name="Passing TD" queryTableFieldId="11"/>
    <tableColumn id="33" xr3:uid="{A530966D-5268-4D17-A786-E8730A72D218}" uniqueName="33" name="Passing Int" queryTableFieldId="12"/>
    <tableColumn id="34" xr3:uid="{7D30AB5D-9B70-4F7C-9F9F-7F41B4F94B2A}" uniqueName="34" name="Passing Sck" queryTableFieldId="13"/>
    <tableColumn id="35" xr3:uid="{84EB7110-FF6A-4ECD-956D-8D9BBC2BCB1F}" uniqueName="35" name="Passing SckY" queryTableFieldId="14"/>
    <tableColumn id="36" xr3:uid="{31612FC1-36F4-4E09-9ACB-482136F11E63}" uniqueName="36" name="Passing Rate" queryTableFieldId="15"/>
    <tableColumn id="37" xr3:uid="{4D818775-E30B-4A3F-86EF-E87EE4549B9C}" uniqueName="37" name="Rushing Att" queryTableFieldId="16"/>
    <tableColumn id="38" xr3:uid="{13A7AF1D-22D4-4125-8BEE-F84A99C50B24}" uniqueName="38" name="Rushing Yds" queryTableFieldId="17"/>
    <tableColumn id="39" xr3:uid="{900E4902-B62D-4926-A290-65C579D1150F}" uniqueName="39" name="Rushing Avg" queryTableFieldId="18"/>
    <tableColumn id="40" xr3:uid="{DEF73A80-9AA4-4400-8F94-D976B92E0D59}" uniqueName="40" name="Rushing TD" queryTableFieldId="19"/>
    <tableColumn id="41" xr3:uid="{79DE2183-8341-4D86-8217-0783338283C3}" uniqueName="41" name="Fumbles FUM" queryTableFieldId="20"/>
    <tableColumn id="42" xr3:uid="{32D62A5C-436B-4F8B-B6A2-84414D4FAEB6}" uniqueName="42" name="Fumbles Lost" queryTableFieldId="21"/>
    <tableColumn id="43" xr3:uid="{FDD44B00-942D-4C2E-B2D0-C8E7E9C3E7A3}" uniqueName="43" name="FPs" queryTableFieldId="22" dataDxfId="47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85FD9CFF-F865-40BC-AE2E-C3FD14A25B75}" name="Cam_Newton_per_game" displayName="Cam_Newton_per_game" ref="A11:V18" totalsRowShown="0">
  <autoFilter ref="A11:V18" xr:uid="{A69D98FF-4466-4C0E-A903-25C109F916FC}"/>
  <tableColumns count="22">
    <tableColumn id="1" xr3:uid="{81505635-4361-4CB1-B991-6244DCD5894D}" name="Header"/>
    <tableColumn id="2" xr3:uid="{9CB548FF-87B4-4BB8-A0B9-19E905AD79C7}" name="Season"/>
    <tableColumn id="3" xr3:uid="{43CAC081-B339-4B6A-97CD-9A34C1AD545D}" name="Team"/>
    <tableColumn id="4" xr3:uid="{DDDCF0C7-CE13-4DBB-9348-9A5170151B7C}" name="G"/>
    <tableColumn id="5" xr3:uid="{09E69CBF-51B9-4FEB-9D6A-8B194695F480}" name="GS"/>
    <tableColumn id="6" xr3:uid="{FFEF6316-458E-4507-9B69-84CCEA48BEE9}" name="Passing Comp" dataDxfId="471"/>
    <tableColumn id="7" xr3:uid="{03043479-7BD4-44A7-B15F-3CF1C0381D05}" name="Passing Att" dataDxfId="470"/>
    <tableColumn id="8" xr3:uid="{93715AA9-EB99-4F71-A506-B9AE0BD29755}" name="Passing Pct" dataDxfId="469"/>
    <tableColumn id="9" xr3:uid="{7E91434B-1399-44ED-A174-0C951B3EDF92}" name="Passing Yds" dataDxfId="468"/>
    <tableColumn id="10" xr3:uid="{49435CAB-00CB-4A91-AFA9-3D497F8075E7}" name="Passing Avg" dataDxfId="467"/>
    <tableColumn id="11" xr3:uid="{8D6A5F7C-4877-4AD3-BB1A-432C7B9C82A6}" name="Passing TD" dataDxfId="466"/>
    <tableColumn id="12" xr3:uid="{5C717649-D6C3-4A03-AD2A-990CB00A01AF}" name="Passing Int" dataDxfId="465"/>
    <tableColumn id="13" xr3:uid="{477E7F2C-CA7D-4A21-9C26-4E97CC4851B8}" name="Passing Sck" dataDxfId="464"/>
    <tableColumn id="14" xr3:uid="{00144A81-E519-4868-AE76-6F66C4B3CB8E}" name="Passing SckY" dataDxfId="463"/>
    <tableColumn id="15" xr3:uid="{E0665954-4B90-4773-9FC2-9B823C0D280D}" name="Passing Rate" dataDxfId="462"/>
    <tableColumn id="16" xr3:uid="{B621CDF6-A67B-413B-96A9-D1023454CA5F}" name="Rushing Att" dataDxfId="461"/>
    <tableColumn id="17" xr3:uid="{4422BDE4-3F19-4C80-90BF-E34EAA2087DD}" name="Rushing Yds" dataDxfId="460"/>
    <tableColumn id="18" xr3:uid="{0AE37521-8181-4365-8453-ED12CBF1E40C}" name="Rushing Avg" dataDxfId="459"/>
    <tableColumn id="19" xr3:uid="{0F440C85-4F00-4D5B-95AC-C7CC7E50415D}" name="Rushing TD" dataDxfId="458"/>
    <tableColumn id="20" xr3:uid="{178BE380-28EE-4A22-8316-04C3C7C12E16}" name="Fumbles FUM" dataDxfId="457"/>
    <tableColumn id="21" xr3:uid="{25FEB51F-D626-4B99-8F4E-F653B47B154A}" name="Fumbles Lost" dataDxfId="456"/>
    <tableColumn id="22" xr3:uid="{FEA6E0EC-CBD4-4174-AB65-302A8AA18947}" name="FPs" dataDxfId="455">
      <calculatedColumnFormula>(0.04*I12)+(6*K12) -(2*L12)+(0.1*Q12)+(6*S12)-(2*U12)</calculatedColumnFormula>
    </tableColumn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9F1E93F5-658F-4384-B0ED-78F80E958A72}" name="Cam_Newton_16_game" displayName="Cam_Newton_16_game" ref="A20:V27" totalsRowShown="0">
  <autoFilter ref="A20:V27" xr:uid="{07A9600D-D955-44A2-88DB-30BBBC653CBF}"/>
  <tableColumns count="22">
    <tableColumn id="1" xr3:uid="{B8E30D4D-F063-46BD-9B86-1165CF74B1F0}" name="Header"/>
    <tableColumn id="2" xr3:uid="{9AB3A776-38EB-4619-BD41-12FA0FB1E5E8}" name="Season"/>
    <tableColumn id="3" xr3:uid="{0AAFCED2-EBD0-4ABF-B3AF-341F7B577457}" name="Team"/>
    <tableColumn id="4" xr3:uid="{06490726-A990-402E-BBF3-B2E77D9BDD95}" name="G"/>
    <tableColumn id="5" xr3:uid="{2B0DF682-CF30-4D00-8BC5-84A88F3D1DFD}" name="GS"/>
    <tableColumn id="6" xr3:uid="{C80976E6-C963-47BD-AA3D-F44B10422BC3}" name="Passing Comp" dataDxfId="454"/>
    <tableColumn id="7" xr3:uid="{A3E21A74-1D80-4D05-8273-A83D48D01599}" name="Passing Att" dataDxfId="453"/>
    <tableColumn id="8" xr3:uid="{23E6EAB8-1B51-4230-9BC1-349B849EB30A}" name="Passing Pct" dataDxfId="452"/>
    <tableColumn id="9" xr3:uid="{3B4FA4D6-FF6C-4EB0-A407-75F3477FFF94}" name="Passing Yds" dataDxfId="451"/>
    <tableColumn id="10" xr3:uid="{FAEA8300-E1CB-42AC-9911-A03F5C89D201}" name="Passing Avg" dataDxfId="450"/>
    <tableColumn id="11" xr3:uid="{776B0850-9C82-4C2B-BDE7-72FBA454EEC3}" name="Passing TD" dataDxfId="449"/>
    <tableColumn id="12" xr3:uid="{37FE94AA-B409-484A-AB49-0CE630BCAB93}" name="Passing Int" dataDxfId="448"/>
    <tableColumn id="13" xr3:uid="{3EC823FB-F622-4A6A-8B11-9633290FE60C}" name="Passing Sck" dataDxfId="447"/>
    <tableColumn id="14" xr3:uid="{F1C96504-DC6E-4272-82A3-84F482AF93EE}" name="Passing SckY" dataDxfId="446"/>
    <tableColumn id="15" xr3:uid="{D4FFE443-2E60-4290-8687-CFAC022D9B2E}" name="Passing Rate" dataDxfId="445"/>
    <tableColumn id="16" xr3:uid="{20D31C0B-1FCF-47B3-AD0A-C071F5572845}" name="Rushing Att" dataDxfId="444"/>
    <tableColumn id="17" xr3:uid="{914ED685-ED24-4731-840D-9286E5BB1E26}" name="Rushing Yds" dataDxfId="443"/>
    <tableColumn id="18" xr3:uid="{BCC27F32-A4A8-4429-A599-73A43CBE05CA}" name="Rushing Avg" dataDxfId="442"/>
    <tableColumn id="19" xr3:uid="{858145A8-6992-4AD8-B09B-7B74926D6BE7}" name="Rushing TD" dataDxfId="441"/>
    <tableColumn id="20" xr3:uid="{89AE8C24-E265-4A53-B452-48C1EF91BD13}" name="Fumbles FUM" dataDxfId="440"/>
    <tableColumn id="21" xr3:uid="{4D999C53-D3EC-43A8-98D5-C4ABBE18682C}" name="Fumbles Lost" dataDxfId="439"/>
    <tableColumn id="22" xr3:uid="{283AC756-D332-467C-B801-61B763E841FF}" name="FPs" dataDxfId="438">
      <calculatedColumnFormula>(0.04*I21)+(6*K21) -(2*L21)+(0.1*Q21)+(6*S21)-(2*U21)</calculatedColumnFormula>
    </tableColumn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6653D3D2-0CAA-4258-B694-68B700DFFE18}" name="Jimmy_Garoppolo" displayName="Jimmy_Garoppolo" ref="A1:V7" tableType="queryTable" totalsRowShown="0">
  <autoFilter ref="A1:V7" xr:uid="{C91490D4-0669-45EA-8110-D2A2DF33CF44}"/>
  <tableColumns count="22">
    <tableColumn id="22" xr3:uid="{FB3F361D-1F32-44B1-B1B3-A0C706D6109E}" uniqueName="22" name="Header" queryTableFieldId="1" dataDxfId="437"/>
    <tableColumn id="23" xr3:uid="{730217AF-2E41-475F-84D0-26B10FB18FD2}" uniqueName="23" name="Season" queryTableFieldId="2" dataDxfId="436"/>
    <tableColumn id="24" xr3:uid="{0C322742-8B75-4B7B-83E2-83F3532335CF}" uniqueName="24" name="Team" queryTableFieldId="3" dataDxfId="435"/>
    <tableColumn id="25" xr3:uid="{DF64FD03-966A-4332-9317-8F751F98C11A}" uniqueName="25" name="G" queryTableFieldId="4" dataDxfId="434"/>
    <tableColumn id="26" xr3:uid="{5A2F7FA7-3A70-4089-82DB-2C9144092E50}" uniqueName="26" name="GS" queryTableFieldId="5" dataDxfId="433"/>
    <tableColumn id="27" xr3:uid="{FCC67D52-DF97-4A78-B9D7-7FC268345C9A}" uniqueName="27" name="Passing Comp" queryTableFieldId="6"/>
    <tableColumn id="28" xr3:uid="{ADE3F41C-E20A-4AFF-8772-24175F2C74B1}" uniqueName="28" name="Passing Att" queryTableFieldId="7"/>
    <tableColumn id="29" xr3:uid="{8B97072B-E368-4128-8872-EB6452A726BF}" uniqueName="29" name="Passing Pct" queryTableFieldId="8"/>
    <tableColumn id="30" xr3:uid="{C67F28E7-673E-4637-A5E8-DB2A3112D543}" uniqueName="30" name="Passing Yds" queryTableFieldId="9"/>
    <tableColumn id="31" xr3:uid="{29C34C6F-2125-4D26-9CF7-B6034407FDD5}" uniqueName="31" name="Passing Avg" queryTableFieldId="10"/>
    <tableColumn id="32" xr3:uid="{73CA49C6-123D-4D75-BB8C-9AD3C4606D62}" uniqueName="32" name="Passing TD" queryTableFieldId="11"/>
    <tableColumn id="33" xr3:uid="{16A573FF-A629-414C-B969-7F6322791DE3}" uniqueName="33" name="Passing Int" queryTableFieldId="12"/>
    <tableColumn id="34" xr3:uid="{E4A5A692-CC88-4735-AC37-C8870E11AE1F}" uniqueName="34" name="Passing Sck" queryTableFieldId="13"/>
    <tableColumn id="35" xr3:uid="{BA87BA8A-53A6-4EED-985A-FB9DFCBD6BB2}" uniqueName="35" name="Passing SckY" queryTableFieldId="14"/>
    <tableColumn id="36" xr3:uid="{EB5B510F-5BDE-4518-A3D1-F49195766F9B}" uniqueName="36" name="Passing Rate" queryTableFieldId="15"/>
    <tableColumn id="37" xr3:uid="{BC90FC45-C911-4DD3-9888-BC8E73790013}" uniqueName="37" name="Rushing Att" queryTableFieldId="16"/>
    <tableColumn id="38" xr3:uid="{94195BB3-CF2F-49FA-B5D5-0629C4681B47}" uniqueName="38" name="Rushing Yds" queryTableFieldId="17"/>
    <tableColumn id="39" xr3:uid="{FD42E446-3CFD-427A-B01F-95F423DE6399}" uniqueName="39" name="Rushing Avg" queryTableFieldId="18"/>
    <tableColumn id="40" xr3:uid="{973DC4EB-6CB7-4CCB-91A8-132937CF8A06}" uniqueName="40" name="Rushing TD" queryTableFieldId="19"/>
    <tableColumn id="41" xr3:uid="{0A701637-5384-4C2D-8BB1-A6ECD6CF5231}" uniqueName="41" name="Fumbles FUM" queryTableFieldId="20"/>
    <tableColumn id="42" xr3:uid="{E4624AC0-3FFD-49BC-8344-33CF92A1F8F6}" uniqueName="42" name="Fumbles Lost" queryTableFieldId="21"/>
    <tableColumn id="43" xr3:uid="{4D7E012E-5AA8-46A8-AB18-A0620B3B56E0}" uniqueName="43" name="FPs" queryTableFieldId="22" dataDxfId="43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F6C841A8-D879-4098-94B6-3561577B30A4}" name="Jimmy_Garoppolo_per_game" displayName="Jimmy_Garoppolo_per_game" ref="A9:V14" totalsRowShown="0">
  <autoFilter ref="A9:V14" xr:uid="{0240EFB4-AECC-4EE3-B857-882A0B86FFBC}"/>
  <tableColumns count="22">
    <tableColumn id="1" xr3:uid="{69D8284F-2BF0-4535-ABAB-2B764E1D7146}" name="Header"/>
    <tableColumn id="2" xr3:uid="{2EBAB2B6-628E-4CDB-816E-02244FB1C367}" name="Season"/>
    <tableColumn id="3" xr3:uid="{D6F816C7-FD3F-4DA4-8B7A-99BC5F7E6AA5}" name="Team"/>
    <tableColumn id="4" xr3:uid="{47A186DF-0C43-4835-A0BF-878DFA3AD0ED}" name="G"/>
    <tableColumn id="5" xr3:uid="{444EEB38-DF3E-49D9-BEE4-C4371EA9B35B}" name="GS"/>
    <tableColumn id="6" xr3:uid="{5C192EF8-20EA-4664-8495-B62A98F3BF3C}" name="Passing Comp" dataDxfId="431"/>
    <tableColumn id="7" xr3:uid="{386C2A45-766B-4A4D-962C-F3763B6438A4}" name="Passing Att" dataDxfId="430"/>
    <tableColumn id="8" xr3:uid="{FF06E93C-28E7-4980-A69D-730AD2983B30}" name="Passing Pct" dataDxfId="429"/>
    <tableColumn id="9" xr3:uid="{392F614D-4482-47DD-941B-0C695540EE85}" name="Passing Yds" dataDxfId="428"/>
    <tableColumn id="10" xr3:uid="{90D97D3F-3226-4DBA-9EED-6A76FADD63AC}" name="Passing Avg" dataDxfId="427"/>
    <tableColumn id="11" xr3:uid="{5C590F77-764B-4AF7-9BA3-73417FA2018F}" name="Passing TD" dataDxfId="426"/>
    <tableColumn id="12" xr3:uid="{D0E21386-7E96-415C-8F2F-1FD1F07F7403}" name="Passing Int" dataDxfId="425"/>
    <tableColumn id="13" xr3:uid="{A9D0FABD-3E80-4BF8-9281-CF896C024C91}" name="Passing Sck" dataDxfId="424"/>
    <tableColumn id="14" xr3:uid="{64E7C834-2555-4DA0-9CDD-BEE8EF2C5E8B}" name="Passing SckY" dataDxfId="423"/>
    <tableColumn id="15" xr3:uid="{F7F3924F-C5ED-4752-8A42-AA696C8E6A22}" name="Passing Rate" dataDxfId="422"/>
    <tableColumn id="16" xr3:uid="{AAC8A091-E746-464B-8DA9-9C99D5F1F343}" name="Rushing Att" dataDxfId="421"/>
    <tableColumn id="17" xr3:uid="{729FDE24-DA95-43B9-B157-ED25868DFC8A}" name="Rushing Yds" dataDxfId="420"/>
    <tableColumn id="18" xr3:uid="{072230C0-9AA8-4CD2-86F4-C592827BA6BF}" name="Rushing Avg" dataDxfId="419"/>
    <tableColumn id="19" xr3:uid="{B9631C51-7203-44DC-80FB-142B9C2C8C0E}" name="Rushing TD" dataDxfId="418"/>
    <tableColumn id="20" xr3:uid="{F0D8810F-ACED-4DE1-A786-8F9AD5426EEF}" name="Fumbles FUM" dataDxfId="417"/>
    <tableColumn id="21" xr3:uid="{F3105A18-20E0-42B9-A16B-B7BEEA09E5E0}" name="Fumbles Lost" dataDxfId="416"/>
    <tableColumn id="22" xr3:uid="{3A2F168A-7B28-4A52-B040-1F6AF5BA0A65}" name="FPs" dataDxfId="415">
      <calculatedColumnFormula>(0.04*I10)+(6*K10) -(2*L10)+(0.1*Q10)+(6*S10)-(2*U10)</calculatedColumnFormula>
    </tableColumn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EF61D4E9-E9F0-4F7C-90EF-87AB0D2282DC}" name="Jimmy_Garoppolo_16_game" displayName="Jimmy_Garoppolo_16_game" ref="A16:V21" totalsRowShown="0">
  <autoFilter ref="A16:V21" xr:uid="{45768D36-B295-490A-8EEB-EE0A839CC5E9}"/>
  <tableColumns count="22">
    <tableColumn id="1" xr3:uid="{46F67F9C-7A9B-4324-8746-71805E1DA6C4}" name="Header"/>
    <tableColumn id="2" xr3:uid="{2AEAA49E-708F-4B6E-8BF8-057A0E081AF0}" name="Season"/>
    <tableColumn id="3" xr3:uid="{D854E823-5EE0-42B7-8E54-DEF7B602D1DA}" name="Team"/>
    <tableColumn id="4" xr3:uid="{902EE500-2CA4-4FE3-A7C5-0C810113656B}" name="G"/>
    <tableColumn id="5" xr3:uid="{0FD839E4-EA98-4F94-ADF5-5D212EFF8AD2}" name="GS"/>
    <tableColumn id="6" xr3:uid="{2BC2C11E-64D0-4A26-AD0F-7EA8FA1BDAF8}" name="Passing Comp" dataDxfId="414"/>
    <tableColumn id="7" xr3:uid="{38BAA4A7-EA6D-42B3-A859-40A0662F29B8}" name="Passing Att" dataDxfId="413"/>
    <tableColumn id="8" xr3:uid="{0D65049E-B647-402F-8216-9C6A658E9426}" name="Passing Pct" dataDxfId="412"/>
    <tableColumn id="9" xr3:uid="{FDFA377B-F44C-4499-9AFA-4DB38D15BDA8}" name="Passing Yds" dataDxfId="411"/>
    <tableColumn id="10" xr3:uid="{6D77A7A9-3FC2-47C7-86AA-B8B72F434C98}" name="Passing Avg" dataDxfId="410"/>
    <tableColumn id="11" xr3:uid="{8EF31FA6-A3A9-49B7-A94F-28066C7DC25C}" name="Passing TD" dataDxfId="409"/>
    <tableColumn id="12" xr3:uid="{6D1C156E-7A26-4136-8555-C32C8BC8727C}" name="Passing Int" dataDxfId="408"/>
    <tableColumn id="13" xr3:uid="{D2096529-7B01-4DB6-BD94-E84E3F2450EC}" name="Passing Sck" dataDxfId="407"/>
    <tableColumn id="14" xr3:uid="{B80E243B-487D-428C-A0D7-1066A70D4E01}" name="Passing SckY" dataDxfId="406"/>
    <tableColumn id="15" xr3:uid="{BFBF2C8B-A5EE-424E-BE25-211E99EF652E}" name="Passing Rate" dataDxfId="405"/>
    <tableColumn id="16" xr3:uid="{53D1D62C-5726-4145-B329-608E88DC16A7}" name="Rushing Att" dataDxfId="404"/>
    <tableColumn id="17" xr3:uid="{5AE9984C-6BBE-46B2-8920-EEFB50C7247C}" name="Rushing Yds" dataDxfId="403"/>
    <tableColumn id="18" xr3:uid="{45A07368-00BC-45B6-8B38-973ADB77D64C}" name="Rushing Avg" dataDxfId="402"/>
    <tableColumn id="19" xr3:uid="{F1608BA0-4156-4E97-83C4-A14A29BFFD79}" name="Rushing TD" dataDxfId="401"/>
    <tableColumn id="20" xr3:uid="{F11F37B7-B762-4EBA-B548-0751CEF52AA5}" name="Fumbles FUM" dataDxfId="400"/>
    <tableColumn id="21" xr3:uid="{982BA502-66B7-4337-93A8-1C6DC46C5B05}" name="Fumbles Lost" dataDxfId="399"/>
    <tableColumn id="22" xr3:uid="{37472F64-191B-4E82-80EC-EB9211C12764}" name="FPs" dataDxfId="398">
      <calculatedColumnFormula>(0.04*I17)+(6*K17) -(2*L17)+(0.1*Q17)+(6*S17)-(2*U17)</calculatedColumnFormula>
    </tableColumn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D1544E18-6B59-4489-9E82-0F7A7725201B}" name="Marcus_Mariota" displayName="Marcus_Mariota" ref="A1:V5" tableType="queryTable" totalsRowShown="0">
  <autoFilter ref="A1:V5" xr:uid="{5D5124C4-8A8E-4012-AF42-6562AF1C60DA}"/>
  <tableColumns count="22">
    <tableColumn id="22" xr3:uid="{CA331357-1A35-42C2-A9DF-C1A9B4E630A3}" uniqueName="22" name="Header" queryTableFieldId="1" dataDxfId="397"/>
    <tableColumn id="23" xr3:uid="{5926FE21-424E-46E6-B46B-30597BE5F3A2}" uniqueName="23" name="Season" queryTableFieldId="2" dataDxfId="396"/>
    <tableColumn id="24" xr3:uid="{6BA05497-8F5E-4F46-8806-2D7475DF77FB}" uniqueName="24" name="Team" queryTableFieldId="3" dataDxfId="395"/>
    <tableColumn id="25" xr3:uid="{BD0FC6A2-BE10-46E5-811E-141FC5CE11A2}" uniqueName="25" name="G" queryTableFieldId="4" dataDxfId="394"/>
    <tableColumn id="26" xr3:uid="{E905C0C8-115A-4CCA-81DF-3AEA05A9EAA5}" uniqueName="26" name="GS" queryTableFieldId="5" dataDxfId="393"/>
    <tableColumn id="27" xr3:uid="{EBDB6883-9746-4D4D-BFAF-8C2312E1C6A4}" uniqueName="27" name="Passing Comp" queryTableFieldId="6"/>
    <tableColumn id="28" xr3:uid="{36FEAF42-CC75-459F-BD0D-386068456A4C}" uniqueName="28" name="Passing Att" queryTableFieldId="7"/>
    <tableColumn id="29" xr3:uid="{610DF992-903E-4319-954E-EB55A863F03D}" uniqueName="29" name="Passing Pct" queryTableFieldId="8"/>
    <tableColumn id="30" xr3:uid="{DCD5A5AA-1A8C-4075-B0F0-2766EEDB3DA6}" uniqueName="30" name="Passing Yds" queryTableFieldId="9"/>
    <tableColumn id="31" xr3:uid="{4A990294-7DC8-47BA-9311-90C12297607D}" uniqueName="31" name="Passing Avg" queryTableFieldId="10"/>
    <tableColumn id="32" xr3:uid="{EE34BF35-13F4-4490-A72A-AE620F164DEE}" uniqueName="32" name="Passing TD" queryTableFieldId="11"/>
    <tableColumn id="33" xr3:uid="{BCA3F810-F6C5-4DD8-BC5B-7AB2740C5350}" uniqueName="33" name="Passing Int" queryTableFieldId="12"/>
    <tableColumn id="34" xr3:uid="{77577BCE-7F61-439C-890D-9DACC7A1998F}" uniqueName="34" name="Passing Sck" queryTableFieldId="13"/>
    <tableColumn id="35" xr3:uid="{DFD0B833-1846-4B14-9094-A3454A19740C}" uniqueName="35" name="Passing SckY" queryTableFieldId="14"/>
    <tableColumn id="36" xr3:uid="{B7F9B7BC-ADBD-4512-9A35-AFBB2AB52CE1}" uniqueName="36" name="Passing Rate" queryTableFieldId="15"/>
    <tableColumn id="37" xr3:uid="{5D3404C9-8E70-4330-907F-5B6CFAED4098}" uniqueName="37" name="Rushing Att" queryTableFieldId="16"/>
    <tableColumn id="38" xr3:uid="{96EB0078-1EF9-4B4E-9FA4-185E678E8CF5}" uniqueName="38" name="Rushing Yds" queryTableFieldId="17"/>
    <tableColumn id="39" xr3:uid="{488955F4-A7C2-46E7-87F6-64D63767D6C9}" uniqueName="39" name="Rushing Avg" queryTableFieldId="18"/>
    <tableColumn id="40" xr3:uid="{03D6C5FB-66D5-4965-A561-2BF16B9E58C3}" uniqueName="40" name="Rushing TD" queryTableFieldId="19"/>
    <tableColumn id="41" xr3:uid="{F1D2B776-899F-4737-B388-696772A38817}" uniqueName="41" name="Fumbles FUM" queryTableFieldId="20"/>
    <tableColumn id="42" xr3:uid="{0D0FF212-0329-4E55-8C86-74914D2B56C9}" uniqueName="42" name="Fumbles Lost" queryTableFieldId="21"/>
    <tableColumn id="43" xr3:uid="{AAB60D1C-E951-401D-977F-D417162E19F3}" uniqueName="43" name="FPs" queryTableFieldId="22" dataDxfId="39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4062CCB2-D354-4DBE-A2BB-81A3A779A88B}" name="Marcus_Mariota_per_game" displayName="Marcus_Mariota_per_game" ref="A7:V10" totalsRowShown="0">
  <autoFilter ref="A7:V10" xr:uid="{F972873E-42B9-45D9-A4A5-3B2400C7F4FE}"/>
  <tableColumns count="22">
    <tableColumn id="1" xr3:uid="{038EB663-8098-4658-97AC-E029A0E45C29}" name="Header"/>
    <tableColumn id="2" xr3:uid="{300B1A30-0A57-489A-803E-291DD366152F}" name="Season"/>
    <tableColumn id="3" xr3:uid="{DF09F563-E5AB-4920-9568-E31F38F47CF5}" name="Team"/>
    <tableColumn id="4" xr3:uid="{5733105B-B84E-418D-9317-53227C0B8658}" name="G"/>
    <tableColumn id="5" xr3:uid="{AD7E1B1B-D542-497C-8B6A-84E3AC1941E4}" name="GS"/>
    <tableColumn id="6" xr3:uid="{C52A317D-609F-47D9-AA0B-6BDFA37164C4}" name="Passing Comp" dataDxfId="391"/>
    <tableColumn id="7" xr3:uid="{338A40CE-842F-48E5-81BC-D41B75010AB0}" name="Passing Att" dataDxfId="390"/>
    <tableColumn id="8" xr3:uid="{2BDF72F1-AE02-499F-AB2D-5F189B817D7B}" name="Passing Pct" dataDxfId="389"/>
    <tableColumn id="9" xr3:uid="{10C1FFE7-C804-4F72-AB48-221A5F153D0A}" name="Passing Yds" dataDxfId="388"/>
    <tableColumn id="10" xr3:uid="{322CB63A-751F-4947-9074-3A702B429CFF}" name="Passing Avg" dataDxfId="387"/>
    <tableColumn id="11" xr3:uid="{0EDBC6ED-9A0C-4C4D-A351-8B3509EFC7EB}" name="Passing TD" dataDxfId="386"/>
    <tableColumn id="12" xr3:uid="{6918BD59-7CE4-4FB4-8C13-02AA70B7A38F}" name="Passing Int" dataDxfId="385"/>
    <tableColumn id="13" xr3:uid="{625F9A7F-ACDB-4873-8A17-697F9EFC8855}" name="Passing Sck" dataDxfId="384"/>
    <tableColumn id="14" xr3:uid="{417401EE-C792-4B29-B6B5-CD9576E76D00}" name="Passing SckY" dataDxfId="383"/>
    <tableColumn id="15" xr3:uid="{3ED05D56-196E-4B6E-BDEB-8A98F43C1559}" name="Passing Rate" dataDxfId="382"/>
    <tableColumn id="16" xr3:uid="{08A130FF-4B4B-4A44-B754-5F9DF5B750CF}" name="Rushing Att" dataDxfId="381"/>
    <tableColumn id="17" xr3:uid="{43263F67-9FD8-41E5-9A64-D867F2A6521B}" name="Rushing Yds" dataDxfId="380"/>
    <tableColumn id="18" xr3:uid="{9EFB7BD0-CC85-4542-8380-56C0149E53D4}" name="Rushing Avg" dataDxfId="379"/>
    <tableColumn id="19" xr3:uid="{7AFEF5B7-F39B-4894-BF29-247A1000DC6C}" name="Rushing TD" dataDxfId="378"/>
    <tableColumn id="20" xr3:uid="{227A5BF9-4A35-4B6A-AF3D-C9DB95D1C3E7}" name="Fumbles FUM" dataDxfId="377"/>
    <tableColumn id="21" xr3:uid="{25F45C81-6577-4C60-919B-2E3CAE8EC474}" name="Fumbles Lost" dataDxfId="376"/>
    <tableColumn id="22" xr3:uid="{C03C19CB-5DDF-4DF1-ACB2-3B9D6D047676}" name="FPs" dataDxfId="375">
      <calculatedColumnFormula>(0.04*I8)+(6*K8) -(2*L8)+(0.1*Q8)+(6*S8)-(2*U8)</calculatedColumnFormula>
    </tableColumn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BA97A718-BA7D-4161-861E-43B1A8DF6940}" name="Marcus_Mariota_16_game" displayName="Marcus_Mariota_16_game" ref="A12:V15" totalsRowShown="0">
  <autoFilter ref="A12:V15" xr:uid="{5C810E4D-2BF0-402C-8523-4BBDE073559C}"/>
  <tableColumns count="22">
    <tableColumn id="1" xr3:uid="{7B15067F-F69C-4408-9253-25F9967DDC80}" name="Header"/>
    <tableColumn id="2" xr3:uid="{9F9819ED-5612-4593-ABE2-9A9F47294DCC}" name="Season"/>
    <tableColumn id="3" xr3:uid="{B464C222-4212-4F55-9568-7DEC08E40510}" name="Team"/>
    <tableColumn id="4" xr3:uid="{2BF427D7-D4B4-4FF0-9F8E-1F8B74F4BBFA}" name="G"/>
    <tableColumn id="5" xr3:uid="{183485BA-F075-4AB2-8081-C3D48F04DECA}" name="GS"/>
    <tableColumn id="6" xr3:uid="{269C4484-0F65-41DD-8F0A-8EBD6B3F9E27}" name="Passing Comp" dataDxfId="374"/>
    <tableColumn id="7" xr3:uid="{7D6A8C06-D19B-4D34-8FC3-D5B26604396F}" name="Passing Att" dataDxfId="373"/>
    <tableColumn id="8" xr3:uid="{6FE6E3C8-1D72-42D2-9342-3A1EEFCEAB50}" name="Passing Pct" dataDxfId="372"/>
    <tableColumn id="9" xr3:uid="{CC3CB007-EEE9-4364-9BDE-80F5BA40EDCA}" name="Passing Yds" dataDxfId="371"/>
    <tableColumn id="10" xr3:uid="{822988A1-7052-46A3-982B-33005796B43C}" name="Passing Avg" dataDxfId="370"/>
    <tableColumn id="11" xr3:uid="{5E553E99-747A-41B7-BA0A-4A405D4C4ACB}" name="Passing TD" dataDxfId="369"/>
    <tableColumn id="12" xr3:uid="{55D37D31-2F7B-4437-9AAF-66C16706C749}" name="Passing Int" dataDxfId="368"/>
    <tableColumn id="13" xr3:uid="{875079B3-1A85-4131-B736-6D2C478D6431}" name="Passing Sck" dataDxfId="367"/>
    <tableColumn id="14" xr3:uid="{678A931C-2E65-452A-805B-65C11760D101}" name="Passing SckY" dataDxfId="366"/>
    <tableColumn id="15" xr3:uid="{64B315B9-9E64-48DA-89B2-C6D18F281913}" name="Passing Rate" dataDxfId="365"/>
    <tableColumn id="16" xr3:uid="{C32FF3A3-B54B-45A5-B052-4FF710BFF7DC}" name="Rushing Att" dataDxfId="364"/>
    <tableColumn id="17" xr3:uid="{C9C86CFC-CA5C-4D62-8353-EE5260BF05B3}" name="Rushing Yds" dataDxfId="363"/>
    <tableColumn id="18" xr3:uid="{4036796F-DA14-4975-B0F2-0A54268322F9}" name="Rushing Avg" dataDxfId="362"/>
    <tableColumn id="19" xr3:uid="{C5391628-1855-4497-9F61-DF25C5DAFBD5}" name="Rushing TD" dataDxfId="361"/>
    <tableColumn id="20" xr3:uid="{7EF6B026-F161-48F2-889C-63604A32F797}" name="Fumbles FUM" dataDxfId="360"/>
    <tableColumn id="21" xr3:uid="{CF7AB87B-5A51-4E03-878E-7FBC906078AE}" name="Fumbles Lost" dataDxfId="359"/>
    <tableColumn id="22" xr3:uid="{06B704EF-CDCA-4480-B47A-E2F13957E3DC}" name="FPs" dataDxfId="358">
      <calculatedColumnFormula>(0.04*I13)+(6*K13) -(2*L13)+(0.1*Q13)+(6*S13)-(2*U13)</calculatedColumnFormula>
    </tableColumn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4BD0372-182F-470E-8F52-609F5E0281F4}" name="Sam_Bradford" displayName="Sam_Bradford" ref="A1:V9" tableType="queryTable" totalsRowShown="0">
  <autoFilter ref="A1:V9" xr:uid="{94CEC338-394A-4553-AEC7-A838C3161B2E}"/>
  <tableColumns count="22">
    <tableColumn id="22" xr3:uid="{878462EB-6936-4BD1-8748-AE6AEB744B44}" uniqueName="22" name="Header" queryTableFieldId="1" dataDxfId="357"/>
    <tableColumn id="23" xr3:uid="{609ADCD4-9779-4274-A97F-2C138D9AB37F}" uniqueName="23" name="Season" queryTableFieldId="2" dataDxfId="356"/>
    <tableColumn id="24" xr3:uid="{AFB1802E-411D-4A5B-ABF1-72ADB16DE776}" uniqueName="24" name="Team" queryTableFieldId="3" dataDxfId="355"/>
    <tableColumn id="25" xr3:uid="{C4330D82-33CB-4B16-8D1A-6BAA80B5C4DD}" uniqueName="25" name="G" queryTableFieldId="4" dataDxfId="354"/>
    <tableColumn id="26" xr3:uid="{75534B29-221E-4D2A-9081-5F3641A1ACF7}" uniqueName="26" name="GS" queryTableFieldId="5" dataDxfId="353"/>
    <tableColumn id="27" xr3:uid="{FFAFB70F-A875-470F-9571-C11FD997ED30}" uniqueName="27" name="Passing Comp" queryTableFieldId="6"/>
    <tableColumn id="28" xr3:uid="{33DF77BA-8925-4993-A785-966E9379AB7D}" uniqueName="28" name="Passing Att" queryTableFieldId="7"/>
    <tableColumn id="29" xr3:uid="{73AAB899-0E97-4BDB-8288-C7F6AF0AD74E}" uniqueName="29" name="Passing Pct" queryTableFieldId="8"/>
    <tableColumn id="30" xr3:uid="{EA7DC8FC-486C-43FE-A5FF-C38BEE6CCA77}" uniqueName="30" name="Passing Yds" queryTableFieldId="9"/>
    <tableColumn id="31" xr3:uid="{5AC290A7-E015-40C2-B0DD-A1741280C53B}" uniqueName="31" name="Passing Avg" queryTableFieldId="10"/>
    <tableColumn id="32" xr3:uid="{323C6737-7E0B-425B-8248-C427DD223C86}" uniqueName="32" name="Passing TD" queryTableFieldId="11"/>
    <tableColumn id="33" xr3:uid="{784F20A3-8595-47BE-A8F7-DF09863E5151}" uniqueName="33" name="Passing Int" queryTableFieldId="12"/>
    <tableColumn id="34" xr3:uid="{0457140F-5596-4B18-BA4D-01E37109941E}" uniqueName="34" name="Passing Sck" queryTableFieldId="13"/>
    <tableColumn id="35" xr3:uid="{3E9365E9-19D9-4022-A7B1-DCDD159E4A06}" uniqueName="35" name="Passing SckY" queryTableFieldId="14"/>
    <tableColumn id="36" xr3:uid="{2AEFEE0C-4A16-42CD-BB43-8E1355067491}" uniqueName="36" name="Passing Rate" queryTableFieldId="15"/>
    <tableColumn id="37" xr3:uid="{2C259434-02C4-4C2E-A27A-923983D81A51}" uniqueName="37" name="Rushing Att" queryTableFieldId="16"/>
    <tableColumn id="38" xr3:uid="{748F7CF5-5502-4F36-B41A-03AFAE51B1A6}" uniqueName="38" name="Rushing Yds" queryTableFieldId="17"/>
    <tableColumn id="39" xr3:uid="{B86FC435-E659-4CC5-84B3-2C345690FD53}" uniqueName="39" name="Rushing Avg" queryTableFieldId="18"/>
    <tableColumn id="40" xr3:uid="{0916C536-3966-43C3-83A9-0555CFF5C707}" uniqueName="40" name="Rushing TD" queryTableFieldId="19"/>
    <tableColumn id="41" xr3:uid="{27EE6342-41E6-4EAF-A787-BC09F54B0CEF}" uniqueName="41" name="Fumbles FUM" queryTableFieldId="20"/>
    <tableColumn id="42" xr3:uid="{6C42B8EF-5C5E-4655-A520-C4D95FC8D5DA}" uniqueName="42" name="Fumbles Lost" queryTableFieldId="21"/>
    <tableColumn id="43" xr3:uid="{7AAEE56D-0B41-4AC8-AB0D-B8F073CD12EE}" uniqueName="43" name="FPs" queryTableFieldId="22" dataDxfId="35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A9D2968E-2AD2-443A-9EE5-3E81E5B0F4DC}" name="Sam_Bradford_per_game" displayName="Sam_Bradford_per_game" ref="A11:V18" totalsRowShown="0">
  <autoFilter ref="A11:V18" xr:uid="{99E7D788-71A8-4ED4-8760-5AF37C8DAF3B}"/>
  <tableColumns count="22">
    <tableColumn id="1" xr3:uid="{98FF8C59-99F9-46F6-A692-4302EA1B9C77}" name="Header"/>
    <tableColumn id="2" xr3:uid="{3A853E9A-E150-48EC-AE24-796B09715835}" name="Season"/>
    <tableColumn id="3" xr3:uid="{CA5048A6-9A67-4386-BFA3-9A31877CF8AD}" name="Team"/>
    <tableColumn id="4" xr3:uid="{F6759F47-9FF3-4A81-B382-CEF174070225}" name="G"/>
    <tableColumn id="5" xr3:uid="{10CC6395-7836-4FB0-8932-00D9417907E2}" name="GS"/>
    <tableColumn id="6" xr3:uid="{1F739858-016A-4474-89AB-408584E2F746}" name="Passing Comp" dataDxfId="351"/>
    <tableColumn id="7" xr3:uid="{E88137A3-17CB-4F27-B557-0A8B6BA38E1A}" name="Passing Att" dataDxfId="350"/>
    <tableColumn id="8" xr3:uid="{D37981D3-5627-44D0-95B0-8B877D7205B4}" name="Passing Pct" dataDxfId="349"/>
    <tableColumn id="9" xr3:uid="{CE93AEB1-6F27-4937-A0BD-13BE3DC3BD75}" name="Passing Yds" dataDxfId="348"/>
    <tableColumn id="10" xr3:uid="{98FF80ED-8B5F-4585-A6C7-936CDADBB891}" name="Passing Avg" dataDxfId="347"/>
    <tableColumn id="11" xr3:uid="{3D25E815-62ED-49EC-90D4-6059B6015942}" name="Passing TD" dataDxfId="346"/>
    <tableColumn id="12" xr3:uid="{485E5C9E-A513-4FAD-9F3B-CCD0335B9E74}" name="Passing Int" dataDxfId="345"/>
    <tableColumn id="13" xr3:uid="{81B2EFC3-277A-4AB2-8A67-29A3FE954FFA}" name="Passing Sck" dataDxfId="344"/>
    <tableColumn id="14" xr3:uid="{4FDAC35A-D4EF-4897-ACF9-2A7CC165F5E5}" name="Passing SckY" dataDxfId="343"/>
    <tableColumn id="15" xr3:uid="{6FD21372-CEF4-4277-9018-B82546BA147E}" name="Passing Rate" dataDxfId="342"/>
    <tableColumn id="16" xr3:uid="{1EF83B26-9AC6-4B6A-A77C-024168E84AEB}" name="Rushing Att" dataDxfId="341"/>
    <tableColumn id="17" xr3:uid="{6C6F7C5B-2472-466A-8F41-01CEF31AB906}" name="Rushing Yds" dataDxfId="340"/>
    <tableColumn id="18" xr3:uid="{926A6F57-1386-41E9-9411-1553081AA17B}" name="Rushing Avg" dataDxfId="339"/>
    <tableColumn id="19" xr3:uid="{3DB5AABA-F55E-4571-BB95-9953397F9421}" name="Rushing TD" dataDxfId="338"/>
    <tableColumn id="20" xr3:uid="{FDDAA9CC-99DA-4CF7-9887-2B957A7F1442}" name="Fumbles FUM" dataDxfId="337"/>
    <tableColumn id="21" xr3:uid="{42522371-0BC2-4A87-B614-502ED3B12BBC}" name="Fumbles Lost" dataDxfId="336"/>
    <tableColumn id="22" xr3:uid="{77D3C427-DA98-438D-BB73-A68F9F33A6FF}" name="FPs" dataDxfId="335">
      <calculatedColumnFormula>(0.04*I12)+(6*K12) -(2*L12)+(0.1*Q12)+(6*S12)-(2*U12)</calculatedColumnFormula>
    </tableColumn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54A6D1D2-2BD7-4A47-B33C-F1504CAE1C82}" name="Sam_Bradford_16_game" displayName="Sam_Bradford_16_game" ref="A20:V27" totalsRowShown="0">
  <autoFilter ref="A20:V27" xr:uid="{5FBC3758-DEB2-43E4-88BF-8BBE3851CD4E}"/>
  <tableColumns count="22">
    <tableColumn id="1" xr3:uid="{ADDB9D32-3191-40F4-961F-79AD65CD4C5F}" name="Header"/>
    <tableColumn id="2" xr3:uid="{30FD92B1-F52B-4A42-898C-12A4420171E6}" name="Season"/>
    <tableColumn id="3" xr3:uid="{8E3B4869-4C25-4FDF-853B-A94D20BA4381}" name="Team"/>
    <tableColumn id="4" xr3:uid="{61C866A0-6BAC-483C-8365-DFA5DAF122DC}" name="G"/>
    <tableColumn id="5" xr3:uid="{91A2DCA1-BF02-4A3B-9AC2-F2E22F96B1C9}" name="GS"/>
    <tableColumn id="6" xr3:uid="{D8DC6792-CF1E-416E-A721-0B5A27609FED}" name="Passing Comp" dataDxfId="334"/>
    <tableColumn id="7" xr3:uid="{48201306-AC77-41D6-B271-FE9F65D535FB}" name="Passing Att" dataDxfId="333"/>
    <tableColumn id="8" xr3:uid="{24B742B5-A45E-42EC-AB66-6CE3DE3C310B}" name="Passing Pct" dataDxfId="332"/>
    <tableColumn id="9" xr3:uid="{BCF3415C-CFE1-4D07-A08D-31BD89862007}" name="Passing Yds" dataDxfId="331"/>
    <tableColumn id="10" xr3:uid="{E396528C-C89A-451A-84B5-957EFC4CC6FC}" name="Passing Avg" dataDxfId="330"/>
    <tableColumn id="11" xr3:uid="{5A396E82-EB13-4540-B508-B60ABD781FA5}" name="Passing TD" dataDxfId="329"/>
    <tableColumn id="12" xr3:uid="{C0058B5B-C379-40A1-9C31-371CB235E6B0}" name="Passing Int" dataDxfId="328"/>
    <tableColumn id="13" xr3:uid="{1F06EA17-1755-4A8B-8CA6-958A6C4BBC6D}" name="Passing Sck" dataDxfId="327"/>
    <tableColumn id="14" xr3:uid="{9CBFD364-7B2E-43EC-AD41-6C06F99D6043}" name="Passing SckY" dataDxfId="326"/>
    <tableColumn id="15" xr3:uid="{507681A7-070E-4B55-85EA-1B26892C0402}" name="Passing Rate" dataDxfId="325"/>
    <tableColumn id="16" xr3:uid="{748CE3E0-0DBC-498B-80D5-4C8C972AB71C}" name="Rushing Att" dataDxfId="324"/>
    <tableColumn id="17" xr3:uid="{C954173A-2E98-43E8-8431-DC9638322CEA}" name="Rushing Yds" dataDxfId="323"/>
    <tableColumn id="18" xr3:uid="{B3A31224-0701-47D0-ABAA-D0F95CCF7E44}" name="Rushing Avg" dataDxfId="322"/>
    <tableColumn id="19" xr3:uid="{C61CEBFB-B9DF-4E97-9DF4-0BDA0CB34765}" name="Rushing TD" dataDxfId="321"/>
    <tableColumn id="20" xr3:uid="{785DC3ED-29D8-433F-8787-DC38A8AAEDDD}" name="Fumbles FUM" dataDxfId="320"/>
    <tableColumn id="21" xr3:uid="{7B56FF72-BFE4-4F4F-946D-78AE257D9A3B}" name="Fumbles Lost" dataDxfId="319"/>
    <tableColumn id="22" xr3:uid="{10D830F3-52CC-4C4F-A9AA-023885A03DDF}" name="FPs" dataDxfId="318">
      <calculatedColumnFormula>(0.04*I21)+(6*K21) -(2*L21)+(0.1*Q21)+(6*S21)-(2*U21)</calculatedColumnFormula>
    </tableColumn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5CB1461E-FA5D-48E1-A263-A1A3341AE2F4}" name="Andy_Dalton" displayName="Andy_Dalton" ref="A1:V9" tableType="queryTable" totalsRowShown="0">
  <autoFilter ref="A1:V9" xr:uid="{D0E3307A-DF8A-4229-893F-DB3441FC43ED}"/>
  <tableColumns count="22">
    <tableColumn id="22" xr3:uid="{BC505CE1-26E9-4230-B1DB-F7A588FBFA5A}" uniqueName="22" name="Header" queryTableFieldId="1" dataDxfId="317"/>
    <tableColumn id="23" xr3:uid="{A9460DBC-CFD3-4DC2-88D0-DDB8B7ED3CF8}" uniqueName="23" name="Season" queryTableFieldId="2" dataDxfId="316"/>
    <tableColumn id="24" xr3:uid="{E63E28E1-D79F-4B77-8779-29C295749B3F}" uniqueName="24" name="Team" queryTableFieldId="3" dataDxfId="315"/>
    <tableColumn id="25" xr3:uid="{6AB25A00-3428-463E-AD14-09010E0A00B4}" uniqueName="25" name="G" queryTableFieldId="4" dataDxfId="314"/>
    <tableColumn id="26" xr3:uid="{315519E8-9F5F-43F1-9D53-4815EFDC00E4}" uniqueName="26" name="GS" queryTableFieldId="5" dataDxfId="313"/>
    <tableColumn id="27" xr3:uid="{88445E19-81D4-4A14-B1AE-8FAE67D0D5C0}" uniqueName="27" name="Passing Comp" queryTableFieldId="6"/>
    <tableColumn id="28" xr3:uid="{F44DD281-9BD8-46BF-A7F6-4D8F55D66EBB}" uniqueName="28" name="Passing Att" queryTableFieldId="7"/>
    <tableColumn id="29" xr3:uid="{E605FD4F-A650-495E-82CA-B5638CC216CA}" uniqueName="29" name="Passing Pct" queryTableFieldId="8"/>
    <tableColumn id="30" xr3:uid="{EF5FC453-A369-4A37-BA38-6C353FEB406C}" uniqueName="30" name="Passing Yds" queryTableFieldId="9"/>
    <tableColumn id="31" xr3:uid="{D4BEDE7B-3BFF-4A6F-993E-19634649EAEC}" uniqueName="31" name="Passing Avg" queryTableFieldId="10"/>
    <tableColumn id="32" xr3:uid="{D8333B77-E06E-4931-A082-E23E9ECA1F6A}" uniqueName="32" name="Passing TD" queryTableFieldId="11"/>
    <tableColumn id="33" xr3:uid="{63F8CF48-FC80-4A80-8139-2E65F0AB61A0}" uniqueName="33" name="Passing Int" queryTableFieldId="12"/>
    <tableColumn id="34" xr3:uid="{45032620-EFBC-430D-B82E-26303E4983A3}" uniqueName="34" name="Passing Sck" queryTableFieldId="13"/>
    <tableColumn id="35" xr3:uid="{980D2460-6D88-404D-8AAC-C89725FA1B2F}" uniqueName="35" name="Passing SckY" queryTableFieldId="14"/>
    <tableColumn id="36" xr3:uid="{EB4EB292-DC6C-4AD8-B3F2-5A254977CC69}" uniqueName="36" name="Passing Rate" queryTableFieldId="15"/>
    <tableColumn id="37" xr3:uid="{1CD43657-F8C0-4678-B5BB-A34D518106AE}" uniqueName="37" name="Rushing Att" queryTableFieldId="16"/>
    <tableColumn id="38" xr3:uid="{B8BE0644-6243-4B7A-875C-1CB7D7E43749}" uniqueName="38" name="Rushing Yds" queryTableFieldId="17"/>
    <tableColumn id="39" xr3:uid="{E5EA0A97-9C22-4642-B85C-781335FFE64D}" uniqueName="39" name="Rushing Avg" queryTableFieldId="18"/>
    <tableColumn id="40" xr3:uid="{03AF3ED2-7B3C-4B37-B8B1-439C94275701}" uniqueName="40" name="Rushing TD" queryTableFieldId="19"/>
    <tableColumn id="41" xr3:uid="{944A7ABB-EC28-4782-8DFF-A1317C3DE84A}" uniqueName="41" name="Fumbles FUM" queryTableFieldId="20"/>
    <tableColumn id="42" xr3:uid="{633F01F9-4379-4826-ABB8-79CF6F7FB4D6}" uniqueName="42" name="Fumbles Lost" queryTableFieldId="21"/>
    <tableColumn id="43" xr3:uid="{DC08D0F3-E5EF-46BC-82C5-381E6E5275A8}" uniqueName="43" name="FPs" queryTableFieldId="22" dataDxfId="31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A1800006-5AC1-4D03-92E6-B6BE38C6D24A}" name="Andy_Dalton_per_game" displayName="Andy_Dalton_per_game" ref="A11:V18" totalsRowShown="0">
  <autoFilter ref="A11:V18" xr:uid="{E34D78FF-81B6-4860-85BF-1065B20211D0}"/>
  <tableColumns count="22">
    <tableColumn id="1" xr3:uid="{F35755E4-DBDA-488D-B0BE-927A30B07D33}" name="Header"/>
    <tableColumn id="2" xr3:uid="{8276E43D-63DF-41AB-84D8-349456B630DE}" name="Season"/>
    <tableColumn id="3" xr3:uid="{115CC57D-4EA5-4597-841D-1429AAC35820}" name="Team"/>
    <tableColumn id="4" xr3:uid="{898DFFFD-0B00-444E-B198-4F58DC28F7B6}" name="G"/>
    <tableColumn id="5" xr3:uid="{17BA819D-7DFE-46C8-8AA7-583D2B50FD86}" name="GS"/>
    <tableColumn id="6" xr3:uid="{36AF0937-4AC2-41C7-9484-90F1CF390E8B}" name="Passing Comp" dataDxfId="311"/>
    <tableColumn id="7" xr3:uid="{BD957519-8096-4EF1-A119-E02EA0625766}" name="Passing Att" dataDxfId="310"/>
    <tableColumn id="8" xr3:uid="{9CA5A8FA-825D-4807-93F0-9B0653AB51FC}" name="Passing Pct" dataDxfId="309"/>
    <tableColumn id="9" xr3:uid="{4DAC4748-969A-417A-8D3E-A2DB65D1C784}" name="Passing Yds" dataDxfId="308"/>
    <tableColumn id="10" xr3:uid="{F3475FA9-EA7A-4E28-B0DC-C2162ACABD0F}" name="Passing Avg" dataDxfId="307"/>
    <tableColumn id="11" xr3:uid="{883EE9B4-ED67-40F8-8FD7-D49BDEFD5F89}" name="Passing TD" dataDxfId="306"/>
    <tableColumn id="12" xr3:uid="{875CE126-BDD5-4E71-8C75-CFE1073F725C}" name="Passing Int" dataDxfId="305"/>
    <tableColumn id="13" xr3:uid="{01414E99-322F-4D12-93E7-B85510D1E1D8}" name="Passing Sck" dataDxfId="304"/>
    <tableColumn id="14" xr3:uid="{7C7F0471-11CC-42F6-8EAE-71F1C38C00A6}" name="Passing SckY" dataDxfId="303"/>
    <tableColumn id="15" xr3:uid="{0DE3BAC9-50FA-43E6-88D6-759E0254E4D5}" name="Passing Rate" dataDxfId="302"/>
    <tableColumn id="16" xr3:uid="{19AA8487-40B0-430E-91A7-3D00A2562220}" name="Rushing Att" dataDxfId="301"/>
    <tableColumn id="17" xr3:uid="{1B2FA4A5-9E0F-4C99-BF50-BAC3A2AED2F4}" name="Rushing Yds" dataDxfId="300"/>
    <tableColumn id="18" xr3:uid="{71DCF4AB-7030-45BC-88A0-1BD81FC3E0C5}" name="Rushing Avg" dataDxfId="299"/>
    <tableColumn id="19" xr3:uid="{4A0A8253-F352-4B4B-821E-195F4D5B8433}" name="Rushing TD" dataDxfId="298"/>
    <tableColumn id="20" xr3:uid="{56889F56-50BD-4B3C-98E7-FDB4F1A6270A}" name="Fumbles FUM" dataDxfId="297"/>
    <tableColumn id="21" xr3:uid="{6A87955D-5A89-46C2-B0CD-289E2F823D55}" name="Fumbles Lost" dataDxfId="296"/>
    <tableColumn id="22" xr3:uid="{800FC06F-5754-4351-8B4A-ADD9FA29396D}" name="FPs" dataDxfId="295">
      <calculatedColumnFormula>(0.04*I12)+(6*K12) -(2*L12)+(0.1*Q12)+(6*S12)-(2*U12)</calculatedColumnFormula>
    </tableColumn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A312364-63F4-43EE-A44F-F2B2A0580794}" name="Andy_Dalton_16_game" displayName="Andy_Dalton_16_game" ref="A20:V27" totalsRowShown="0">
  <autoFilter ref="A20:V27" xr:uid="{5FAC67A6-0D85-4DCE-A3C5-67D0CF050FF7}"/>
  <tableColumns count="22">
    <tableColumn id="1" xr3:uid="{58E08E74-FB65-4AA3-B08B-6557728B3428}" name="Header"/>
    <tableColumn id="2" xr3:uid="{AFBFAAE6-0C1C-41E8-9097-8734F4810992}" name="Season"/>
    <tableColumn id="3" xr3:uid="{5C074AC6-E7BD-483C-BC8D-C76AA4ACB3E3}" name="Team"/>
    <tableColumn id="4" xr3:uid="{92343FC0-3D61-4CBA-B1BB-BB11DCE93326}" name="G"/>
    <tableColumn id="5" xr3:uid="{FCE9BC10-C7E2-4A89-9D27-C90E7598DE72}" name="GS"/>
    <tableColumn id="6" xr3:uid="{39E9D6BB-57EC-4C5C-8D7B-620ED6EBDF91}" name="Passing Comp" dataDxfId="294"/>
    <tableColumn id="7" xr3:uid="{7C8FEC00-A194-4320-A61D-71ADACDB971E}" name="Passing Att" dataDxfId="293"/>
    <tableColumn id="8" xr3:uid="{5F0126E3-50E3-4BCE-A09B-161BF74E18B7}" name="Passing Pct" dataDxfId="292"/>
    <tableColumn id="9" xr3:uid="{A4CFA7BA-AA59-4F77-B45C-835E8916C8D8}" name="Passing Yds" dataDxfId="291"/>
    <tableColumn id="10" xr3:uid="{99721F5C-12C5-4738-8096-5AE86987F8EC}" name="Passing Avg" dataDxfId="290"/>
    <tableColumn id="11" xr3:uid="{00EB87B2-A50C-4C28-8CBE-C32C3B7886A6}" name="Passing TD" dataDxfId="289"/>
    <tableColumn id="12" xr3:uid="{D12E70B3-138A-458B-8FE5-FC194046D3E5}" name="Passing Int" dataDxfId="288"/>
    <tableColumn id="13" xr3:uid="{FA687646-F6EB-452B-A5E8-CD6AED0C18BF}" name="Passing Sck" dataDxfId="287"/>
    <tableColumn id="14" xr3:uid="{6A6CB7E7-779A-421E-B363-BF35919D436E}" name="Passing SckY" dataDxfId="286"/>
    <tableColumn id="15" xr3:uid="{426B2742-F388-44F6-8788-C33F233D087F}" name="Passing Rate" dataDxfId="285"/>
    <tableColumn id="16" xr3:uid="{21594E20-2440-49C0-8D26-F9CF4F2664CC}" name="Rushing Att" dataDxfId="284"/>
    <tableColumn id="17" xr3:uid="{9AC07291-8691-4CDD-B0DB-EC81F600AB6B}" name="Rushing Yds" dataDxfId="283"/>
    <tableColumn id="18" xr3:uid="{228DADAA-EEE9-4151-8538-1B01837ACC8E}" name="Rushing Avg" dataDxfId="282"/>
    <tableColumn id="19" xr3:uid="{AD0ACF94-A6BC-4D19-9D9B-4D9D3A7EB0D5}" name="Rushing TD" dataDxfId="281"/>
    <tableColumn id="20" xr3:uid="{D7EBCE97-761B-4875-825F-94DFA41D6AC3}" name="Fumbles FUM" dataDxfId="280"/>
    <tableColumn id="21" xr3:uid="{8B4F3F1F-99A8-4BF8-8A81-273AA23575C5}" name="Fumbles Lost" dataDxfId="279"/>
    <tableColumn id="22" xr3:uid="{650F1DAF-6AA0-4737-8847-8DAA4F752F58}" name="FPs" dataDxfId="278">
      <calculatedColumnFormula>(0.04*I21)+(6*K21) -(2*L21)+(0.1*Q21)+(6*S21)-(2*U21)</calculatedColumnFormula>
    </tableColumn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8A4C26AA-7C79-491E-B74D-873D86E65C57}" name="Derek_Carr" displayName="Derek_Carr" ref="A1:V6" tableType="queryTable" totalsRowShown="0">
  <autoFilter ref="A1:V6" xr:uid="{5CC15ECF-AD75-43B9-B535-EE7B75996A80}"/>
  <tableColumns count="22">
    <tableColumn id="22" xr3:uid="{39181334-E4AF-485E-B237-0244F2D6CC59}" uniqueName="22" name="Header" queryTableFieldId="1" dataDxfId="277"/>
    <tableColumn id="23" xr3:uid="{A34EC11D-367A-4E60-BDA9-FC30C097542A}" uniqueName="23" name="Season" queryTableFieldId="2" dataDxfId="276"/>
    <tableColumn id="24" xr3:uid="{758EAF18-537D-4B46-A7F0-B97409E1DD6D}" uniqueName="24" name="Team" queryTableFieldId="3" dataDxfId="275"/>
    <tableColumn id="25" xr3:uid="{462B58B3-3DA0-457E-8767-D79A762977E0}" uniqueName="25" name="G" queryTableFieldId="4" dataDxfId="274"/>
    <tableColumn id="26" xr3:uid="{E96F1F35-AE8E-4B80-A7D4-2E7C2544D4D6}" uniqueName="26" name="GS" queryTableFieldId="5" dataDxfId="273"/>
    <tableColumn id="27" xr3:uid="{DF3CC58E-B733-4AB9-AC23-1F56B1BC5810}" uniqueName="27" name="Passing Comp" queryTableFieldId="6"/>
    <tableColumn id="28" xr3:uid="{BBEDBEBF-9C59-43B6-8CE9-70384148FD04}" uniqueName="28" name="Passing Att" queryTableFieldId="7"/>
    <tableColumn id="29" xr3:uid="{A4609925-5C1B-4CEC-81F3-ED450352F980}" uniqueName="29" name="Passing Pct" queryTableFieldId="8"/>
    <tableColumn id="30" xr3:uid="{5C1712CB-AC0C-43FF-BE50-2F5982968FBA}" uniqueName="30" name="Passing Yds" queryTableFieldId="9"/>
    <tableColumn id="31" xr3:uid="{F4E48541-7279-4BD1-99CA-4E04ACA81CEB}" uniqueName="31" name="Passing Avg" queryTableFieldId="10"/>
    <tableColumn id="32" xr3:uid="{F93FCE49-588D-4F58-B1BA-4D7A61D9B59F}" uniqueName="32" name="Passing TD" queryTableFieldId="11"/>
    <tableColumn id="33" xr3:uid="{2F69E6BD-6C06-42BE-93D8-0D6F3B155384}" uniqueName="33" name="Passing Int" queryTableFieldId="12"/>
    <tableColumn id="34" xr3:uid="{56506FAF-3E12-4581-8B19-86B90BD2B377}" uniqueName="34" name="Passing Sck" queryTableFieldId="13"/>
    <tableColumn id="35" xr3:uid="{F4282CD5-2308-48F5-A326-F4B28D7FD1DC}" uniqueName="35" name="Passing SckY" queryTableFieldId="14"/>
    <tableColumn id="36" xr3:uid="{206BCD5F-2CC6-41C0-AFBD-91426AE27FAD}" uniqueName="36" name="Passing Rate" queryTableFieldId="15"/>
    <tableColumn id="37" xr3:uid="{9C0A3B3C-8C46-495D-97E8-3E87985A47E9}" uniqueName="37" name="Rushing Att" queryTableFieldId="16"/>
    <tableColumn id="38" xr3:uid="{D9A15CE4-1EAF-4C7F-8FC5-FA488140F884}" uniqueName="38" name="Rushing Yds" queryTableFieldId="17"/>
    <tableColumn id="39" xr3:uid="{8B0A299B-BDCB-40E6-BAE6-1FCCE6831A13}" uniqueName="39" name="Rushing Avg" queryTableFieldId="18"/>
    <tableColumn id="40" xr3:uid="{B46EE385-2B8C-416E-A9DE-E89382CC07EE}" uniqueName="40" name="Rushing TD" queryTableFieldId="19"/>
    <tableColumn id="41" xr3:uid="{08DD8A87-B808-4C36-A13D-5437D6046AEC}" uniqueName="41" name="Fumbles FUM" queryTableFieldId="20"/>
    <tableColumn id="42" xr3:uid="{CBCE7B17-A877-426B-BF2C-34C109D07C67}" uniqueName="42" name="Fumbles Lost" queryTableFieldId="21"/>
    <tableColumn id="43" xr3:uid="{C2A4EB47-6B10-4F2B-9D84-105D4D3BECB4}" uniqueName="43" name="FPs" queryTableFieldId="22" dataDxfId="27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D0290373-8885-4867-B82D-8888989C542F}" name="Derek_Carr_per_game" displayName="Derek_Carr_per_game" ref="A8:V12" totalsRowShown="0">
  <autoFilter ref="A8:V12" xr:uid="{B164AD11-F743-49A5-8BFA-0E7CCF1A75D5}"/>
  <tableColumns count="22">
    <tableColumn id="1" xr3:uid="{D9CC8D80-6896-4B8B-ABB5-01BD24313158}" name="Header"/>
    <tableColumn id="2" xr3:uid="{E82978C9-7495-4339-BEFE-85D6BA418524}" name="Season"/>
    <tableColumn id="3" xr3:uid="{2B2AAF4A-350B-45AE-AA99-0D75F6200F13}" name="Team"/>
    <tableColumn id="4" xr3:uid="{78B39483-BE50-41AC-8AC3-23B34E607C05}" name="G"/>
    <tableColumn id="5" xr3:uid="{39D20CA1-5F04-432A-A240-FAFD11DD45A7}" name="GS"/>
    <tableColumn id="6" xr3:uid="{5567B137-170F-46A4-BCFD-9350EB1D1744}" name="Passing Comp" dataDxfId="271"/>
    <tableColumn id="7" xr3:uid="{A1746C75-4B7E-4FD0-A4F1-6D5474940D4B}" name="Passing Att" dataDxfId="270"/>
    <tableColumn id="8" xr3:uid="{1142D847-2221-4218-97E0-35D9F51CD02B}" name="Passing Pct" dataDxfId="269"/>
    <tableColumn id="9" xr3:uid="{44AD2555-C7CF-439D-B051-3E9D7F2D1401}" name="Passing Yds" dataDxfId="268"/>
    <tableColumn id="10" xr3:uid="{69328699-A6CB-4DE5-8097-146759D9BE7B}" name="Passing Avg" dataDxfId="267"/>
    <tableColumn id="11" xr3:uid="{BF16FF38-2079-42E9-8EC3-A12A91B11546}" name="Passing TD" dataDxfId="266"/>
    <tableColumn id="12" xr3:uid="{57359CE5-996E-40A0-93FC-4239DF3E228B}" name="Passing Int" dataDxfId="265"/>
    <tableColumn id="13" xr3:uid="{6B8788F1-48EA-491A-9B76-533E7762EB9E}" name="Passing Sck" dataDxfId="264"/>
    <tableColumn id="14" xr3:uid="{8AD862DC-84B5-45E8-A46E-E6C2DF048B6A}" name="Passing SckY" dataDxfId="263"/>
    <tableColumn id="15" xr3:uid="{2EB837F0-DA5D-4A17-AA8B-63340C12A8AB}" name="Passing Rate" dataDxfId="262"/>
    <tableColumn id="16" xr3:uid="{9412EB60-E1E4-4BFD-9372-934BCD227C8F}" name="Rushing Att" dataDxfId="261"/>
    <tableColumn id="17" xr3:uid="{777FA73D-BE69-4841-96B5-D86F678C6A0D}" name="Rushing Yds" dataDxfId="260"/>
    <tableColumn id="18" xr3:uid="{4F6A33E8-E03F-4D64-ADFF-E0CBA2162376}" name="Rushing Avg" dataDxfId="259"/>
    <tableColumn id="19" xr3:uid="{98F2B70D-8D7B-4DC8-A6B3-BCDC4300FA63}" name="Rushing TD" dataDxfId="258"/>
    <tableColumn id="20" xr3:uid="{C3D617AD-6173-468E-BEAC-1CE6AFD4DEA8}" name="Fumbles FUM" dataDxfId="257"/>
    <tableColumn id="21" xr3:uid="{BAC78A00-25D0-4004-A107-D413EC2D415E}" name="Fumbles Lost" dataDxfId="256"/>
    <tableColumn id="22" xr3:uid="{6C5EF993-7064-4771-AF07-12EDBCD0F88A}" name="FPs" dataDxfId="255">
      <calculatedColumnFormula>(0.04*I9)+(6*K9) -(2*L9)+(0.1*Q9)+(6*S9)-(2*U9)</calculatedColumnFormula>
    </tableColumn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2692B15D-5822-4D51-A85B-24ED36BE0FB9}" name="Derek_Carr_16_game" displayName="Derek_Carr_16_game" ref="A14:V18" totalsRowShown="0">
  <autoFilter ref="A14:V18" xr:uid="{859C7A44-082D-4BCC-BA0A-771291A901B4}"/>
  <tableColumns count="22">
    <tableColumn id="1" xr3:uid="{F8418138-F2E9-47CA-8EE5-B9D6E3A62F8A}" name="Header"/>
    <tableColumn id="2" xr3:uid="{D252211F-542F-4D88-B735-6A2EA445E836}" name="Season"/>
    <tableColumn id="3" xr3:uid="{CF0C5224-34DC-4288-A6DE-843889F89224}" name="Team"/>
    <tableColumn id="4" xr3:uid="{F5EAE83A-97B9-4DA0-BD54-1552DCC011E5}" name="G"/>
    <tableColumn id="5" xr3:uid="{8547F557-BBFD-4315-93EF-FB7688C6CD67}" name="GS"/>
    <tableColumn id="6" xr3:uid="{B024AA6D-3A6A-42A4-A700-01F59DEE4266}" name="Passing Comp" dataDxfId="254"/>
    <tableColumn id="7" xr3:uid="{7F10C54C-D2BE-444A-AA0C-F81713B08CF4}" name="Passing Att" dataDxfId="253"/>
    <tableColumn id="8" xr3:uid="{3FF4B470-EAEE-48CF-807E-BE24F1B3E4E5}" name="Passing Pct" dataDxfId="252"/>
    <tableColumn id="9" xr3:uid="{D13B1EE4-FFEB-4D06-9E26-450E9CFFFE37}" name="Passing Yds" dataDxfId="251"/>
    <tableColumn id="10" xr3:uid="{33B248BD-64D9-4D73-BADD-D09A0F00C722}" name="Passing Avg" dataDxfId="250"/>
    <tableColumn id="11" xr3:uid="{A9E17380-3C49-4B41-88F3-2F5E258429B8}" name="Passing TD" dataDxfId="249"/>
    <tableColumn id="12" xr3:uid="{156554F9-E106-4D1D-A16E-97AAC181D5EB}" name="Passing Int" dataDxfId="248"/>
    <tableColumn id="13" xr3:uid="{50A817E6-A82F-43CD-A4DF-B7E747ADE8D0}" name="Passing Sck" dataDxfId="247"/>
    <tableColumn id="14" xr3:uid="{8E4F21F2-47A1-4592-9374-0657FE0F090B}" name="Passing SckY" dataDxfId="246"/>
    <tableColumn id="15" xr3:uid="{0972BC14-14CF-46EF-8083-50086FE10D3B}" name="Passing Rate" dataDxfId="245"/>
    <tableColumn id="16" xr3:uid="{0771C864-FB29-4603-8AC1-4A53EC49D644}" name="Rushing Att" dataDxfId="244"/>
    <tableColumn id="17" xr3:uid="{A6D5D7A8-BF43-4091-A099-7B916857F854}" name="Rushing Yds" dataDxfId="243"/>
    <tableColumn id="18" xr3:uid="{A495487D-032F-4402-B989-9C983C6B1CBD}" name="Rushing Avg" dataDxfId="242"/>
    <tableColumn id="19" xr3:uid="{EF719387-BD0F-4C03-B326-D3485A841EC0}" name="Rushing TD" dataDxfId="241"/>
    <tableColumn id="20" xr3:uid="{94CCE429-83CD-4382-AC8C-87E687B8ED2B}" name="Fumbles FUM" dataDxfId="240"/>
    <tableColumn id="21" xr3:uid="{2C366B43-063F-4C2F-894B-F5E292ACA57D}" name="Fumbles Lost" dataDxfId="239"/>
    <tableColumn id="22" xr3:uid="{3139376D-205C-42DA-AA1C-7FFC3DDC8C14}" name="FPs" dataDxfId="238">
      <calculatedColumnFormula>(0.04*I15)+(6*K15) -(2*L15)+(0.1*Q15)+(6*S15)-(2*U15)</calculatedColumnFormula>
    </tableColumn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DE27EDC-3E78-4097-B2FE-2CC5E54D4E83}" name="Eli_Manning" displayName="Eli_Manning" ref="A1:V16" tableType="queryTable" totalsRowShown="0">
  <autoFilter ref="A1:V16" xr:uid="{6AF9F9AF-6D2D-4FDD-80D7-453205CC5ED8}"/>
  <tableColumns count="22">
    <tableColumn id="22" xr3:uid="{7C02D1DF-30A3-4FF9-BACF-39C24CB316D5}" uniqueName="22" name="Header" queryTableFieldId="1" dataDxfId="237"/>
    <tableColumn id="23" xr3:uid="{07103435-8452-49EF-9344-7EEE1EAAAFB6}" uniqueName="23" name="Season" queryTableFieldId="2" dataDxfId="236"/>
    <tableColumn id="24" xr3:uid="{925FF0E4-947C-41FC-BAF2-6F5A6C3E7269}" uniqueName="24" name="Team" queryTableFieldId="3" dataDxfId="235"/>
    <tableColumn id="25" xr3:uid="{02238202-26E4-4DCC-801C-75EE375280B3}" uniqueName="25" name="G" queryTableFieldId="4" dataDxfId="234"/>
    <tableColumn id="26" xr3:uid="{308712A0-4C67-44C0-9E45-E26614854C6A}" uniqueName="26" name="GS" queryTableFieldId="5" dataDxfId="233"/>
    <tableColumn id="27" xr3:uid="{6BBCE8A5-F39F-4036-863C-75AE9108645A}" uniqueName="27" name="Passing Comp" queryTableFieldId="6"/>
    <tableColumn id="28" xr3:uid="{8CF98A96-8E06-47C2-A52E-CC63FBE64E19}" uniqueName="28" name="Passing Att" queryTableFieldId="7"/>
    <tableColumn id="29" xr3:uid="{248CBED5-E564-4BB9-B12A-53862A83D8CE}" uniqueName="29" name="Passing Pct" queryTableFieldId="8"/>
    <tableColumn id="30" xr3:uid="{FEF12A9A-B361-47FF-8AD8-09DEC0417B28}" uniqueName="30" name="Passing Yds" queryTableFieldId="9"/>
    <tableColumn id="31" xr3:uid="{1E969464-EC21-4D52-BF73-EE98C1D9D4EA}" uniqueName="31" name="Passing Avg" queryTableFieldId="10"/>
    <tableColumn id="32" xr3:uid="{87106218-0ABC-4855-B5D1-B835EE90AFF1}" uniqueName="32" name="Passing TD" queryTableFieldId="11"/>
    <tableColumn id="33" xr3:uid="{FBF4C27F-3420-445D-AF8D-6459E8117E78}" uniqueName="33" name="Passing Int" queryTableFieldId="12"/>
    <tableColumn id="34" xr3:uid="{DE032149-55BC-4B1B-8ECF-F38B577FA8C1}" uniqueName="34" name="Passing Sck" queryTableFieldId="13"/>
    <tableColumn id="35" xr3:uid="{5B405FF6-113E-46EF-8F0B-36426E5F02A2}" uniqueName="35" name="Passing SckY" queryTableFieldId="14"/>
    <tableColumn id="36" xr3:uid="{474BA797-F7C1-47EF-910F-AF51B2A5E473}" uniqueName="36" name="Passing Rate" queryTableFieldId="15"/>
    <tableColumn id="37" xr3:uid="{ACB8A0F7-4D88-4724-9FB1-477E5C3ADEBA}" uniqueName="37" name="Rushing Att" queryTableFieldId="16"/>
    <tableColumn id="38" xr3:uid="{68E617B3-C58C-4B9F-BB27-B1F4AAA80C9E}" uniqueName="38" name="Rushing Yds" queryTableFieldId="17"/>
    <tableColumn id="39" xr3:uid="{E00A8520-BAD4-4BD8-9617-B84034FEAE09}" uniqueName="39" name="Rushing Avg" queryTableFieldId="18"/>
    <tableColumn id="40" xr3:uid="{9884056D-ECB0-4A0A-9EAE-EE97D728ED4F}" uniqueName="40" name="Rushing TD" queryTableFieldId="19"/>
    <tableColumn id="41" xr3:uid="{4A911B76-844F-4EB6-AE05-DCDBA5C38D4B}" uniqueName="41" name="Fumbles FUM" queryTableFieldId="20"/>
    <tableColumn id="42" xr3:uid="{34E8973F-CED3-4D76-A6BC-B752ECCD9ED2}" uniqueName="42" name="Fumbles Lost" queryTableFieldId="21"/>
    <tableColumn id="43" xr3:uid="{ABD298F1-7DA5-4464-BBCF-BBACD37648D0}" uniqueName="43" name="FPs" queryTableFieldId="22" dataDxfId="23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7428C2C-8B24-4B44-9860-3626A94241BF}" name="Eli_Manning_per_game" displayName="Eli_Manning_per_game" ref="A18:V32" totalsRowShown="0">
  <autoFilter ref="A18:V32" xr:uid="{D626B20B-0DB3-46AD-889C-C943D0FE90C4}"/>
  <tableColumns count="22">
    <tableColumn id="1" xr3:uid="{4649F869-581A-4C3F-B37E-172E5ED01B0D}" name="Header"/>
    <tableColumn id="2" xr3:uid="{D6ECE1EB-AB06-4B55-8785-34334E654560}" name="Season"/>
    <tableColumn id="3" xr3:uid="{D4004391-0D0C-472A-ACAC-63E39A6FA35D}" name="Team"/>
    <tableColumn id="4" xr3:uid="{9E642E84-8B4B-4819-88B2-1E2B64B74336}" name="G"/>
    <tableColumn id="5" xr3:uid="{28FA107D-EF02-4626-82EA-9FB7142322FB}" name="GS"/>
    <tableColumn id="6" xr3:uid="{34E74A99-065C-4806-A99F-057B21FFA257}" name="Passing Comp" dataDxfId="231"/>
    <tableColumn id="7" xr3:uid="{6557CD4B-0CDF-484B-A45C-E64A6F7A4816}" name="Passing Att" dataDxfId="230"/>
    <tableColumn id="8" xr3:uid="{908E29A1-F8A1-4FF9-B86B-5DEA3C784440}" name="Passing Pct" dataDxfId="229"/>
    <tableColumn id="9" xr3:uid="{58871A01-2DD4-4A7B-90CF-FA19154CF826}" name="Passing Yds" dataDxfId="228"/>
    <tableColumn id="10" xr3:uid="{139B4095-46FA-40BA-9717-4C77A08607F4}" name="Passing Avg" dataDxfId="227"/>
    <tableColumn id="11" xr3:uid="{F18A8A54-E136-4139-98FA-D18CB855ABBA}" name="Passing TD" dataDxfId="226"/>
    <tableColumn id="12" xr3:uid="{62916216-2CE2-49EA-B458-95F78B3CDD76}" name="Passing Int" dataDxfId="225"/>
    <tableColumn id="13" xr3:uid="{B6CBBC5E-DB0E-408B-92FD-CC9DEC038C65}" name="Passing Sck" dataDxfId="224"/>
    <tableColumn id="14" xr3:uid="{AB4E089B-2683-4A66-B6C3-4041BB682BF3}" name="Passing SckY" dataDxfId="223"/>
    <tableColumn id="15" xr3:uid="{AB5E1FE2-957C-4D13-AE99-340769BED4AA}" name="Passing Rate" dataDxfId="222"/>
    <tableColumn id="16" xr3:uid="{E22E29EC-2D2F-4313-B03B-72967574651C}" name="Rushing Att" dataDxfId="221"/>
    <tableColumn id="17" xr3:uid="{312DB1F4-15C7-41D6-8507-F3C7C04D1588}" name="Rushing Yds" dataDxfId="220"/>
    <tableColumn id="18" xr3:uid="{3809A313-14C3-4BA5-B939-DCCE4BE8AA48}" name="Rushing Avg" dataDxfId="219"/>
    <tableColumn id="19" xr3:uid="{E7379840-7B85-4AA6-9C74-122C2B37159D}" name="Rushing TD" dataDxfId="218"/>
    <tableColumn id="20" xr3:uid="{67ECE60A-EADA-45B1-9866-1AB8C2FE93B6}" name="Fumbles FUM" dataDxfId="217"/>
    <tableColumn id="21" xr3:uid="{C9B8295A-14B5-4528-8A40-01F8B62751EB}" name="Fumbles Lost" dataDxfId="216"/>
    <tableColumn id="22" xr3:uid="{DECD3435-0907-42FD-B332-61BF941EBF14}" name="FPs" dataDxfId="215">
      <calculatedColumnFormula>(0.04*I19)+(6*K19) -(2*L19)+(0.1*Q19)+(6*S19)-(2*U19)</calculatedColumnFormula>
    </tableColumn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1C9422D4-3323-4937-99CC-51C7431E6E6E}" name="Eli_Manning_16_game" displayName="Eli_Manning_16_game" ref="A34:V48" totalsRowShown="0">
  <autoFilter ref="A34:V48" xr:uid="{6413A9F9-EB61-4B9F-BD77-1E5CFB39FA20}"/>
  <tableColumns count="22">
    <tableColumn id="1" xr3:uid="{02542909-AC6C-4B07-8804-B1D6A41EB6C2}" name="Header"/>
    <tableColumn id="2" xr3:uid="{FD0248E6-81DA-4595-ADE3-21B1909E5F0E}" name="Season"/>
    <tableColumn id="3" xr3:uid="{F62F1DF3-8DA6-4EE1-8E11-79D455417FB5}" name="Team"/>
    <tableColumn id="4" xr3:uid="{801AD65B-B6B4-4DA4-840C-8D3BFB07790C}" name="G"/>
    <tableColumn id="5" xr3:uid="{BBEC309A-7AFF-43C5-9CD0-DE01494642D9}" name="GS"/>
    <tableColumn id="6" xr3:uid="{05A5E505-9B5D-46C4-AAFA-F7802508A714}" name="Passing Comp" dataDxfId="214"/>
    <tableColumn id="7" xr3:uid="{6C5DFB52-0D29-4F90-AA27-C2D0811AF771}" name="Passing Att" dataDxfId="213"/>
    <tableColumn id="8" xr3:uid="{50BC329C-E54C-454B-9D55-292951736426}" name="Passing Pct" dataDxfId="212"/>
    <tableColumn id="9" xr3:uid="{61FBFA02-7B28-43A9-8D2E-693C661AE254}" name="Passing Yds" dataDxfId="211"/>
    <tableColumn id="10" xr3:uid="{474C80D5-9EA9-4038-8FF6-79052F3F4D85}" name="Passing Avg" dataDxfId="210"/>
    <tableColumn id="11" xr3:uid="{44611EBE-C7D7-42B4-9704-FD70E77A1BD7}" name="Passing TD" dataDxfId="209"/>
    <tableColumn id="12" xr3:uid="{B28BF046-B1EC-485F-85A5-F3FB1D079D04}" name="Passing Int" dataDxfId="208"/>
    <tableColumn id="13" xr3:uid="{7DDA297E-2E56-49C2-88D9-F31BC7DAA8AA}" name="Passing Sck" dataDxfId="207"/>
    <tableColumn id="14" xr3:uid="{B4315E86-2B65-4FC3-B130-67D51534D4FE}" name="Passing SckY" dataDxfId="206"/>
    <tableColumn id="15" xr3:uid="{1E5CBA88-1772-47FD-B705-A083F20F17CA}" name="Passing Rate" dataDxfId="205"/>
    <tableColumn id="16" xr3:uid="{D5501FB0-2095-4032-85EE-223FBC29876D}" name="Rushing Att" dataDxfId="204"/>
    <tableColumn id="17" xr3:uid="{596DB566-725C-4B92-9743-25DB581EEE78}" name="Rushing Yds" dataDxfId="203"/>
    <tableColumn id="18" xr3:uid="{C39FD3B0-021F-4245-83A7-7B9B182DCFAE}" name="Rushing Avg" dataDxfId="202"/>
    <tableColumn id="19" xr3:uid="{BF3BF6F8-49D5-4C13-AD7A-53E92C629326}" name="Rushing TD" dataDxfId="201"/>
    <tableColumn id="20" xr3:uid="{392D5C24-67B8-4A4C-9B71-C329E0263956}" name="Fumbles FUM" dataDxfId="200"/>
    <tableColumn id="21" xr3:uid="{59AAB2CF-DD96-475F-A762-5180C9A21F32}" name="Fumbles Lost" dataDxfId="199"/>
    <tableColumn id="22" xr3:uid="{5DF1BFD3-5606-4C0A-B4D8-281CB687D29A}" name="FPs" dataDxfId="198">
      <calculatedColumnFormula>(0.04*I35)+(6*K35) -(2*L35)+(0.1*Q35)+(6*S35)-(2*U35)</calculatedColumnFormula>
    </tableColumn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81CD373D-EAF0-4414-8FF2-033C83C0BB39}" name="Mitchell_Trubisky" displayName="Mitchell_Trubisky" ref="A1:V3" tableType="queryTable" totalsRowShown="0">
  <autoFilter ref="A1:V3" xr:uid="{BE23201C-A234-44D9-BD16-5E158E70D130}"/>
  <tableColumns count="22">
    <tableColumn id="22" xr3:uid="{03AEF8B3-A069-4068-BC86-B8C8EAA3176C}" uniqueName="22" name="Header" queryTableFieldId="1" dataDxfId="197"/>
    <tableColumn id="23" xr3:uid="{72551E84-1E4D-4BCC-8A62-8EAAD1542D18}" uniqueName="23" name="Season" queryTableFieldId="2" dataDxfId="196"/>
    <tableColumn id="24" xr3:uid="{AB6A97C7-AD8E-482D-B5C2-27F6AC51F687}" uniqueName="24" name="Team" queryTableFieldId="3" dataDxfId="195"/>
    <tableColumn id="25" xr3:uid="{72E24868-1A3E-46CE-825E-E82251D0B89F}" uniqueName="25" name="G" queryTableFieldId="4" dataDxfId="194"/>
    <tableColumn id="26" xr3:uid="{F295BD29-1FA7-429C-A854-920C391583AB}" uniqueName="26" name="GS" queryTableFieldId="5" dataDxfId="193"/>
    <tableColumn id="27" xr3:uid="{3D6E65D3-9F44-4B52-9C5E-A8978179F3C7}" uniqueName="27" name="Passing Comp" queryTableFieldId="6"/>
    <tableColumn id="28" xr3:uid="{8B4F258D-BB5E-4113-A606-FA1EBD2AAD2E}" uniqueName="28" name="Passing Att" queryTableFieldId="7"/>
    <tableColumn id="29" xr3:uid="{E6853C03-2364-4037-9338-65A889D5D197}" uniqueName="29" name="Passing Pct" queryTableFieldId="8"/>
    <tableColumn id="30" xr3:uid="{6B330026-87C3-4681-AC41-9758AC70647D}" uniqueName="30" name="Passing Yds" queryTableFieldId="9"/>
    <tableColumn id="31" xr3:uid="{BCDE61DF-C987-4E12-A26E-625FBA9ABF42}" uniqueName="31" name="Passing Avg" queryTableFieldId="10"/>
    <tableColumn id="32" xr3:uid="{979542DD-D521-4AC5-8B34-C569AA37E1A6}" uniqueName="32" name="Passing TD" queryTableFieldId="11"/>
    <tableColumn id="33" xr3:uid="{C560CD2D-87A9-4FB0-B78C-F5C529728FBB}" uniqueName="33" name="Passing Int" queryTableFieldId="12"/>
    <tableColumn id="34" xr3:uid="{7CDABBBF-7C01-4886-B681-BB0A6ED41888}" uniqueName="34" name="Passing Sck" queryTableFieldId="13"/>
    <tableColumn id="35" xr3:uid="{9B1D9B71-5AC5-462E-88F1-432A34E8A636}" uniqueName="35" name="Passing SckY" queryTableFieldId="14"/>
    <tableColumn id="36" xr3:uid="{650CA1EC-BF9E-46E2-B163-0891CFD4A6BB}" uniqueName="36" name="Passing Rate" queryTableFieldId="15"/>
    <tableColumn id="37" xr3:uid="{6B43F4EC-165A-4441-B182-74FFD73D033F}" uniqueName="37" name="Rushing Att" queryTableFieldId="16"/>
    <tableColumn id="38" xr3:uid="{ED002E48-13BF-4A98-A6A8-E32015644203}" uniqueName="38" name="Rushing Yds" queryTableFieldId="17"/>
    <tableColumn id="39" xr3:uid="{1410F472-E2D2-4CCF-AB32-E5C4C2F2E382}" uniqueName="39" name="Rushing Avg" queryTableFieldId="18"/>
    <tableColumn id="40" xr3:uid="{C949D94E-E6EC-482B-97B2-3C5DDD0B3452}" uniqueName="40" name="Rushing TD" queryTableFieldId="19"/>
    <tableColumn id="41" xr3:uid="{1BE2238B-3CE0-4BE6-9E9E-AB409DB31024}" uniqueName="41" name="Fumbles FUM" queryTableFieldId="20"/>
    <tableColumn id="42" xr3:uid="{34E7F823-A224-4682-8261-8831BBD82A99}" uniqueName="42" name="Fumbles Lost" queryTableFieldId="21"/>
    <tableColumn id="43" xr3:uid="{4AA547F0-BD91-4AAD-AA3B-A7F7BC4B9EFB}" uniqueName="43" name="FPs" queryTableFieldId="22" dataDxfId="192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7D7E53EB-09BC-4B17-9343-6A67B30DEDB7}" name="Mitchell_Trubisky_per_game" displayName="Mitchell_Trubisky_per_game" ref="A5:V6" totalsRowShown="0">
  <autoFilter ref="A5:V6" xr:uid="{19270312-54D2-4025-9546-65CD1B64A1E0}"/>
  <tableColumns count="22">
    <tableColumn id="1" xr3:uid="{3F6F0E21-161A-41D2-9BEE-0A641C4FAAAE}" name="Header"/>
    <tableColumn id="2" xr3:uid="{3FC4B3B1-09F1-44AC-8CEF-F11D031602EB}" name="Season"/>
    <tableColumn id="3" xr3:uid="{34169ED1-A93B-466C-93E5-9793DFF89509}" name="Team"/>
    <tableColumn id="4" xr3:uid="{A9276AD9-F50D-4F78-8D96-3E454B1DC02F}" name="G"/>
    <tableColumn id="5" xr3:uid="{09F0695B-38D4-4F0D-B2A8-3AEEF589BBD3}" name="GS"/>
    <tableColumn id="6" xr3:uid="{D938D3E7-B37A-411C-A7E7-14FC7C74B8D0}" name="Passing Comp" dataDxfId="191"/>
    <tableColumn id="7" xr3:uid="{BA29D7FA-1922-4BFB-8FC0-79C56D20B425}" name="Passing Att" dataDxfId="190"/>
    <tableColumn id="8" xr3:uid="{817ACEAF-B2D5-4623-AC67-6CDDEF2BBCB4}" name="Passing Pct" dataDxfId="189"/>
    <tableColumn id="9" xr3:uid="{218FB2EA-A3CA-4EC8-8C0A-65C31DF4DBA4}" name="Passing Yds" dataDxfId="188"/>
    <tableColumn id="10" xr3:uid="{64E68480-AEB5-4F32-90F5-20A0C23E1D59}" name="Passing Avg" dataDxfId="187"/>
    <tableColumn id="11" xr3:uid="{95A6E33E-AF33-4380-9275-3E2A953C76E1}" name="Passing TD" dataDxfId="186"/>
    <tableColumn id="12" xr3:uid="{771797A3-923C-4FC9-A43C-A8EE8CD14F2E}" name="Passing Int" dataDxfId="185"/>
    <tableColumn id="13" xr3:uid="{32FE6CBE-1885-47FC-944C-088FBBF8D7CB}" name="Passing Sck" dataDxfId="184"/>
    <tableColumn id="14" xr3:uid="{1C90EA31-198F-473D-8BED-7DEC3A77B97D}" name="Passing SckY" dataDxfId="183"/>
    <tableColumn id="15" xr3:uid="{51DBD4A7-2A59-4512-8D30-74D533F46494}" name="Passing Rate" dataDxfId="182"/>
    <tableColumn id="16" xr3:uid="{A3BBBAC6-B8E8-46EF-8041-8A1E84D2D5C1}" name="Rushing Att" dataDxfId="181"/>
    <tableColumn id="17" xr3:uid="{875AB36A-B0C9-4BE8-9F1E-F7F5E5AF05AF}" name="Rushing Yds" dataDxfId="180"/>
    <tableColumn id="18" xr3:uid="{AAEB61BC-EB1F-4481-A46C-9C8316D8D92E}" name="Rushing Avg" dataDxfId="179"/>
    <tableColumn id="19" xr3:uid="{1608E4DA-E688-449D-ADD3-0EBC303C7975}" name="Rushing TD" dataDxfId="178"/>
    <tableColumn id="20" xr3:uid="{BBCF1117-1407-4CCE-9B66-E8EB7C10484C}" name="Fumbles FUM" dataDxfId="177"/>
    <tableColumn id="21" xr3:uid="{77EBC109-B031-48F3-9072-130AD92AD46F}" name="Fumbles Lost" dataDxfId="176"/>
    <tableColumn id="22" xr3:uid="{49FA0AC7-D393-4F98-BDB1-1E5DB7AF50BB}" name="FPs">
      <calculatedColumnFormula>(0.04*I6)+(6*K6) -(2*L6)+(0.1*Q6)+(6*S6)-(2*U6)</calculatedColumnFormula>
    </tableColumn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3E1E3187-2373-4F47-B9E9-FAD993937E7C}" name="Mitchell_Trubisky_16_game" displayName="Mitchell_Trubisky_16_game" ref="A8:V9" totalsRowShown="0">
  <autoFilter ref="A8:V9" xr:uid="{340145BC-492A-48FF-B53B-D5B916193B63}"/>
  <tableColumns count="22">
    <tableColumn id="1" xr3:uid="{1EDE4919-B444-4B43-A72E-A2477312F6C2}" name="Header"/>
    <tableColumn id="2" xr3:uid="{F6B65352-F77D-4B71-BDE6-BF4CDF9A54A2}" name="Season"/>
    <tableColumn id="3" xr3:uid="{58397F4F-152D-4D9D-B210-629BDD65B64E}" name="Team"/>
    <tableColumn id="4" xr3:uid="{FFB54B98-D0A3-4672-ACA6-1B0F6B28BB18}" name="G"/>
    <tableColumn id="5" xr3:uid="{9BE7D1E5-EF36-444A-9E6F-2B79898EF935}" name="GS"/>
    <tableColumn id="6" xr3:uid="{C8DD08CC-3D39-410A-9DD7-B7781FEEE406}" name="Passing Comp" dataDxfId="175"/>
    <tableColumn id="7" xr3:uid="{9E0E2FB4-0A70-4C81-A913-CE1A49F48E4C}" name="Passing Att" dataDxfId="174"/>
    <tableColumn id="8" xr3:uid="{84520815-1928-4834-88E6-14008901EF3F}" name="Passing Pct" dataDxfId="173"/>
    <tableColumn id="9" xr3:uid="{51F70D3B-C56C-46FB-9682-995A6452B1B1}" name="Passing Yds" dataDxfId="172"/>
    <tableColumn id="10" xr3:uid="{27270CBB-7B69-49A8-9F1B-D67BF295D526}" name="Passing Avg" dataDxfId="171"/>
    <tableColumn id="11" xr3:uid="{4A09043E-8487-40F4-ADC2-2885E38B7E9F}" name="Passing TD" dataDxfId="170"/>
    <tableColumn id="12" xr3:uid="{89C3F947-D8B3-433C-91C7-EA84161D30E6}" name="Passing Int" dataDxfId="169"/>
    <tableColumn id="13" xr3:uid="{20B057B5-D871-42CE-AE5E-A8B69AB33501}" name="Passing Sck" dataDxfId="168"/>
    <tableColumn id="14" xr3:uid="{3BEAB53C-6990-404B-A6D4-C4E8123C3008}" name="Passing SckY" dataDxfId="167"/>
    <tableColumn id="15" xr3:uid="{E27BF206-589A-4B3F-BFA0-A54F3E4FFB8A}" name="Passing Rate" dataDxfId="166"/>
    <tableColumn id="16" xr3:uid="{D340B178-F0DF-4015-A958-025357B440D5}" name="Rushing Att" dataDxfId="165"/>
    <tableColumn id="17" xr3:uid="{F323C41D-7A46-4B52-A098-9AE463DFD8E1}" name="Rushing Yds" dataDxfId="164"/>
    <tableColumn id="18" xr3:uid="{D363BF2B-D9AE-4257-8418-BC9F2FC4AA72}" name="Rushing Avg" dataDxfId="163"/>
    <tableColumn id="19" xr3:uid="{B72BCA83-7B5E-4B53-93BD-BC8F1545682A}" name="Rushing TD" dataDxfId="162"/>
    <tableColumn id="20" xr3:uid="{D73A624D-D121-4942-8718-EDF78A4BE41B}" name="Fumbles FUM" dataDxfId="161"/>
    <tableColumn id="21" xr3:uid="{82A4888E-6137-43F1-A43B-237BE5EED2EC}" name="Fumbles Lost" dataDxfId="160"/>
    <tableColumn id="22" xr3:uid="{6A664427-FB7B-432B-9226-A30AD461122B}" name="FPs" dataDxfId="159">
      <calculatedColumnFormula>(0.04*I9)+(6*K9) -(2*L9)+(0.1*Q9)+(6*S9)-(2*U9)</calculatedColumnFormula>
    </tableColumn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16C9A001-9C11-48B3-A1B6-B7772C60B58A}" name="Joe_Flacco" displayName="Joe_Flacco" ref="A1:V12" tableType="queryTable" totalsRowShown="0">
  <autoFilter ref="A1:V12" xr:uid="{2B61CA3F-B3F6-4D4B-95B2-63885943EB49}"/>
  <tableColumns count="22">
    <tableColumn id="22" xr3:uid="{C8A8953A-59B7-4F7B-B964-AF41F7A94E6E}" uniqueName="22" name="Header" queryTableFieldId="1" dataDxfId="158"/>
    <tableColumn id="23" xr3:uid="{950C5E76-D3F0-4C2E-A0BC-BE5D2FD958D8}" uniqueName="23" name="Season" queryTableFieldId="2" dataDxfId="157"/>
    <tableColumn id="24" xr3:uid="{22FBCDCC-E3A5-4D0D-98EF-E47EEB391D90}" uniqueName="24" name="Team" queryTableFieldId="3" dataDxfId="156"/>
    <tableColumn id="25" xr3:uid="{2F673128-2938-4996-AA37-E6CACA3771D4}" uniqueName="25" name="G" queryTableFieldId="4" dataDxfId="155"/>
    <tableColumn id="26" xr3:uid="{C91BA891-20C8-45FA-8115-5E205BA380C1}" uniqueName="26" name="GS" queryTableFieldId="5" dataDxfId="154"/>
    <tableColumn id="27" xr3:uid="{990A59C7-262A-4859-9FB9-33410F7E5816}" uniqueName="27" name="Passing Comp" queryTableFieldId="6"/>
    <tableColumn id="28" xr3:uid="{2BF7DF3F-97AB-4545-840B-B2DEE8E4FBCA}" uniqueName="28" name="Passing Att" queryTableFieldId="7"/>
    <tableColumn id="29" xr3:uid="{7B6A11A1-9260-42CC-B61A-CF5B49134D63}" uniqueName="29" name="Passing Pct" queryTableFieldId="8"/>
    <tableColumn id="30" xr3:uid="{088DDB61-2BEE-4EFD-ABFF-7B2AB4747E78}" uniqueName="30" name="Passing Yds" queryTableFieldId="9"/>
    <tableColumn id="31" xr3:uid="{7E48666D-8016-4315-9A55-AEF330BCD5A4}" uniqueName="31" name="Passing Avg" queryTableFieldId="10"/>
    <tableColumn id="32" xr3:uid="{71640070-0D47-4F9F-9BF3-52223CADF08C}" uniqueName="32" name="Passing TD" queryTableFieldId="11"/>
    <tableColumn id="33" xr3:uid="{A84B9166-0882-45AD-9FAE-B062922188EB}" uniqueName="33" name="Passing Int" queryTableFieldId="12"/>
    <tableColumn id="34" xr3:uid="{36C94DC3-FE72-487F-B0EF-48D1D55DD684}" uniqueName="34" name="Passing Sck" queryTableFieldId="13"/>
    <tableColumn id="35" xr3:uid="{049146EA-F584-472B-98F8-A47ED4427E02}" uniqueName="35" name="Passing SckY" queryTableFieldId="14"/>
    <tableColumn id="36" xr3:uid="{D1E086CE-9DF7-4A51-83FC-5FDB7DCC6E47}" uniqueName="36" name="Passing Rate" queryTableFieldId="15"/>
    <tableColumn id="37" xr3:uid="{D7D827BC-46D7-4F27-B99A-985089D11696}" uniqueName="37" name="Rushing Att" queryTableFieldId="16"/>
    <tableColumn id="38" xr3:uid="{E587C41F-1747-4332-B3B3-44949AD35BA7}" uniqueName="38" name="Rushing Yds" queryTableFieldId="17"/>
    <tableColumn id="39" xr3:uid="{3C386563-CDFE-42FC-926A-42C3E835652A}" uniqueName="39" name="Rushing Avg" queryTableFieldId="18"/>
    <tableColumn id="40" xr3:uid="{52F25EF8-0B05-4A57-ACAA-60EBC17D45AC}" uniqueName="40" name="Rushing TD" queryTableFieldId="19"/>
    <tableColumn id="41" xr3:uid="{696E3246-A452-4DE3-9937-3D80A6966566}" uniqueName="41" name="Fumbles FUM" queryTableFieldId="20"/>
    <tableColumn id="42" xr3:uid="{3B55B32E-090A-4F91-92FA-CDB2A5DAC5DE}" uniqueName="42" name="Fumbles Lost" queryTableFieldId="21"/>
    <tableColumn id="43" xr3:uid="{DE719C2C-8F8D-4ECF-9043-CCB2135AFEFD}" uniqueName="43" name="FPs" queryTableFieldId="22" dataDxfId="153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3E065F1C-F73F-4F1C-ABB6-CD90C1DD4D9B}" name="Joe_Flacco_per_game" displayName="Joe_Flacco_per_game" ref="A14:V24" totalsRowShown="0">
  <autoFilter ref="A14:V24" xr:uid="{843E2C54-0865-484A-A079-DC86CF985504}"/>
  <tableColumns count="22">
    <tableColumn id="1" xr3:uid="{377EE023-5118-4094-B747-A12D27C0906C}" name="Header"/>
    <tableColumn id="2" xr3:uid="{61F311DF-8251-447B-B2DD-B34D52F6FF6D}" name="Season"/>
    <tableColumn id="3" xr3:uid="{C49791F6-9156-4945-AD57-A4EA4F7D4FA0}" name="Team"/>
    <tableColumn id="4" xr3:uid="{F868DE88-6705-496D-8404-3DA54FF04236}" name="G"/>
    <tableColumn id="5" xr3:uid="{35C5AC3B-4AB6-49C9-8391-6C536330FBFE}" name="GS"/>
    <tableColumn id="6" xr3:uid="{4A6A9F99-C8E9-4242-8222-8713E96DC01C}" name="Passing Comp" dataDxfId="152"/>
    <tableColumn id="7" xr3:uid="{9E08885E-6C9C-4BE2-943D-72206791F2FD}" name="Passing Att" dataDxfId="151"/>
    <tableColumn id="8" xr3:uid="{DD37F163-4208-4076-8561-FDA11CDF79A4}" name="Passing Pct" dataDxfId="150"/>
    <tableColumn id="9" xr3:uid="{2B7B28F6-07EC-4906-B282-1D10EC7523EF}" name="Passing Yds" dataDxfId="149"/>
    <tableColumn id="10" xr3:uid="{3FAD4072-E4F2-4BEB-B114-DC539F10EDC7}" name="Passing Avg" dataDxfId="148"/>
    <tableColumn id="11" xr3:uid="{F835E13A-8CFC-4D9D-9DBB-5B079D49535B}" name="Passing TD" dataDxfId="147"/>
    <tableColumn id="12" xr3:uid="{0D9E1607-3246-479C-ACD7-7F3964C69C9A}" name="Passing Int" dataDxfId="146"/>
    <tableColumn id="13" xr3:uid="{DAD9FCFE-CF1D-4C1B-AF2F-CFFAB55AFB4D}" name="Passing Sck" dataDxfId="145"/>
    <tableColumn id="14" xr3:uid="{662DEAB7-8732-4CF2-94FE-E29E4147F0AF}" name="Passing SckY" dataDxfId="144"/>
    <tableColumn id="15" xr3:uid="{FE90339E-B2E3-4122-8434-4FD8BB6E314A}" name="Passing Rate" dataDxfId="143"/>
    <tableColumn id="16" xr3:uid="{589C82F5-D1E1-4F49-BDB7-21B78BD29AB2}" name="Rushing Att" dataDxfId="142"/>
    <tableColumn id="17" xr3:uid="{ED69800A-CC1E-4D8B-A17E-31851123B33D}" name="Rushing Yds" dataDxfId="141"/>
    <tableColumn id="18" xr3:uid="{B1E886A6-C4BE-485B-893C-EA34B1407F8A}" name="Rushing Avg" dataDxfId="140"/>
    <tableColumn id="19" xr3:uid="{942C8CFE-C8A2-486B-BEE0-8393C5F43AD9}" name="Rushing TD" dataDxfId="139"/>
    <tableColumn id="20" xr3:uid="{EE0B25B3-E1D6-4D49-AA26-0D7C3E6D2456}" name="Fumbles FUM" dataDxfId="138"/>
    <tableColumn id="21" xr3:uid="{411AC30B-0131-4249-9B44-145B0ECAE239}" name="Fumbles Lost" dataDxfId="137"/>
    <tableColumn id="22" xr3:uid="{0B5CBC4A-93B7-4822-AB79-65E76949461C}" name="FPs" dataDxfId="136">
      <calculatedColumnFormula>(0.04*I15)+(6*K15) -(2*L15)+(0.1*Q15)+(6*S15)-(2*U15)</calculatedColumnFormula>
    </tableColumn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98504536-8C2E-4846-999E-7CA4A49E9170}" name="Joe_Flacco_16_game" displayName="Joe_Flacco_16_game" ref="A26:V36" totalsRowShown="0">
  <autoFilter ref="A26:V36" xr:uid="{363CFF4E-42ED-43D7-AA12-F6D2D308C9C7}"/>
  <tableColumns count="22">
    <tableColumn id="1" xr3:uid="{8A8CCC7A-0815-4108-A06F-3488CB127BAC}" name="Header"/>
    <tableColumn id="2" xr3:uid="{2FFB4C29-3287-48FF-B7CA-6F238B33B2D5}" name="Season"/>
    <tableColumn id="3" xr3:uid="{646FC124-4279-457D-9B91-DAA187E67F43}" name="Team"/>
    <tableColumn id="4" xr3:uid="{DC678E0E-0E1D-495A-A876-5E2DBE6305E0}" name="G"/>
    <tableColumn id="5" xr3:uid="{26073434-5DFE-4745-BB11-EC1664444929}" name="GS"/>
    <tableColumn id="6" xr3:uid="{31AE5810-D199-4588-B448-A9482EB80AF1}" name="Passing Comp" dataDxfId="135"/>
    <tableColumn id="7" xr3:uid="{A5CC0C92-C29E-49E6-BBEA-0E5C4AF13699}" name="Passing Att" dataDxfId="134"/>
    <tableColumn id="8" xr3:uid="{4574D023-0C61-4D4A-B096-301F7DA4D639}" name="Passing Pct" dataDxfId="133"/>
    <tableColumn id="9" xr3:uid="{C6D7BDE5-D465-420E-AF20-087CDD808A5E}" name="Passing Yds" dataDxfId="132"/>
    <tableColumn id="10" xr3:uid="{DF72A2FC-616B-4854-985A-958AC1EC0FE7}" name="Passing Avg" dataDxfId="131"/>
    <tableColumn id="11" xr3:uid="{A14826D0-9617-408A-B986-CDA86D2E00E8}" name="Passing TD" dataDxfId="130"/>
    <tableColumn id="12" xr3:uid="{3AD6E9E2-EDD0-4F5F-A788-DCBCB70CF1AF}" name="Passing Int" dataDxfId="129"/>
    <tableColumn id="13" xr3:uid="{4915DDC4-3C7C-41A8-9774-686A0DB4CAAE}" name="Passing Sck" dataDxfId="128"/>
    <tableColumn id="14" xr3:uid="{5C141E0A-62E4-4582-B300-2BDB604EC189}" name="Passing SckY" dataDxfId="127"/>
    <tableColumn id="15" xr3:uid="{4D309B20-7529-4EBA-9335-39AD5F9B22DA}" name="Passing Rate" dataDxfId="126"/>
    <tableColumn id="16" xr3:uid="{1C1162AD-E001-47B0-B9B5-5F6E05C619CC}" name="Rushing Att" dataDxfId="125"/>
    <tableColumn id="17" xr3:uid="{676A1C6C-5D33-450F-871E-BED8AA7786C9}" name="Rushing Yds" dataDxfId="124"/>
    <tableColumn id="18" xr3:uid="{C392020B-853A-4E0D-A2AA-6B59703CB48F}" name="Rushing Avg" dataDxfId="123"/>
    <tableColumn id="19" xr3:uid="{447442AC-8CF0-40A4-A8DA-79C21496E321}" name="Rushing TD" dataDxfId="122"/>
    <tableColumn id="20" xr3:uid="{17596746-0DEE-4540-A3CC-5F933ABC50DC}" name="Fumbles FUM" dataDxfId="121"/>
    <tableColumn id="21" xr3:uid="{7307FFD2-D228-4076-B6D9-9E2D681E4441}" name="Fumbles Lost" dataDxfId="120"/>
    <tableColumn id="22" xr3:uid="{BF543AFE-071C-4CB2-94B5-F9B54E74BBCD}" name="FPs" dataDxfId="119">
      <calculatedColumnFormula>(0.04*I27)+(6*K27) -(2*L27)+(0.1*Q27)+(6*S27)-(2*U27)</calculatedColumnFormula>
    </tableColumn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9C014DD9-0969-4F19-A99F-09A3B17FC5B8}" name="Aj_Mccarron" displayName="Aj_Mccarron" ref="A1:V6" tableType="queryTable" totalsRowShown="0">
  <autoFilter ref="A1:V6" xr:uid="{7525D298-BEB7-4000-83B1-A3EBFDE4A79B}"/>
  <tableColumns count="22">
    <tableColumn id="22" xr3:uid="{C4FD71BC-89D0-4FB6-A293-8CE1C2C810E7}" uniqueName="22" name="Header" queryTableFieldId="1" dataDxfId="118"/>
    <tableColumn id="23" xr3:uid="{FC82586F-435E-40A7-98A8-B24EBEC5581A}" uniqueName="23" name="Season" queryTableFieldId="2" dataDxfId="117"/>
    <tableColumn id="24" xr3:uid="{768E9606-F326-4670-B69E-B286EFFC00FD}" uniqueName="24" name="Team" queryTableFieldId="3" dataDxfId="116"/>
    <tableColumn id="25" xr3:uid="{2858FB52-9203-4254-B249-22C66114C6B3}" uniqueName="25" name="G" queryTableFieldId="4" dataDxfId="115"/>
    <tableColumn id="26" xr3:uid="{FE427741-BD73-45EE-98D3-741571533CE8}" uniqueName="26" name="GS" queryTableFieldId="5" dataDxfId="114"/>
    <tableColumn id="27" xr3:uid="{D06079E5-557D-470F-A1DC-3396DF88D228}" uniqueName="27" name="Passing Comp" queryTableFieldId="6"/>
    <tableColumn id="28" xr3:uid="{6407A689-23E2-4583-AB8C-03B009D9F12C}" uniqueName="28" name="Passing Att" queryTableFieldId="7"/>
    <tableColumn id="29" xr3:uid="{FCDC8C20-B0FB-4726-AFAD-1EC6D189EA71}" uniqueName="29" name="Passing Pct" queryTableFieldId="8"/>
    <tableColumn id="30" xr3:uid="{7A55F560-A605-4456-A037-7620D3268C4B}" uniqueName="30" name="Passing Yds" queryTableFieldId="9"/>
    <tableColumn id="31" xr3:uid="{78F3C519-0FE7-4013-AFD6-3DD535A5F0D3}" uniqueName="31" name="Passing Avg" queryTableFieldId="10"/>
    <tableColumn id="32" xr3:uid="{CB305318-E05C-4F66-A938-C447A8813AE3}" uniqueName="32" name="Passing TD" queryTableFieldId="11"/>
    <tableColumn id="33" xr3:uid="{0D6DB991-385A-4F44-875D-624201EDF7D8}" uniqueName="33" name="Passing Int" queryTableFieldId="12"/>
    <tableColumn id="34" xr3:uid="{1D791FBF-DB23-4FEA-83BD-818B0A837333}" uniqueName="34" name="Passing Sck" queryTableFieldId="13"/>
    <tableColumn id="35" xr3:uid="{2F6AEFE2-1E4A-424E-9FBA-719C34967206}" uniqueName="35" name="Passing SckY" queryTableFieldId="14"/>
    <tableColumn id="36" xr3:uid="{B225FCD8-2477-40B1-AAA4-B7CCE46A0995}" uniqueName="36" name="Passing Rate" queryTableFieldId="15"/>
    <tableColumn id="37" xr3:uid="{3045841C-EA16-4BB8-B7A8-416EB7853BD9}" uniqueName="37" name="Rushing Att" queryTableFieldId="16"/>
    <tableColumn id="38" xr3:uid="{32F97549-041B-443D-B739-F9E2EC71D4BC}" uniqueName="38" name="Rushing Yds" queryTableFieldId="17"/>
    <tableColumn id="39" xr3:uid="{2E323A18-8E03-44A3-B860-13B3969E7E1F}" uniqueName="39" name="Rushing Avg" queryTableFieldId="18"/>
    <tableColumn id="40" xr3:uid="{D29179C2-6892-4A0F-9668-84A90BC970F0}" uniqueName="40" name="Rushing TD" queryTableFieldId="19"/>
    <tableColumn id="41" xr3:uid="{D40AD913-05ED-41AF-A150-0548C21FD854}" uniqueName="41" name="Fumbles FUM" queryTableFieldId="20"/>
    <tableColumn id="42" xr3:uid="{FF94E19B-3905-459C-A239-6F4F60104289}" uniqueName="42" name="Fumbles Lost" queryTableFieldId="21"/>
    <tableColumn id="43" xr3:uid="{6EE8C687-A10E-4BC3-BB12-923FB60FC89C}" uniqueName="43" name="FPs" queryTableFieldId="22" dataDxfId="113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8442CA1E-992F-413A-998B-3DDC534CAC70}" name="Aj_Mccarron_per_game" displayName="Aj_Mccarron_per_game" ref="A8:V12" totalsRowShown="0">
  <autoFilter ref="A8:V12" xr:uid="{B0D1E404-B05C-4BE2-9BD3-066B050E6A61}"/>
  <tableColumns count="22">
    <tableColumn id="1" xr3:uid="{2D286070-7772-4F64-821E-2246F8AF22C5}" name="Header"/>
    <tableColumn id="2" xr3:uid="{7C8C39A5-359C-4C3A-9A84-314863C84984}" name="Season"/>
    <tableColumn id="3" xr3:uid="{46435908-8A9E-4481-83D2-74844067A3E5}" name="Team"/>
    <tableColumn id="4" xr3:uid="{57B92F86-090B-4584-8119-204C9ABD0226}" name="G"/>
    <tableColumn id="5" xr3:uid="{6E70C025-EDCA-4861-8F07-9E7DC024FFEA}" name="GS"/>
    <tableColumn id="6" xr3:uid="{54925ED3-2758-452F-BB5C-43DD6DBF1EF2}" name="Passing Comp" dataDxfId="112"/>
    <tableColumn id="7" xr3:uid="{7339030E-CF7E-4FC5-A228-BCCAE1D38C71}" name="Passing Att" dataDxfId="111"/>
    <tableColumn id="8" xr3:uid="{FAE974D1-74FE-4A52-9785-971F097BA9C1}" name="Passing Pct" dataDxfId="110"/>
    <tableColumn id="9" xr3:uid="{3AC31935-3026-4AED-B267-6C555DACA572}" name="Passing Yds" dataDxfId="109"/>
    <tableColumn id="10" xr3:uid="{6C5FF168-236D-4502-8F8F-6DDC51E60241}" name="Passing Avg" dataDxfId="108"/>
    <tableColumn id="11" xr3:uid="{377B0768-2A0E-4F4C-A1B8-D85E776FAF34}" name="Passing TD" dataDxfId="107"/>
    <tableColumn id="12" xr3:uid="{FAA6A5C2-62A5-448A-992C-2C443EAA0802}" name="Passing Int" dataDxfId="106"/>
    <tableColumn id="13" xr3:uid="{11FACB43-0A33-4A75-AA96-AA02DB97FAD2}" name="Passing Sck" dataDxfId="105"/>
    <tableColumn id="14" xr3:uid="{A07C9787-FED7-4D68-8D49-39195EDBFEE1}" name="Passing SckY" dataDxfId="104"/>
    <tableColumn id="15" xr3:uid="{CD7833FF-3D1E-4E3A-9247-2F3236DEB263}" name="Passing Rate" dataDxfId="103"/>
    <tableColumn id="16" xr3:uid="{6E2A344A-CC1B-454C-BC9C-3E050ED37D56}" name="Rushing Att" dataDxfId="102"/>
    <tableColumn id="17" xr3:uid="{C772BC70-6326-4C2A-97EC-D17A5FF331ED}" name="Rushing Yds" dataDxfId="101"/>
    <tableColumn id="18" xr3:uid="{2B40753E-410D-4E40-BD05-84E9D11A36A0}" name="Rushing Avg" dataDxfId="100"/>
    <tableColumn id="19" xr3:uid="{4DFAA2E2-FCB1-42B1-95BA-688F7601E697}" name="Rushing TD" dataDxfId="99"/>
    <tableColumn id="20" xr3:uid="{7E457548-31B1-4196-ACD6-BCA9C4C222F1}" name="Fumbles FUM" dataDxfId="98"/>
    <tableColumn id="21" xr3:uid="{93004611-7F30-4DBC-8AD5-90A58873E047}" name="Fumbles Lost" dataDxfId="97"/>
    <tableColumn id="22" xr3:uid="{80985DC8-0043-4C63-9639-1404C59C16F4}" name="FPs" dataDxfId="96">
      <calculatedColumnFormula>(0.04*I9)+(6*K9) -(2*L9)+(0.1*Q9)+(6*S9)-(2*U9)</calculatedColumnFormula>
    </tableColumn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697CEF40-3B46-40C2-A0E4-E15A605D9E6D}" name="Aj_Mccarron_16_game" displayName="Aj_Mccarron_16_game" ref="A14:V18" totalsRowShown="0">
  <autoFilter ref="A14:V18" xr:uid="{C51842EC-BB59-4C21-9F12-54AA68E44AF4}"/>
  <tableColumns count="22">
    <tableColumn id="1" xr3:uid="{9C17A637-1676-409C-A115-7A886648A53B}" name="Header"/>
    <tableColumn id="2" xr3:uid="{79D03D7A-B020-4FC4-9E09-B2202667E8BE}" name="Season"/>
    <tableColumn id="3" xr3:uid="{03266F24-A3AB-4079-82E9-C16A00BA1CF5}" name="Team"/>
    <tableColumn id="4" xr3:uid="{94CF0952-BAD1-4517-A253-AE498117C9B9}" name="G"/>
    <tableColumn id="5" xr3:uid="{66BC0693-2DD6-40D4-AA2F-CFA4970A4DB0}" name="GS"/>
    <tableColumn id="6" xr3:uid="{A2A1B6C1-FCD9-41EE-AE3D-7713FB27480E}" name="Passing Comp" dataDxfId="95"/>
    <tableColumn id="7" xr3:uid="{5E2EC546-A3DF-4EDE-A4F2-9DB47DF642A6}" name="Passing Att" dataDxfId="94"/>
    <tableColumn id="8" xr3:uid="{2C2C5135-ACD9-449F-8428-FF117F4908C5}" name="Passing Pct" dataDxfId="93"/>
    <tableColumn id="9" xr3:uid="{D69949AA-A993-4A1C-9A08-CA7CE42A1A40}" name="Passing Yds" dataDxfId="92"/>
    <tableColumn id="10" xr3:uid="{F7583C9E-2B16-4B03-9AF2-84275F1C3A07}" name="Passing Avg" dataDxfId="91"/>
    <tableColumn id="11" xr3:uid="{4E1C6FE0-F1A0-4621-9092-AFAC9C82C3DB}" name="Passing TD" dataDxfId="90"/>
    <tableColumn id="12" xr3:uid="{76741BEA-2A2E-40EF-8B0C-C0D28C0BC901}" name="Passing Int" dataDxfId="89"/>
    <tableColumn id="13" xr3:uid="{5CC456D4-6EA1-4B29-99C2-6AD624858B4A}" name="Passing Sck" dataDxfId="88"/>
    <tableColumn id="14" xr3:uid="{F583A9AB-421C-48B5-8C27-255C8B7F291B}" name="Passing SckY" dataDxfId="87"/>
    <tableColumn id="15" xr3:uid="{DE8A3639-6245-429B-90CB-ADB2EA265699}" name="Passing Rate" dataDxfId="86"/>
    <tableColumn id="16" xr3:uid="{172659F7-BF5A-4643-B05B-6DC02E7C7F8F}" name="Rushing Att" dataDxfId="85"/>
    <tableColumn id="17" xr3:uid="{977593E7-AD14-471B-94E8-53C099AE325D}" name="Rushing Yds" dataDxfId="84"/>
    <tableColumn id="18" xr3:uid="{C4454AA5-850D-43F1-8D94-249EAA2491AC}" name="Rushing Avg" dataDxfId="83"/>
    <tableColumn id="19" xr3:uid="{8148DF42-EEE9-4E4F-80C4-A6806EB4EF64}" name="Rushing TD" dataDxfId="82"/>
    <tableColumn id="20" xr3:uid="{1A193886-B3AD-4A85-9CF1-6BB1EEB77049}" name="Fumbles FUM" dataDxfId="81"/>
    <tableColumn id="21" xr3:uid="{9D1B0D8C-DFBF-4C79-A31D-6BE92E317F03}" name="Fumbles Lost" dataDxfId="80"/>
    <tableColumn id="22" xr3:uid="{9740035F-C098-40E7-8CF5-EED0EB675B3B}" name="FPs" dataDxfId="79">
      <calculatedColumnFormula>(0.04*I15)+(6*K15) -(2*L15)+(0.1*Q15)+(6*S15)-(2*U15)</calculatedColumnFormula>
    </tableColumn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A900EB05-8380-428F-97D5-9229AF6F6EB0}" name="Andrew_Luck" displayName="Andrew_Luck" ref="A1:V8" tableType="queryTable" totalsRowShown="0">
  <autoFilter ref="A1:V8" xr:uid="{0A673968-DE73-4629-B872-6053A92BAAFA}"/>
  <tableColumns count="22">
    <tableColumn id="22" xr3:uid="{8CD4E937-EAF6-4BCE-8ADD-5B1C780B043D}" uniqueName="22" name="Header" queryTableFieldId="1" dataDxfId="78"/>
    <tableColumn id="23" xr3:uid="{B201AB02-89F3-43CC-B893-B43355C59B3B}" uniqueName="23" name="Season" queryTableFieldId="2" dataDxfId="77"/>
    <tableColumn id="24" xr3:uid="{DCAD2C3A-C2B1-41F7-9EA5-850D5436D240}" uniqueName="24" name="Team" queryTableFieldId="3" dataDxfId="76"/>
    <tableColumn id="25" xr3:uid="{DF1C5D47-3E9A-4456-83FA-E1FA009C9E96}" uniqueName="25" name="G" queryTableFieldId="4" dataDxfId="75"/>
    <tableColumn id="26" xr3:uid="{89DE3276-5FC7-430C-B6F0-04B96AF66376}" uniqueName="26" name="GS" queryTableFieldId="5" dataDxfId="74"/>
    <tableColumn id="27" xr3:uid="{ED1412C5-BB1A-4BF5-984C-AABB518B5C9A}" uniqueName="27" name="Passing Comp" queryTableFieldId="6"/>
    <tableColumn id="28" xr3:uid="{9D1A02E0-5260-42AF-B2FF-CC9DC8EEB232}" uniqueName="28" name="Passing Att" queryTableFieldId="7"/>
    <tableColumn id="29" xr3:uid="{91B7BB3F-CA5B-4DE8-96CE-EE5470F8F9B2}" uniqueName="29" name="Passing Pct" queryTableFieldId="8"/>
    <tableColumn id="30" xr3:uid="{AA53C0A4-3D9B-4657-BE03-ADE99B53868E}" uniqueName="30" name="Passing Yds" queryTableFieldId="9"/>
    <tableColumn id="31" xr3:uid="{D02F0F76-9650-4A8D-A155-D0A1B945D9E7}" uniqueName="31" name="Passing Avg" queryTableFieldId="10"/>
    <tableColumn id="32" xr3:uid="{207C7208-06F9-48FF-9C2E-21388857813B}" uniqueName="32" name="Passing TD" queryTableFieldId="11"/>
    <tableColumn id="33" xr3:uid="{4C4CA291-6434-4E37-8799-2E008D4AEA0B}" uniqueName="33" name="Passing Int" queryTableFieldId="12"/>
    <tableColumn id="34" xr3:uid="{ECC57FFA-48B0-4862-A0D7-823F06E03AAB}" uniqueName="34" name="Passing Sck" queryTableFieldId="13"/>
    <tableColumn id="35" xr3:uid="{AD41C443-AF60-49C9-9889-89F94D773869}" uniqueName="35" name="Passing SckY" queryTableFieldId="14"/>
    <tableColumn id="36" xr3:uid="{92914FE3-6EFA-49CE-A87A-BBCAC95142CC}" uniqueName="36" name="Passing Rate" queryTableFieldId="15"/>
    <tableColumn id="37" xr3:uid="{88AD8ECE-179B-4A8F-A46D-834C74A6899B}" uniqueName="37" name="Rushing Att" queryTableFieldId="16"/>
    <tableColumn id="38" xr3:uid="{F75B69D9-49CA-4859-9170-DE69C93FBC4C}" uniqueName="38" name="Rushing Yds" queryTableFieldId="17"/>
    <tableColumn id="39" xr3:uid="{6EBD376C-CB98-40B4-AC30-34D2489B905D}" uniqueName="39" name="Rushing Avg" queryTableFieldId="18"/>
    <tableColumn id="40" xr3:uid="{1ECB59F1-51CD-48F8-B301-44FFA8E847AB}" uniqueName="40" name="Rushing TD" queryTableFieldId="19"/>
    <tableColumn id="41" xr3:uid="{78C421A3-2FAD-455B-9CD9-2E132FA215F5}" uniqueName="41" name="Fumbles FUM" queryTableFieldId="20"/>
    <tableColumn id="42" xr3:uid="{223DC9A2-4D73-4ED9-8679-22FEE8F21A0E}" uniqueName="42" name="Fumbles Lost" queryTableFieldId="21"/>
    <tableColumn id="43" xr3:uid="{59AFB19A-1B76-42E7-9FC7-65825C7560BE}" uniqueName="43" name="FPs" queryTableFieldId="22" dataDxfId="73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A4FA8184-1350-4A04-9CA2-4E6BDFB9EA6C}" name="Andrew_Luck_per_game" displayName="Andrew_Luck_per_game" ref="A10:V16" totalsRowShown="0">
  <autoFilter ref="A10:V16" xr:uid="{A5D334D3-B20C-4610-B9AE-D7DFD80D5D00}"/>
  <tableColumns count="22">
    <tableColumn id="1" xr3:uid="{673673E0-B188-49FA-B797-D6CA20E0DC15}" name="Header"/>
    <tableColumn id="2" xr3:uid="{13723730-2CC3-4DEE-9C28-738F3C507381}" name="Season"/>
    <tableColumn id="3" xr3:uid="{2B08E903-3E1E-48A4-9891-01A34AD75069}" name="Team"/>
    <tableColumn id="4" xr3:uid="{A6BD32D3-F91C-40AD-BC65-CF30517C46D5}" name="G"/>
    <tableColumn id="5" xr3:uid="{478B9C13-750C-4857-8F41-CAEF9F8F2E71}" name="GS"/>
    <tableColumn id="6" xr3:uid="{16851BBB-1D9B-4F7E-ACFC-D77F7AE89BA2}" name="Passing Comp" dataDxfId="72"/>
    <tableColumn id="7" xr3:uid="{086E73BC-8B68-4830-9ABE-1028EE3707F9}" name="Passing Att" dataDxfId="71"/>
    <tableColumn id="8" xr3:uid="{A3B3A0A5-979B-4B36-8902-4AAED3669315}" name="Passing Pct" dataDxfId="70"/>
    <tableColumn id="9" xr3:uid="{6177E8B0-5874-4985-AA46-B00FDE26DCBD}" name="Passing Yds" dataDxfId="69"/>
    <tableColumn id="10" xr3:uid="{73F0DBE7-212B-41F0-A382-96898757A18B}" name="Passing Avg" dataDxfId="68"/>
    <tableColumn id="11" xr3:uid="{CA837501-6501-4011-8B4F-CF83FB9D0133}" name="Passing TD" dataDxfId="67"/>
    <tableColumn id="12" xr3:uid="{BF3FF3DD-5C4E-4D9F-A264-8D6599E93F6F}" name="Passing Int" dataDxfId="66"/>
    <tableColumn id="13" xr3:uid="{95A65C9F-356D-4565-ACBD-0B6F8FB0FF38}" name="Passing Sck" dataDxfId="65"/>
    <tableColumn id="14" xr3:uid="{FDF27BD8-BFE8-41CB-B916-B7BD5D8B72F6}" name="Passing SckY" dataDxfId="64"/>
    <tableColumn id="15" xr3:uid="{E3A599D1-EE34-4131-B75D-E99FA2F4C78E}" name="Passing Rate" dataDxfId="63"/>
    <tableColumn id="16" xr3:uid="{94DBB560-5B42-4D26-8111-757EA4065ABB}" name="Rushing Att" dataDxfId="62"/>
    <tableColumn id="17" xr3:uid="{9ACDEF1E-0A34-4D4B-962D-D7BAE0C6721E}" name="Rushing Yds" dataDxfId="61"/>
    <tableColumn id="18" xr3:uid="{D3ABDE8B-CAA4-4461-8956-54F52BFC57F8}" name="Rushing Avg" dataDxfId="60"/>
    <tableColumn id="19" xr3:uid="{41BD72B7-F750-41E5-B083-B390C4B82FEA}" name="Rushing TD" dataDxfId="59"/>
    <tableColumn id="20" xr3:uid="{869DA042-9A42-4A6D-9E1F-DF2B9B06F5F7}" name="Fumbles FUM" dataDxfId="58"/>
    <tableColumn id="21" xr3:uid="{ED183D2C-7786-4190-990C-91E054EC39C5}" name="Fumbles Lost" dataDxfId="57"/>
    <tableColumn id="22" xr3:uid="{D1B7CBF7-C0C4-4362-9E3D-3CACE44C88CF}" name="FPs" dataDxfId="56">
      <calculatedColumnFormula>(0.04*I11)+(6*K11) -(2*L11)+(0.1*Q11)+(6*S11)-(2*U11)</calculatedColumnFormula>
    </tableColumn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C4457582-5591-4D6B-899A-D2558D2F6672}" name="Andrew_Luck_16_game" displayName="Andrew_Luck_16_game" ref="A18:V24" totalsRowShown="0">
  <autoFilter ref="A18:V24" xr:uid="{0A1258D5-7184-455F-9120-17B5453F5715}"/>
  <tableColumns count="22">
    <tableColumn id="1" xr3:uid="{F840F204-B652-44EC-8C40-48ADDD1E2500}" name="Header"/>
    <tableColumn id="2" xr3:uid="{C8CA32E2-B9F4-414D-AAAF-06215F6087E6}" name="Season"/>
    <tableColumn id="3" xr3:uid="{CE79F312-C79E-4E15-BE4D-096C00877080}" name="Team"/>
    <tableColumn id="4" xr3:uid="{CCE3A9DF-A066-4B97-9395-00E3FD6A7467}" name="G"/>
    <tableColumn id="5" xr3:uid="{CCB16532-3844-463E-B19E-DBD0C8733C94}" name="GS"/>
    <tableColumn id="6" xr3:uid="{6811D35D-D022-4734-8109-7300E6773A5E}" name="Passing Comp" dataDxfId="55"/>
    <tableColumn id="7" xr3:uid="{405E0E33-B995-4601-A963-F5C0ED098837}" name="Passing Att" dataDxfId="54"/>
    <tableColumn id="8" xr3:uid="{655EAB8B-B56E-4F80-A3D6-845449EFCE2A}" name="Passing Pct" dataDxfId="53"/>
    <tableColumn id="9" xr3:uid="{15969612-7BCD-430A-81D8-C9A005E68749}" name="Passing Yds" dataDxfId="52"/>
    <tableColumn id="10" xr3:uid="{30861DDA-3BD3-4F88-97CE-E2EAB0DAF2D6}" name="Passing Avg" dataDxfId="51"/>
    <tableColumn id="11" xr3:uid="{74CBC16A-D543-4297-A033-F9439898F90A}" name="Passing TD" dataDxfId="50"/>
    <tableColumn id="12" xr3:uid="{E63BEE46-F4DC-4527-99F3-6B3C9BB29CC6}" name="Passing Int" dataDxfId="49"/>
    <tableColumn id="13" xr3:uid="{8D249603-781B-40FD-BEB9-B539C56DB6A1}" name="Passing Sck" dataDxfId="48"/>
    <tableColumn id="14" xr3:uid="{6366DE3C-D76F-4019-BA33-CD864291B64C}" name="Passing SckY" dataDxfId="47"/>
    <tableColumn id="15" xr3:uid="{C8DE9F47-4425-4D64-A5AD-B5C98932C9AA}" name="Passing Rate" dataDxfId="46"/>
    <tableColumn id="16" xr3:uid="{4F4D00AE-1BEC-40D6-BB06-E792A1EB6EFB}" name="Rushing Att" dataDxfId="45"/>
    <tableColumn id="17" xr3:uid="{9FB612D7-EACD-4A03-824D-40CFF945FAF0}" name="Rushing Yds" dataDxfId="44"/>
    <tableColumn id="18" xr3:uid="{0CF4E1D1-EED5-4D24-9686-F96B28AAFC92}" name="Rushing Avg" dataDxfId="43"/>
    <tableColumn id="19" xr3:uid="{EB6FDDE7-97A9-4314-8E19-73B4F16E3AEB}" name="Rushing TD" dataDxfId="42"/>
    <tableColumn id="20" xr3:uid="{2A0C67D6-9C63-4579-9CBC-EC6B8D6A5715}" name="Fumbles FUM" dataDxfId="41"/>
    <tableColumn id="21" xr3:uid="{EF06197B-F53C-426F-8818-EC39005BF985}" name="Fumbles Lost" dataDxfId="40"/>
    <tableColumn id="22" xr3:uid="{91A5213D-16D9-4D3E-A096-DA615F1F09FA}" name="FPs" dataDxfId="39">
      <calculatedColumnFormula>(0.04*I19)+(6*K19) -(2*L19)+(0.1*Q19)+(6*S19)-(2*U19)</calculatedColumnFormula>
    </tableColumn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ABDA80BA-A240-4739-9DD6-F2C229F8640A}" name="Patrick_Mahomes" displayName="Patrick_Mahomes" ref="A1:V3" tableType="queryTable" totalsRowShown="0">
  <autoFilter ref="A1:V3" xr:uid="{92BA7F29-41A5-4E0B-8D5A-86386FD9A25C}"/>
  <tableColumns count="22">
    <tableColumn id="22" xr3:uid="{DD2A049C-F72E-489D-B50C-34A6710D4632}" uniqueName="22" name="Header" queryTableFieldId="1" dataDxfId="38"/>
    <tableColumn id="23" xr3:uid="{1F4D0FD6-67A4-4AAB-9FB4-497CD6E30EEF}" uniqueName="23" name="Season" queryTableFieldId="2" dataDxfId="37"/>
    <tableColumn id="24" xr3:uid="{581FD71B-9494-4B3E-9F2C-6246D588FDA7}" uniqueName="24" name="Team" queryTableFieldId="3" dataDxfId="36"/>
    <tableColumn id="25" xr3:uid="{9A2E2117-7C39-4B27-AB32-87696FCB7BF8}" uniqueName="25" name="G" queryTableFieldId="4" dataDxfId="35"/>
    <tableColumn id="26" xr3:uid="{8137729B-F84B-4E93-A5BD-1A52D32AA754}" uniqueName="26" name="GS" queryTableFieldId="5" dataDxfId="34"/>
    <tableColumn id="27" xr3:uid="{A6BDF975-456A-4725-8449-D9284FA080FE}" uniqueName="27" name="Passing Comp" queryTableFieldId="6"/>
    <tableColumn id="28" xr3:uid="{B00024A2-702F-4EBD-96A4-DFE81D5A65ED}" uniqueName="28" name="Passing Att" queryTableFieldId="7"/>
    <tableColumn id="29" xr3:uid="{BA655EF2-78E3-413D-A5C3-45C45AA8D5C0}" uniqueName="29" name="Passing Pct" queryTableFieldId="8"/>
    <tableColumn id="30" xr3:uid="{07E4FFB4-2E58-46EE-885C-B0C9980FBFF5}" uniqueName="30" name="Passing Yds" queryTableFieldId="9"/>
    <tableColumn id="31" xr3:uid="{EAB1C785-098A-483E-B250-0B438B0659A1}" uniqueName="31" name="Passing Avg" queryTableFieldId="10"/>
    <tableColumn id="32" xr3:uid="{CD0B3800-3333-4870-961F-16DAA34804FD}" uniqueName="32" name="Passing TD" queryTableFieldId="11"/>
    <tableColumn id="33" xr3:uid="{7A74ECC0-CE18-4D27-972B-8EDC24AC5A2E}" uniqueName="33" name="Passing Int" queryTableFieldId="12"/>
    <tableColumn id="34" xr3:uid="{7791D7B3-D253-40DB-8914-605880146CDE}" uniqueName="34" name="Passing Sck" queryTableFieldId="13"/>
    <tableColumn id="35" xr3:uid="{57E666FF-FC8C-412D-A92D-474750A87374}" uniqueName="35" name="Passing SckY" queryTableFieldId="14"/>
    <tableColumn id="36" xr3:uid="{03C332CD-B6F7-44BC-9B34-ACB8B25ADC80}" uniqueName="36" name="Passing Rate" queryTableFieldId="15"/>
    <tableColumn id="37" xr3:uid="{4C1CA466-3F07-473B-A101-F12B069C27D3}" uniqueName="37" name="Rushing Att" queryTableFieldId="16"/>
    <tableColumn id="38" xr3:uid="{B842326F-9EEE-46B1-A336-DCF53BD0A807}" uniqueName="38" name="Rushing Yds" queryTableFieldId="17"/>
    <tableColumn id="39" xr3:uid="{2BE7C300-4EC9-415B-A2F2-56D078E84245}" uniqueName="39" name="Rushing Avg" queryTableFieldId="18"/>
    <tableColumn id="40" xr3:uid="{5CB24615-F137-44D9-9A1D-496E28CBEE6F}" uniqueName="40" name="Rushing TD" queryTableFieldId="19"/>
    <tableColumn id="41" xr3:uid="{0DFCB478-44E9-4DFC-94F8-E71DF440AC3F}" uniqueName="41" name="Fumbles FUM" queryTableFieldId="20"/>
    <tableColumn id="42" xr3:uid="{ECE05E79-38DB-4217-A6D6-56526A17FE5B}" uniqueName="42" name="Fumbles Lost" queryTableFieldId="21"/>
    <tableColumn id="43" xr3:uid="{C8AB7BA4-982E-409C-A38D-0436571CF209}" uniqueName="43" name="FPs" queryTableFieldId="22" dataDxfId="33">
      <calculatedColumnFormula>(0.04*I2)+(6*K2) -(2*L2)+(0.1*Q2)+(6*S2)-(2*U2)</calculatedColumnFormula>
    </tableColumn>
  </tableColumns>
  <tableStyleInfo name="TableStyleMedium7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ECB52B01-30F8-4365-8DC1-53B048555DA2}" name="Patrick_Mahomes_per_game" displayName="Patrick_Mahomes_per_game" ref="A5:V6" totalsRowShown="0">
  <autoFilter ref="A5:V6" xr:uid="{5529171A-97E6-46FE-9554-8800AE54B577}"/>
  <tableColumns count="22">
    <tableColumn id="1" xr3:uid="{4EF71A0C-2BA8-4B60-92FF-E75DDC366E64}" name="Header"/>
    <tableColumn id="2" xr3:uid="{00E8FF6C-A2D7-46A1-8AB7-1F5C243FB175}" name="Season"/>
    <tableColumn id="3" xr3:uid="{E21471A6-4E8E-44C7-B24F-05AD3F072C5C}" name="Team"/>
    <tableColumn id="4" xr3:uid="{D0D150B7-8A03-4505-B40F-83C90650BDE6}" name="G"/>
    <tableColumn id="5" xr3:uid="{09F151F0-FAA7-4737-A173-B9DA14178D77}" name="GS"/>
    <tableColumn id="6" xr3:uid="{777BB50B-EA76-46CA-A9DC-C9A057EDCAF9}" name="Passing Comp" dataDxfId="32"/>
    <tableColumn id="7" xr3:uid="{667B83C9-EE74-44D1-B587-90575BF98EA2}" name="Passing Att" dataDxfId="31"/>
    <tableColumn id="8" xr3:uid="{47AA7DEC-23AF-4268-B766-ABCDFC5CCA30}" name="Passing Pct" dataDxfId="30"/>
    <tableColumn id="9" xr3:uid="{1B0B21D8-8094-499F-AC38-B2E579BE9E79}" name="Passing Yds" dataDxfId="29"/>
    <tableColumn id="10" xr3:uid="{E506E1B7-CC40-4B19-8E9A-17C5C9643CE6}" name="Passing Avg" dataDxfId="28"/>
    <tableColumn id="11" xr3:uid="{7C6AE665-7363-48FB-923D-20CD1E04397D}" name="Passing TD" dataDxfId="27"/>
    <tableColumn id="12" xr3:uid="{BB08117D-1B5A-4AA2-AB8F-BC955D6610F9}" name="Passing Int" dataDxfId="26"/>
    <tableColumn id="13" xr3:uid="{A7CAC72C-11A7-4E92-A570-1481E779927D}" name="Passing Sck" dataDxfId="25"/>
    <tableColumn id="14" xr3:uid="{5A242201-3B49-44CE-BC0E-6F5C434B01DC}" name="Passing SckY" dataDxfId="24"/>
    <tableColumn id="15" xr3:uid="{FA5D380D-BFF0-4CF6-8426-B7392DC17EA9}" name="Passing Rate" dataDxfId="23"/>
    <tableColumn id="16" xr3:uid="{2D78E372-29EF-4569-8330-D8579A8241D7}" name="Rushing Att" dataDxfId="22"/>
    <tableColumn id="17" xr3:uid="{36C75FC7-6A8A-4BAE-893E-CD94619DE4BD}" name="Rushing Yds" dataDxfId="21"/>
    <tableColumn id="18" xr3:uid="{8D4D9B9D-CF58-4DEF-9E4E-ADACED9CDFF5}" name="Rushing Avg" dataDxfId="20"/>
    <tableColumn id="19" xr3:uid="{2D471179-2B74-4A6C-B23A-AE6A3395EF94}" name="Rushing TD" dataDxfId="19"/>
    <tableColumn id="20" xr3:uid="{34544B82-B8DF-46CD-8335-6701E5935F9F}" name="Fumbles FUM" dataDxfId="18"/>
    <tableColumn id="21" xr3:uid="{02D7554F-5150-4F4C-84DB-12CA7ABF7CFC}" name="Fumbles Lost" dataDxfId="17"/>
    <tableColumn id="22" xr3:uid="{A944245D-463B-40F3-AAC7-13295CA6B037}" name="FPs">
      <calculatedColumnFormula>(0.04*I6)+(6*K6) -(2*L6)+(0.1*Q6)+(6*S6)-(2*U6)</calculatedColumnFormula>
    </tableColumn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3276AB36-88B5-44F5-AA87-6CB2B7F2A8C4}" name="Patrick_Mahomes_16_game" displayName="Patrick_Mahomes_16_game" ref="A8:V9" totalsRowShown="0">
  <autoFilter ref="A8:V9" xr:uid="{07D93E88-79EC-4056-BB99-9AB9BD02CC6C}"/>
  <tableColumns count="22">
    <tableColumn id="1" xr3:uid="{8F94716E-A403-4E0E-9C13-C737B173A594}" name="Header"/>
    <tableColumn id="2" xr3:uid="{5E8586B2-BDC1-4A50-A119-81FA4BB792A2}" name="Season"/>
    <tableColumn id="3" xr3:uid="{810AB5D2-D2DC-4093-8EBF-D27D5CAAB0AD}" name="Team"/>
    <tableColumn id="4" xr3:uid="{25CE07B1-DC54-4C6C-83ED-DCE38D3320D8}" name="G"/>
    <tableColumn id="5" xr3:uid="{A09F0EDE-509B-46F4-9BDC-9B36EA227A62}" name="GS"/>
    <tableColumn id="6" xr3:uid="{482D50B6-0F55-412E-9F39-69EBEFAB89CE}" name="Passing Comp" dataDxfId="16"/>
    <tableColumn id="7" xr3:uid="{5C2275A8-87D4-45C4-AE1E-AC58F80F32EC}" name="Passing Att" dataDxfId="15"/>
    <tableColumn id="8" xr3:uid="{6F1AA3C7-8611-4E39-ADBB-BE593AEB1736}" name="Passing Pct" dataDxfId="14"/>
    <tableColumn id="9" xr3:uid="{C856365A-70B0-49C7-81CF-F90F6D761831}" name="Passing Yds" dataDxfId="13"/>
    <tableColumn id="10" xr3:uid="{9194696F-CA2D-483A-9EEA-63DD94948F4A}" name="Passing Avg" dataDxfId="12"/>
    <tableColumn id="11" xr3:uid="{189080F3-7B5C-4E54-9FA4-BD414D719DC3}" name="Passing TD" dataDxfId="11"/>
    <tableColumn id="12" xr3:uid="{07CD2946-C29A-43C7-9A93-0A4F83C9942D}" name="Passing Int" dataDxfId="10"/>
    <tableColumn id="13" xr3:uid="{0A676E6F-F97A-4DA0-BEEE-940C79382493}" name="Passing Sck" dataDxfId="9"/>
    <tableColumn id="14" xr3:uid="{03789037-EEA6-4FD3-AE29-A04DBABAE3D2}" name="Passing SckY" dataDxfId="8"/>
    <tableColumn id="15" xr3:uid="{571D590B-ACF8-4B45-B265-4F6CC8C46DFB}" name="Passing Rate" dataDxfId="7"/>
    <tableColumn id="16" xr3:uid="{72CD9C79-B1FD-413F-A089-F2E1696B341A}" name="Rushing Att" dataDxfId="6"/>
    <tableColumn id="17" xr3:uid="{FA8E80FE-9D96-4ADF-A9D2-FDEF6BC3C695}" name="Rushing Yds" dataDxfId="5"/>
    <tableColumn id="18" xr3:uid="{C493CE70-6F06-4F64-B265-A51FF4E7E504}" name="Rushing Avg" dataDxfId="4"/>
    <tableColumn id="19" xr3:uid="{2731F07C-D1F4-4E0F-AA2A-4EF0F4A1940A}" name="Rushing TD" dataDxfId="3"/>
    <tableColumn id="20" xr3:uid="{CA7CF41A-73EB-4F8F-8058-101158FB003A}" name="Fumbles FUM" dataDxfId="2"/>
    <tableColumn id="21" xr3:uid="{22545F25-329F-490D-B75B-4DCCCDECCEA3}" name="Fumbles Lost" dataDxfId="1"/>
    <tableColumn id="22" xr3:uid="{7E342D77-AD76-4454-894C-ACB468799A8E}" name="FPs" dataDxfId="0">
      <calculatedColumnFormula>(0.04*I9)+(6*K9) -(2*L9)+(0.1*Q9)+(6*S9)-(2*U9)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fl.com/players/ryantannehill/profile?id=TAN29871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table" Target="../tables/table3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table" Target="../tables/table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table" Target="../tables/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table" Target="../tables/table5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3.xml"/><Relationship Id="rId2" Type="http://schemas.openxmlformats.org/officeDocument/2006/relationships/table" Target="../tables/table62.xml"/><Relationship Id="rId1" Type="http://schemas.openxmlformats.org/officeDocument/2006/relationships/table" Target="../tables/table6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9.xml"/><Relationship Id="rId2" Type="http://schemas.openxmlformats.org/officeDocument/2006/relationships/table" Target="../tables/table68.xml"/><Relationship Id="rId1" Type="http://schemas.openxmlformats.org/officeDocument/2006/relationships/table" Target="../tables/table6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2.xml"/><Relationship Id="rId2" Type="http://schemas.openxmlformats.org/officeDocument/2006/relationships/table" Target="../tables/table71.xml"/><Relationship Id="rId1" Type="http://schemas.openxmlformats.org/officeDocument/2006/relationships/table" Target="../tables/table7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5.xml"/><Relationship Id="rId2" Type="http://schemas.openxmlformats.org/officeDocument/2006/relationships/table" Target="../tables/table74.xml"/><Relationship Id="rId1" Type="http://schemas.openxmlformats.org/officeDocument/2006/relationships/table" Target="../tables/table7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8.xml"/><Relationship Id="rId2" Type="http://schemas.openxmlformats.org/officeDocument/2006/relationships/table" Target="../tables/table77.xml"/><Relationship Id="rId1" Type="http://schemas.openxmlformats.org/officeDocument/2006/relationships/table" Target="../tables/table7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1.xml"/><Relationship Id="rId2" Type="http://schemas.openxmlformats.org/officeDocument/2006/relationships/table" Target="../tables/table80.xml"/><Relationship Id="rId1" Type="http://schemas.openxmlformats.org/officeDocument/2006/relationships/table" Target="../tables/table7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4.xml"/><Relationship Id="rId2" Type="http://schemas.openxmlformats.org/officeDocument/2006/relationships/table" Target="../tables/table83.xml"/><Relationship Id="rId1" Type="http://schemas.openxmlformats.org/officeDocument/2006/relationships/table" Target="../tables/table8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2" Type="http://schemas.openxmlformats.org/officeDocument/2006/relationships/table" Target="../tables/table86.xml"/><Relationship Id="rId1" Type="http://schemas.openxmlformats.org/officeDocument/2006/relationships/table" Target="../tables/table8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0.xml"/><Relationship Id="rId2" Type="http://schemas.openxmlformats.org/officeDocument/2006/relationships/table" Target="../tables/table89.xml"/><Relationship Id="rId1" Type="http://schemas.openxmlformats.org/officeDocument/2006/relationships/table" Target="../tables/table8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3.xml"/><Relationship Id="rId2" Type="http://schemas.openxmlformats.org/officeDocument/2006/relationships/table" Target="../tables/table92.xml"/><Relationship Id="rId1" Type="http://schemas.openxmlformats.org/officeDocument/2006/relationships/table" Target="../tables/table9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6.xml"/><Relationship Id="rId2" Type="http://schemas.openxmlformats.org/officeDocument/2006/relationships/table" Target="../tables/table95.xml"/><Relationship Id="rId1" Type="http://schemas.openxmlformats.org/officeDocument/2006/relationships/table" Target="../tables/table9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4647-A9CF-45F7-AF03-3DA67BC2BED4}">
  <sheetPr codeName="Sheet1"/>
  <dimension ref="A1:H38"/>
  <sheetViews>
    <sheetView zoomScale="90" workbookViewId="0">
      <selection activeCell="A2" sqref="A2:A33"/>
    </sheetView>
  </sheetViews>
  <sheetFormatPr defaultRowHeight="14.75" x14ac:dyDescent="0.75"/>
  <cols>
    <col min="1" max="1" width="16.40625" bestFit="1" customWidth="1"/>
    <col min="2" max="2" width="38.81640625" bestFit="1" customWidth="1"/>
    <col min="7" max="8" width="8.7265625" style="1"/>
  </cols>
  <sheetData>
    <row r="1" spans="1:2" x14ac:dyDescent="0.75">
      <c r="A1" t="s">
        <v>42</v>
      </c>
      <c r="B1" t="s">
        <v>39</v>
      </c>
    </row>
    <row r="2" spans="1:2" x14ac:dyDescent="0.75">
      <c r="A2" t="s">
        <v>1</v>
      </c>
      <c r="B2" t="s">
        <v>43</v>
      </c>
    </row>
    <row r="3" spans="1:2" x14ac:dyDescent="0.75">
      <c r="A3" t="s">
        <v>2</v>
      </c>
      <c r="B3" s="2" t="s">
        <v>44</v>
      </c>
    </row>
    <row r="4" spans="1:2" x14ac:dyDescent="0.75">
      <c r="A4" t="s">
        <v>3</v>
      </c>
      <c r="B4" t="s">
        <v>45</v>
      </c>
    </row>
    <row r="5" spans="1:2" x14ac:dyDescent="0.75">
      <c r="A5" t="s">
        <v>4</v>
      </c>
      <c r="B5" t="s">
        <v>46</v>
      </c>
    </row>
    <row r="6" spans="1:2" x14ac:dyDescent="0.75">
      <c r="A6" t="s">
        <v>5</v>
      </c>
      <c r="B6" t="s">
        <v>47</v>
      </c>
    </row>
    <row r="7" spans="1:2" x14ac:dyDescent="0.75">
      <c r="A7" t="s">
        <v>6</v>
      </c>
      <c r="B7" t="s">
        <v>48</v>
      </c>
    </row>
    <row r="8" spans="1:2" x14ac:dyDescent="0.75">
      <c r="A8" t="s">
        <v>7</v>
      </c>
      <c r="B8" t="s">
        <v>49</v>
      </c>
    </row>
    <row r="9" spans="1:2" x14ac:dyDescent="0.75">
      <c r="A9" t="s">
        <v>8</v>
      </c>
      <c r="B9" t="s">
        <v>50</v>
      </c>
    </row>
    <row r="10" spans="1:2" x14ac:dyDescent="0.75">
      <c r="A10" t="s">
        <v>9</v>
      </c>
      <c r="B10" t="s">
        <v>51</v>
      </c>
    </row>
    <row r="11" spans="1:2" x14ac:dyDescent="0.75">
      <c r="A11" t="s">
        <v>0</v>
      </c>
      <c r="B11" t="s">
        <v>52</v>
      </c>
    </row>
    <row r="12" spans="1:2" x14ac:dyDescent="0.75">
      <c r="A12" t="s">
        <v>10</v>
      </c>
      <c r="B12" t="s">
        <v>53</v>
      </c>
    </row>
    <row r="13" spans="1:2" x14ac:dyDescent="0.75">
      <c r="A13" t="s">
        <v>11</v>
      </c>
      <c r="B13" t="s">
        <v>54</v>
      </c>
    </row>
    <row r="14" spans="1:2" x14ac:dyDescent="0.75">
      <c r="A14" t="s">
        <v>12</v>
      </c>
      <c r="B14" t="s">
        <v>55</v>
      </c>
    </row>
    <row r="15" spans="1:2" x14ac:dyDescent="0.75">
      <c r="A15" t="s">
        <v>13</v>
      </c>
      <c r="B15" t="s">
        <v>56</v>
      </c>
    </row>
    <row r="16" spans="1:2" x14ac:dyDescent="0.75">
      <c r="A16" t="s">
        <v>14</v>
      </c>
      <c r="B16" t="s">
        <v>57</v>
      </c>
    </row>
    <row r="17" spans="1:2" x14ac:dyDescent="0.75">
      <c r="A17" t="s">
        <v>15</v>
      </c>
      <c r="B17" t="s">
        <v>58</v>
      </c>
    </row>
    <row r="18" spans="1:2" x14ac:dyDescent="0.75">
      <c r="A18" t="s">
        <v>16</v>
      </c>
      <c r="B18" t="s">
        <v>59</v>
      </c>
    </row>
    <row r="19" spans="1:2" x14ac:dyDescent="0.75">
      <c r="A19" t="s">
        <v>17</v>
      </c>
      <c r="B19" t="s">
        <v>60</v>
      </c>
    </row>
    <row r="20" spans="1:2" x14ac:dyDescent="0.75">
      <c r="A20" t="s">
        <v>18</v>
      </c>
      <c r="B20" t="s">
        <v>61</v>
      </c>
    </row>
    <row r="21" spans="1:2" x14ac:dyDescent="0.75">
      <c r="A21" t="s">
        <v>19</v>
      </c>
      <c r="B21" t="s">
        <v>62</v>
      </c>
    </row>
    <row r="22" spans="1:2" x14ac:dyDescent="0.75">
      <c r="A22" t="s">
        <v>20</v>
      </c>
      <c r="B22" t="s">
        <v>63</v>
      </c>
    </row>
    <row r="23" spans="1:2" x14ac:dyDescent="0.75">
      <c r="A23" t="s">
        <v>21</v>
      </c>
      <c r="B23" t="s">
        <v>64</v>
      </c>
    </row>
    <row r="24" spans="1:2" x14ac:dyDescent="0.75">
      <c r="A24" t="s">
        <v>22</v>
      </c>
      <c r="B24" t="s">
        <v>65</v>
      </c>
    </row>
    <row r="25" spans="1:2" x14ac:dyDescent="0.75">
      <c r="A25" t="s">
        <v>23</v>
      </c>
      <c r="B25" t="s">
        <v>66</v>
      </c>
    </row>
    <row r="26" spans="1:2" x14ac:dyDescent="0.75">
      <c r="A26" t="s">
        <v>24</v>
      </c>
      <c r="B26" t="s">
        <v>67</v>
      </c>
    </row>
    <row r="27" spans="1:2" x14ac:dyDescent="0.75">
      <c r="A27" t="s">
        <v>25</v>
      </c>
      <c r="B27" t="s">
        <v>68</v>
      </c>
    </row>
    <row r="28" spans="1:2" x14ac:dyDescent="0.75">
      <c r="A28" t="s">
        <v>41</v>
      </c>
      <c r="B28" t="s">
        <v>69</v>
      </c>
    </row>
    <row r="29" spans="1:2" x14ac:dyDescent="0.75">
      <c r="A29" t="s">
        <v>26</v>
      </c>
      <c r="B29" t="s">
        <v>70</v>
      </c>
    </row>
    <row r="30" spans="1:2" x14ac:dyDescent="0.75">
      <c r="A30" t="s">
        <v>27</v>
      </c>
      <c r="B30" t="s">
        <v>72</v>
      </c>
    </row>
    <row r="31" spans="1:2" x14ac:dyDescent="0.75">
      <c r="A31" t="s">
        <v>28</v>
      </c>
      <c r="B31" s="2" t="s">
        <v>73</v>
      </c>
    </row>
    <row r="32" spans="1:2" x14ac:dyDescent="0.75">
      <c r="A32" t="s">
        <v>29</v>
      </c>
      <c r="B32" t="s">
        <v>71</v>
      </c>
    </row>
    <row r="33" spans="1:2" x14ac:dyDescent="0.75">
      <c r="A33" t="s">
        <v>30</v>
      </c>
      <c r="B33" s="4" t="s">
        <v>74</v>
      </c>
    </row>
    <row r="34" spans="1:2" x14ac:dyDescent="0.75">
      <c r="A34" t="s">
        <v>31</v>
      </c>
      <c r="B34" t="e">
        <v>#N/A</v>
      </c>
    </row>
    <row r="35" spans="1:2" x14ac:dyDescent="0.75">
      <c r="A35" t="s">
        <v>32</v>
      </c>
      <c r="B35" t="e">
        <v>#N/A</v>
      </c>
    </row>
    <row r="36" spans="1:2" x14ac:dyDescent="0.75">
      <c r="A36" t="s">
        <v>33</v>
      </c>
      <c r="B36" t="e">
        <v>#N/A</v>
      </c>
    </row>
    <row r="37" spans="1:2" x14ac:dyDescent="0.75">
      <c r="A37" t="s">
        <v>34</v>
      </c>
      <c r="B37" t="e">
        <v>#N/A</v>
      </c>
    </row>
    <row r="38" spans="1:2" x14ac:dyDescent="0.75">
      <c r="A38" t="s">
        <v>35</v>
      </c>
      <c r="B38" t="e">
        <v>#N/A</v>
      </c>
    </row>
  </sheetData>
  <hyperlinks>
    <hyperlink ref="B33" r:id="rId1" xr:uid="{9F725FB4-AC9E-4D7A-8D62-FD2ECC87912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FB130-8ED8-47D4-A338-86AF827E1D32}">
  <sheetPr codeName="Sheet2"/>
  <dimension ref="A2:V51"/>
  <sheetViews>
    <sheetView topLeftCell="A18" zoomScale="51" zoomScaleNormal="56" workbookViewId="0">
      <selection activeCell="G55" sqref="G55"/>
    </sheetView>
  </sheetViews>
  <sheetFormatPr defaultRowHeight="14.75" x14ac:dyDescent="0.75"/>
  <cols>
    <col min="1" max="1" width="15.7265625" bestFit="1" customWidth="1"/>
    <col min="2" max="2" width="6.76953125" bestFit="1" customWidth="1"/>
    <col min="3" max="3" width="16.453125" bestFit="1" customWidth="1"/>
    <col min="4" max="4" width="6.2265625" bestFit="1" customWidth="1"/>
    <col min="5" max="5" width="7.1796875" bestFit="1" customWidth="1"/>
    <col min="6" max="7" width="12.453125" bestFit="1" customWidth="1"/>
    <col min="8" max="8" width="10.08984375" bestFit="1" customWidth="1"/>
    <col min="9" max="9" width="12.453125" bestFit="1" customWidth="1"/>
    <col min="10" max="10" width="10.6796875" bestFit="1" customWidth="1"/>
    <col min="11" max="14" width="12.453125" bestFit="1" customWidth="1"/>
    <col min="15" max="15" width="11.40625" bestFit="1" customWidth="1"/>
    <col min="16" max="17" width="12.453125" bestFit="1" customWidth="1"/>
    <col min="18" max="18" width="11.08984375" bestFit="1" customWidth="1"/>
    <col min="19" max="22" width="12.453125" bestFit="1" customWidth="1"/>
  </cols>
  <sheetData>
    <row r="2" spans="1:22" x14ac:dyDescent="0.75">
      <c r="A2" t="s">
        <v>162</v>
      </c>
      <c r="B2" t="s">
        <v>6</v>
      </c>
    </row>
    <row r="4" spans="1:22" x14ac:dyDescent="0.75">
      <c r="A4" t="s">
        <v>36</v>
      </c>
      <c r="B4" t="s">
        <v>75</v>
      </c>
      <c r="C4" t="s">
        <v>37</v>
      </c>
      <c r="D4" t="s">
        <v>76</v>
      </c>
      <c r="E4" t="s">
        <v>77</v>
      </c>
      <c r="F4" t="s">
        <v>78</v>
      </c>
      <c r="G4" t="s">
        <v>79</v>
      </c>
      <c r="H4" t="s">
        <v>80</v>
      </c>
      <c r="I4" t="s">
        <v>81</v>
      </c>
      <c r="J4" t="s">
        <v>82</v>
      </c>
      <c r="K4" t="s">
        <v>83</v>
      </c>
      <c r="L4" t="s">
        <v>84</v>
      </c>
      <c r="M4" t="s">
        <v>85</v>
      </c>
      <c r="N4" t="s">
        <v>86</v>
      </c>
      <c r="O4" t="s">
        <v>87</v>
      </c>
      <c r="P4" t="s">
        <v>88</v>
      </c>
      <c r="Q4" t="s">
        <v>89</v>
      </c>
      <c r="R4" t="s">
        <v>90</v>
      </c>
      <c r="S4" t="s">
        <v>91</v>
      </c>
      <c r="T4" t="s">
        <v>92</v>
      </c>
      <c r="U4" t="s">
        <v>93</v>
      </c>
      <c r="V4" t="s">
        <v>38</v>
      </c>
    </row>
    <row r="5" spans="1:22" x14ac:dyDescent="0.75">
      <c r="A5" t="s">
        <v>94</v>
      </c>
      <c r="B5" t="s">
        <v>104</v>
      </c>
      <c r="C5" t="s">
        <v>129</v>
      </c>
      <c r="D5" t="s">
        <v>101</v>
      </c>
      <c r="E5" t="s">
        <v>101</v>
      </c>
      <c r="F5">
        <v>360</v>
      </c>
      <c r="G5">
        <v>561</v>
      </c>
      <c r="H5">
        <v>64.2</v>
      </c>
      <c r="I5">
        <v>4251</v>
      </c>
      <c r="J5">
        <v>7.6</v>
      </c>
      <c r="K5">
        <v>28</v>
      </c>
      <c r="L5">
        <v>14</v>
      </c>
      <c r="M5">
        <v>21</v>
      </c>
      <c r="N5">
        <v>139</v>
      </c>
      <c r="O5">
        <v>93.4</v>
      </c>
      <c r="P5">
        <v>28</v>
      </c>
      <c r="Q5">
        <v>47</v>
      </c>
      <c r="R5">
        <v>1.7</v>
      </c>
      <c r="S5">
        <v>0</v>
      </c>
      <c r="T5">
        <v>3</v>
      </c>
      <c r="U5">
        <v>1</v>
      </c>
      <c r="V5">
        <v>312.73999999999995</v>
      </c>
    </row>
    <row r="6" spans="1:22" x14ac:dyDescent="0.75">
      <c r="A6" t="s">
        <v>94</v>
      </c>
      <c r="B6" t="s">
        <v>105</v>
      </c>
      <c r="C6" t="s">
        <v>129</v>
      </c>
      <c r="D6" t="s">
        <v>130</v>
      </c>
      <c r="E6" t="s">
        <v>130</v>
      </c>
      <c r="F6">
        <v>328</v>
      </c>
      <c r="G6">
        <v>509</v>
      </c>
      <c r="H6">
        <v>64.400000000000006</v>
      </c>
      <c r="I6">
        <v>3819</v>
      </c>
      <c r="J6">
        <v>7.5</v>
      </c>
      <c r="K6">
        <v>29</v>
      </c>
      <c r="L6">
        <v>13</v>
      </c>
      <c r="M6">
        <v>17</v>
      </c>
      <c r="N6">
        <v>141</v>
      </c>
      <c r="O6">
        <v>95.4</v>
      </c>
      <c r="P6">
        <v>16</v>
      </c>
      <c r="Q6">
        <v>14</v>
      </c>
      <c r="R6">
        <v>0.9</v>
      </c>
      <c r="S6">
        <v>1</v>
      </c>
      <c r="T6">
        <v>8</v>
      </c>
      <c r="U6">
        <v>2</v>
      </c>
      <c r="V6">
        <v>304.15999999999997</v>
      </c>
    </row>
    <row r="7" spans="1:22" x14ac:dyDescent="0.75">
      <c r="A7" t="s">
        <v>94</v>
      </c>
      <c r="B7" t="s">
        <v>106</v>
      </c>
      <c r="C7" t="s">
        <v>129</v>
      </c>
      <c r="D7" t="s">
        <v>131</v>
      </c>
      <c r="E7" t="s">
        <v>125</v>
      </c>
      <c r="F7">
        <v>319</v>
      </c>
      <c r="G7">
        <v>469</v>
      </c>
      <c r="H7">
        <v>68</v>
      </c>
      <c r="I7">
        <v>3938</v>
      </c>
      <c r="J7">
        <v>8.4</v>
      </c>
      <c r="K7">
        <v>21</v>
      </c>
      <c r="L7">
        <v>16</v>
      </c>
      <c r="M7">
        <v>20</v>
      </c>
      <c r="N7">
        <v>141</v>
      </c>
      <c r="O7">
        <v>94.5</v>
      </c>
      <c r="P7">
        <v>15</v>
      </c>
      <c r="Q7">
        <v>29</v>
      </c>
      <c r="R7">
        <v>1.9</v>
      </c>
      <c r="S7">
        <v>0</v>
      </c>
      <c r="T7">
        <v>2</v>
      </c>
      <c r="U7">
        <v>0</v>
      </c>
      <c r="V7">
        <v>254.42</v>
      </c>
    </row>
    <row r="8" spans="1:22" x14ac:dyDescent="0.75">
      <c r="A8" t="s">
        <v>94</v>
      </c>
      <c r="B8" t="s">
        <v>107</v>
      </c>
      <c r="C8" t="s">
        <v>129</v>
      </c>
      <c r="D8" t="s">
        <v>96</v>
      </c>
      <c r="E8" t="s">
        <v>96</v>
      </c>
      <c r="F8">
        <v>408</v>
      </c>
      <c r="G8">
        <v>608</v>
      </c>
      <c r="H8">
        <v>67.099999999999994</v>
      </c>
      <c r="I8">
        <v>4952</v>
      </c>
      <c r="J8">
        <v>8.1</v>
      </c>
      <c r="K8">
        <v>32</v>
      </c>
      <c r="L8">
        <v>9</v>
      </c>
      <c r="M8">
        <v>33</v>
      </c>
      <c r="N8">
        <v>172</v>
      </c>
      <c r="O8">
        <v>103.3</v>
      </c>
      <c r="P8">
        <v>33</v>
      </c>
      <c r="Q8">
        <v>27</v>
      </c>
      <c r="R8">
        <v>0.8</v>
      </c>
      <c r="S8">
        <v>0</v>
      </c>
      <c r="T8">
        <v>9</v>
      </c>
      <c r="U8">
        <v>5</v>
      </c>
      <c r="V8">
        <v>364.78000000000003</v>
      </c>
    </row>
    <row r="9" spans="1:22" x14ac:dyDescent="0.75">
      <c r="A9" t="s">
        <v>94</v>
      </c>
      <c r="B9" t="s">
        <v>108</v>
      </c>
      <c r="C9" t="s">
        <v>129</v>
      </c>
      <c r="D9" t="s">
        <v>96</v>
      </c>
      <c r="E9" t="s">
        <v>96</v>
      </c>
      <c r="F9">
        <v>375</v>
      </c>
      <c r="G9">
        <v>584</v>
      </c>
      <c r="H9">
        <v>64.2</v>
      </c>
      <c r="I9">
        <v>4261</v>
      </c>
      <c r="J9">
        <v>7.3</v>
      </c>
      <c r="K9">
        <v>28</v>
      </c>
      <c r="L9">
        <v>14</v>
      </c>
      <c r="M9">
        <v>42</v>
      </c>
      <c r="N9">
        <v>282</v>
      </c>
      <c r="O9">
        <v>92</v>
      </c>
      <c r="P9">
        <v>27</v>
      </c>
      <c r="Q9">
        <v>99</v>
      </c>
      <c r="R9">
        <v>3.7</v>
      </c>
      <c r="S9">
        <v>1</v>
      </c>
      <c r="T9">
        <v>9</v>
      </c>
      <c r="U9">
        <v>6</v>
      </c>
      <c r="V9">
        <v>314.33999999999997</v>
      </c>
    </row>
    <row r="10" spans="1:22" x14ac:dyDescent="0.75">
      <c r="A10" t="s">
        <v>94</v>
      </c>
      <c r="B10" t="s">
        <v>109</v>
      </c>
      <c r="C10" t="s">
        <v>129</v>
      </c>
      <c r="D10" t="s">
        <v>118</v>
      </c>
      <c r="E10" t="s">
        <v>118</v>
      </c>
      <c r="F10">
        <v>284</v>
      </c>
      <c r="G10">
        <v>449</v>
      </c>
      <c r="H10">
        <v>63.3</v>
      </c>
      <c r="I10">
        <v>3265</v>
      </c>
      <c r="J10">
        <v>7.3</v>
      </c>
      <c r="K10">
        <v>26</v>
      </c>
      <c r="L10">
        <v>8</v>
      </c>
      <c r="M10">
        <v>30</v>
      </c>
      <c r="N10">
        <v>182</v>
      </c>
      <c r="O10">
        <v>97</v>
      </c>
      <c r="P10">
        <v>26</v>
      </c>
      <c r="Q10">
        <v>92</v>
      </c>
      <c r="R10">
        <v>3.5</v>
      </c>
      <c r="S10">
        <v>0</v>
      </c>
      <c r="T10">
        <v>6</v>
      </c>
      <c r="U10">
        <v>3</v>
      </c>
      <c r="V10">
        <v>273.8</v>
      </c>
    </row>
    <row r="11" spans="1:22" x14ac:dyDescent="0.75">
      <c r="A11" t="s">
        <v>94</v>
      </c>
      <c r="B11" t="s">
        <v>110</v>
      </c>
      <c r="C11" t="s">
        <v>129</v>
      </c>
      <c r="D11" t="s">
        <v>101</v>
      </c>
      <c r="E11" t="s">
        <v>101</v>
      </c>
      <c r="F11">
        <v>324</v>
      </c>
      <c r="G11">
        <v>513</v>
      </c>
      <c r="H11">
        <v>63.2</v>
      </c>
      <c r="I11">
        <v>4077</v>
      </c>
      <c r="J11">
        <v>7.9</v>
      </c>
      <c r="K11">
        <v>21</v>
      </c>
      <c r="L11">
        <v>14</v>
      </c>
      <c r="M11">
        <v>40</v>
      </c>
      <c r="N11">
        <v>269</v>
      </c>
      <c r="O11">
        <v>90.1</v>
      </c>
      <c r="P11">
        <v>31</v>
      </c>
      <c r="Q11">
        <v>70</v>
      </c>
      <c r="R11">
        <v>2.2999999999999998</v>
      </c>
      <c r="S11">
        <v>0</v>
      </c>
      <c r="T11">
        <v>8</v>
      </c>
      <c r="U11">
        <v>5</v>
      </c>
      <c r="V11">
        <v>258.08000000000004</v>
      </c>
    </row>
    <row r="12" spans="1:22" x14ac:dyDescent="0.75">
      <c r="A12" t="s">
        <v>94</v>
      </c>
      <c r="B12" t="s">
        <v>111</v>
      </c>
      <c r="C12" t="s">
        <v>129</v>
      </c>
      <c r="D12" t="s">
        <v>131</v>
      </c>
      <c r="E12" t="s">
        <v>131</v>
      </c>
      <c r="F12">
        <v>240</v>
      </c>
      <c r="G12">
        <v>389</v>
      </c>
      <c r="H12">
        <v>61.7</v>
      </c>
      <c r="I12">
        <v>3200</v>
      </c>
      <c r="J12">
        <v>8.1999999999999993</v>
      </c>
      <c r="K12">
        <v>17</v>
      </c>
      <c r="L12">
        <v>5</v>
      </c>
      <c r="M12">
        <v>32</v>
      </c>
      <c r="N12">
        <v>220</v>
      </c>
      <c r="O12">
        <v>97</v>
      </c>
      <c r="P12">
        <v>34</v>
      </c>
      <c r="Q12">
        <v>176</v>
      </c>
      <c r="R12">
        <v>5.2</v>
      </c>
      <c r="S12">
        <v>2</v>
      </c>
      <c r="T12">
        <v>7</v>
      </c>
      <c r="U12">
        <v>3</v>
      </c>
      <c r="V12">
        <v>243.6</v>
      </c>
    </row>
    <row r="13" spans="1:22" x14ac:dyDescent="0.75">
      <c r="A13" t="s">
        <v>94</v>
      </c>
      <c r="B13" t="s">
        <v>112</v>
      </c>
      <c r="C13" t="s">
        <v>129</v>
      </c>
      <c r="D13" t="s">
        <v>101</v>
      </c>
      <c r="E13" t="s">
        <v>101</v>
      </c>
      <c r="F13">
        <v>337</v>
      </c>
      <c r="G13">
        <v>506</v>
      </c>
      <c r="H13">
        <v>66.599999999999994</v>
      </c>
      <c r="I13">
        <v>4328</v>
      </c>
      <c r="J13">
        <v>8.6</v>
      </c>
      <c r="K13">
        <v>26</v>
      </c>
      <c r="L13">
        <v>12</v>
      </c>
      <c r="M13">
        <v>50</v>
      </c>
      <c r="N13">
        <v>348</v>
      </c>
      <c r="O13">
        <v>100.5</v>
      </c>
      <c r="P13">
        <v>40</v>
      </c>
      <c r="Q13">
        <v>82</v>
      </c>
      <c r="R13">
        <v>2.1</v>
      </c>
      <c r="S13">
        <v>2</v>
      </c>
      <c r="T13">
        <v>7</v>
      </c>
      <c r="U13">
        <v>3</v>
      </c>
      <c r="V13">
        <v>319.32</v>
      </c>
    </row>
    <row r="14" spans="1:22" x14ac:dyDescent="0.75">
      <c r="A14" t="s">
        <v>94</v>
      </c>
      <c r="B14" t="s">
        <v>113</v>
      </c>
      <c r="C14" t="s">
        <v>129</v>
      </c>
      <c r="D14" t="s">
        <v>96</v>
      </c>
      <c r="E14" t="s">
        <v>96</v>
      </c>
      <c r="F14">
        <v>281</v>
      </c>
      <c r="G14">
        <v>469</v>
      </c>
      <c r="H14">
        <v>59.9</v>
      </c>
      <c r="I14">
        <v>3301</v>
      </c>
      <c r="J14">
        <v>7</v>
      </c>
      <c r="K14">
        <v>17</v>
      </c>
      <c r="L14">
        <v>15</v>
      </c>
      <c r="M14">
        <v>46</v>
      </c>
      <c r="N14">
        <v>284</v>
      </c>
      <c r="O14">
        <v>80.099999999999994</v>
      </c>
      <c r="P14">
        <v>34</v>
      </c>
      <c r="Q14">
        <v>101</v>
      </c>
      <c r="R14">
        <v>3</v>
      </c>
      <c r="S14">
        <v>2</v>
      </c>
      <c r="T14">
        <v>14</v>
      </c>
      <c r="U14">
        <v>7</v>
      </c>
      <c r="V14">
        <v>212.14</v>
      </c>
    </row>
    <row r="15" spans="1:22" x14ac:dyDescent="0.75">
      <c r="A15" t="s">
        <v>94</v>
      </c>
      <c r="B15" t="s">
        <v>114</v>
      </c>
      <c r="C15" t="s">
        <v>129</v>
      </c>
      <c r="D15" t="s">
        <v>101</v>
      </c>
      <c r="E15" t="s">
        <v>101</v>
      </c>
      <c r="F15">
        <v>264</v>
      </c>
      <c r="G15">
        <v>404</v>
      </c>
      <c r="H15">
        <v>65.3</v>
      </c>
      <c r="I15">
        <v>3154</v>
      </c>
      <c r="J15">
        <v>7.8</v>
      </c>
      <c r="K15">
        <v>32</v>
      </c>
      <c r="L15">
        <v>11</v>
      </c>
      <c r="M15">
        <v>47</v>
      </c>
      <c r="N15">
        <v>347</v>
      </c>
      <c r="O15">
        <v>104.1</v>
      </c>
      <c r="P15">
        <v>35</v>
      </c>
      <c r="Q15">
        <v>204</v>
      </c>
      <c r="R15">
        <v>5.8</v>
      </c>
      <c r="S15">
        <v>2</v>
      </c>
      <c r="T15">
        <v>9</v>
      </c>
      <c r="U15">
        <v>3</v>
      </c>
      <c r="V15">
        <v>322.55999999999995</v>
      </c>
    </row>
    <row r="16" spans="1:22" x14ac:dyDescent="0.75">
      <c r="A16" t="s">
        <v>94</v>
      </c>
      <c r="B16" t="s">
        <v>115</v>
      </c>
      <c r="C16" t="s">
        <v>129</v>
      </c>
      <c r="D16" t="s">
        <v>101</v>
      </c>
      <c r="E16" t="s">
        <v>101</v>
      </c>
      <c r="F16">
        <v>280</v>
      </c>
      <c r="G16">
        <v>469</v>
      </c>
      <c r="H16">
        <v>59.7</v>
      </c>
      <c r="I16">
        <v>3513</v>
      </c>
      <c r="J16">
        <v>7.5</v>
      </c>
      <c r="K16">
        <v>18</v>
      </c>
      <c r="L16">
        <v>23</v>
      </c>
      <c r="M16">
        <v>46</v>
      </c>
      <c r="N16">
        <v>280</v>
      </c>
      <c r="O16">
        <v>75.400000000000006</v>
      </c>
      <c r="P16">
        <v>32</v>
      </c>
      <c r="Q16">
        <v>98</v>
      </c>
      <c r="R16">
        <v>3.1</v>
      </c>
      <c r="S16">
        <v>2</v>
      </c>
      <c r="T16">
        <v>5</v>
      </c>
      <c r="U16">
        <v>2</v>
      </c>
      <c r="V16">
        <v>220.32000000000002</v>
      </c>
    </row>
    <row r="17" spans="1:22" x14ac:dyDescent="0.75">
      <c r="A17" t="s">
        <v>94</v>
      </c>
      <c r="B17" t="s">
        <v>116</v>
      </c>
      <c r="C17" t="s">
        <v>129</v>
      </c>
      <c r="D17" t="s">
        <v>131</v>
      </c>
      <c r="E17" t="s">
        <v>131</v>
      </c>
      <c r="F17">
        <v>168</v>
      </c>
      <c r="G17">
        <v>268</v>
      </c>
      <c r="H17">
        <v>62.7</v>
      </c>
      <c r="I17">
        <v>2385</v>
      </c>
      <c r="J17">
        <v>8.9</v>
      </c>
      <c r="K17">
        <v>17</v>
      </c>
      <c r="L17">
        <v>9</v>
      </c>
      <c r="M17">
        <v>23</v>
      </c>
      <c r="N17">
        <v>129</v>
      </c>
      <c r="O17">
        <v>98.6</v>
      </c>
      <c r="P17">
        <v>31</v>
      </c>
      <c r="Q17">
        <v>69</v>
      </c>
      <c r="R17">
        <v>2.2000000000000002</v>
      </c>
      <c r="S17">
        <v>3</v>
      </c>
      <c r="T17">
        <v>2</v>
      </c>
      <c r="U17">
        <v>1</v>
      </c>
      <c r="V17">
        <v>202.3</v>
      </c>
    </row>
    <row r="18" spans="1:22" x14ac:dyDescent="0.75">
      <c r="A18" t="s">
        <v>94</v>
      </c>
      <c r="B18" t="s">
        <v>123</v>
      </c>
      <c r="C18" t="s">
        <v>129</v>
      </c>
      <c r="D18" t="s">
        <v>130</v>
      </c>
      <c r="E18" t="s">
        <v>118</v>
      </c>
      <c r="F18">
        <v>196</v>
      </c>
      <c r="G18">
        <v>295</v>
      </c>
      <c r="H18">
        <v>66.400000000000006</v>
      </c>
      <c r="I18">
        <v>2621</v>
      </c>
      <c r="J18">
        <v>8.9</v>
      </c>
      <c r="K18">
        <v>17</v>
      </c>
      <c r="L18">
        <v>11</v>
      </c>
      <c r="M18">
        <v>30</v>
      </c>
      <c r="N18">
        <v>213</v>
      </c>
      <c r="O18">
        <v>98.1</v>
      </c>
      <c r="P18">
        <v>56</v>
      </c>
      <c r="Q18">
        <v>144</v>
      </c>
      <c r="R18">
        <v>2.6</v>
      </c>
      <c r="S18">
        <v>1</v>
      </c>
      <c r="T18">
        <v>2</v>
      </c>
      <c r="U18">
        <v>2</v>
      </c>
      <c r="V18">
        <v>201.24</v>
      </c>
    </row>
    <row r="19" spans="1:22" x14ac:dyDescent="0.75">
      <c r="A19" t="s">
        <v>94</v>
      </c>
      <c r="B19" t="s">
        <v>97</v>
      </c>
      <c r="C19" t="s">
        <v>97</v>
      </c>
      <c r="D19" t="s">
        <v>97</v>
      </c>
      <c r="E19" t="s">
        <v>97</v>
      </c>
      <c r="F19">
        <v>4164</v>
      </c>
      <c r="G19">
        <v>6493</v>
      </c>
      <c r="H19">
        <v>64.099999999999994</v>
      </c>
      <c r="I19">
        <v>51065</v>
      </c>
      <c r="J19">
        <v>7.9</v>
      </c>
      <c r="K19">
        <v>329</v>
      </c>
      <c r="L19">
        <v>174</v>
      </c>
      <c r="M19">
        <v>477</v>
      </c>
      <c r="N19">
        <v>3147</v>
      </c>
      <c r="O19">
        <v>94</v>
      </c>
      <c r="P19">
        <v>438</v>
      </c>
      <c r="Q19">
        <v>1252</v>
      </c>
      <c r="R19">
        <v>2.9</v>
      </c>
      <c r="S19">
        <v>16</v>
      </c>
      <c r="T19">
        <v>91</v>
      </c>
      <c r="U19">
        <v>43</v>
      </c>
      <c r="V19">
        <v>3803.8</v>
      </c>
    </row>
    <row r="21" spans="1:22" x14ac:dyDescent="0.75">
      <c r="A21" t="s">
        <v>36</v>
      </c>
      <c r="B21" t="s">
        <v>75</v>
      </c>
      <c r="C21" t="s">
        <v>37</v>
      </c>
      <c r="D21" t="s">
        <v>76</v>
      </c>
      <c r="E21" t="s">
        <v>77</v>
      </c>
      <c r="F21" t="s">
        <v>78</v>
      </c>
      <c r="G21" t="s">
        <v>79</v>
      </c>
      <c r="H21" t="s">
        <v>80</v>
      </c>
      <c r="I21" t="s">
        <v>81</v>
      </c>
      <c r="J21" t="s">
        <v>82</v>
      </c>
      <c r="K21" t="s">
        <v>83</v>
      </c>
      <c r="L21" t="s">
        <v>84</v>
      </c>
      <c r="M21" t="s">
        <v>85</v>
      </c>
      <c r="N21" t="s">
        <v>86</v>
      </c>
      <c r="O21" t="s">
        <v>87</v>
      </c>
      <c r="P21" t="s">
        <v>88</v>
      </c>
      <c r="Q21" t="s">
        <v>89</v>
      </c>
      <c r="R21" t="s">
        <v>90</v>
      </c>
      <c r="S21" t="s">
        <v>91</v>
      </c>
      <c r="T21" t="s">
        <v>92</v>
      </c>
      <c r="U21" t="s">
        <v>93</v>
      </c>
      <c r="V21" t="s">
        <v>38</v>
      </c>
    </row>
    <row r="22" spans="1:22" x14ac:dyDescent="0.75">
      <c r="A22" t="s">
        <v>94</v>
      </c>
      <c r="B22" t="s">
        <v>104</v>
      </c>
      <c r="C22" t="s">
        <v>129</v>
      </c>
      <c r="D22" t="s">
        <v>101</v>
      </c>
      <c r="E22" t="s">
        <v>101</v>
      </c>
      <c r="F22">
        <v>24</v>
      </c>
      <c r="G22">
        <v>37.4</v>
      </c>
      <c r="H22">
        <v>64.2</v>
      </c>
      <c r="I22">
        <v>283.39999999999998</v>
      </c>
      <c r="J22">
        <v>7.6</v>
      </c>
      <c r="K22">
        <v>1.8666666666666667</v>
      </c>
      <c r="L22">
        <v>0.93333333333333335</v>
      </c>
      <c r="M22">
        <v>1.4</v>
      </c>
      <c r="N22">
        <v>9.2666666666666675</v>
      </c>
      <c r="O22">
        <v>93.4</v>
      </c>
      <c r="P22">
        <v>1.8666666666666667</v>
      </c>
      <c r="Q22">
        <v>3.1333333333333333</v>
      </c>
      <c r="R22">
        <v>1.7</v>
      </c>
      <c r="S22">
        <v>0</v>
      </c>
      <c r="T22">
        <v>0.2</v>
      </c>
      <c r="U22">
        <v>6.6666666666666666E-2</v>
      </c>
      <c r="V22">
        <v>20.84933333333333</v>
      </c>
    </row>
    <row r="23" spans="1:22" x14ac:dyDescent="0.75">
      <c r="A23" t="s">
        <v>94</v>
      </c>
      <c r="B23" t="s">
        <v>105</v>
      </c>
      <c r="C23" t="s">
        <v>129</v>
      </c>
      <c r="D23" t="s">
        <v>130</v>
      </c>
      <c r="E23" t="s">
        <v>130</v>
      </c>
      <c r="F23">
        <v>23.428571428571427</v>
      </c>
      <c r="G23">
        <v>36.357142857142854</v>
      </c>
      <c r="H23">
        <v>64.400000000000006</v>
      </c>
      <c r="I23">
        <v>272.78571428571428</v>
      </c>
      <c r="J23">
        <v>7.5</v>
      </c>
      <c r="K23">
        <v>2.0714285714285716</v>
      </c>
      <c r="L23">
        <v>0.9285714285714286</v>
      </c>
      <c r="M23">
        <v>1.2142857142857142</v>
      </c>
      <c r="N23">
        <v>10.071428571428571</v>
      </c>
      <c r="O23">
        <v>95.4</v>
      </c>
      <c r="P23">
        <v>1.1428571428571428</v>
      </c>
      <c r="Q23">
        <v>1</v>
      </c>
      <c r="R23">
        <v>0.9</v>
      </c>
      <c r="S23">
        <v>7.1428571428571425E-2</v>
      </c>
      <c r="T23">
        <v>0.5714285714285714</v>
      </c>
      <c r="U23">
        <v>0.14285714285714285</v>
      </c>
      <c r="V23">
        <v>21.72571428571429</v>
      </c>
    </row>
    <row r="24" spans="1:22" x14ac:dyDescent="0.75">
      <c r="A24" t="s">
        <v>94</v>
      </c>
      <c r="B24" t="s">
        <v>106</v>
      </c>
      <c r="C24" t="s">
        <v>129</v>
      </c>
      <c r="D24" t="s">
        <v>131</v>
      </c>
      <c r="E24" t="s">
        <v>125</v>
      </c>
      <c r="F24">
        <v>26.583333333333332</v>
      </c>
      <c r="G24">
        <v>39.083333333333336</v>
      </c>
      <c r="H24">
        <v>68</v>
      </c>
      <c r="I24">
        <v>328.16666666666669</v>
      </c>
      <c r="J24">
        <v>8.4</v>
      </c>
      <c r="K24">
        <v>1.75</v>
      </c>
      <c r="L24">
        <v>1.3333333333333333</v>
      </c>
      <c r="M24">
        <v>1.6666666666666667</v>
      </c>
      <c r="N24">
        <v>11.75</v>
      </c>
      <c r="O24">
        <v>94.5</v>
      </c>
      <c r="P24">
        <v>1.25</v>
      </c>
      <c r="Q24">
        <v>2.4166666666666665</v>
      </c>
      <c r="R24">
        <v>1.9</v>
      </c>
      <c r="S24">
        <v>0</v>
      </c>
      <c r="T24">
        <v>0.16666666666666666</v>
      </c>
      <c r="U24">
        <v>0</v>
      </c>
      <c r="V24">
        <v>21.201666666666664</v>
      </c>
    </row>
    <row r="25" spans="1:22" x14ac:dyDescent="0.75">
      <c r="A25" t="s">
        <v>94</v>
      </c>
      <c r="B25" t="s">
        <v>107</v>
      </c>
      <c r="C25" t="s">
        <v>129</v>
      </c>
      <c r="D25" t="s">
        <v>96</v>
      </c>
      <c r="E25" t="s">
        <v>96</v>
      </c>
      <c r="F25">
        <v>25.5</v>
      </c>
      <c r="G25">
        <v>38</v>
      </c>
      <c r="H25">
        <v>67.099999999999994</v>
      </c>
      <c r="I25">
        <v>309.5</v>
      </c>
      <c r="J25">
        <v>8.1</v>
      </c>
      <c r="K25">
        <v>2</v>
      </c>
      <c r="L25">
        <v>0.5625</v>
      </c>
      <c r="M25">
        <v>2.0625</v>
      </c>
      <c r="N25">
        <v>10.75</v>
      </c>
      <c r="O25">
        <v>103.3</v>
      </c>
      <c r="P25">
        <v>2.0625</v>
      </c>
      <c r="Q25">
        <v>1.6875</v>
      </c>
      <c r="R25">
        <v>0.8</v>
      </c>
      <c r="S25">
        <v>0</v>
      </c>
      <c r="T25">
        <v>0.5625</v>
      </c>
      <c r="U25">
        <v>0.3125</v>
      </c>
      <c r="V25">
        <v>22.798750000000002</v>
      </c>
    </row>
    <row r="26" spans="1:22" x14ac:dyDescent="0.75">
      <c r="A26" t="s">
        <v>94</v>
      </c>
      <c r="B26" t="s">
        <v>108</v>
      </c>
      <c r="C26" t="s">
        <v>129</v>
      </c>
      <c r="D26" t="s">
        <v>96</v>
      </c>
      <c r="E26" t="s">
        <v>96</v>
      </c>
      <c r="F26">
        <v>23.4375</v>
      </c>
      <c r="G26">
        <v>36.5</v>
      </c>
      <c r="H26">
        <v>64.2</v>
      </c>
      <c r="I26">
        <v>266.3125</v>
      </c>
      <c r="J26">
        <v>7.3</v>
      </c>
      <c r="K26">
        <v>1.75</v>
      </c>
      <c r="L26">
        <v>0.875</v>
      </c>
      <c r="M26">
        <v>2.625</v>
      </c>
      <c r="N26">
        <v>17.625</v>
      </c>
      <c r="O26">
        <v>92</v>
      </c>
      <c r="P26">
        <v>1.6875</v>
      </c>
      <c r="Q26">
        <v>6.1875</v>
      </c>
      <c r="R26">
        <v>3.7</v>
      </c>
      <c r="S26">
        <v>6.25E-2</v>
      </c>
      <c r="T26">
        <v>0.5625</v>
      </c>
      <c r="U26">
        <v>0.375</v>
      </c>
      <c r="V26">
        <v>19.646249999999998</v>
      </c>
    </row>
    <row r="27" spans="1:22" x14ac:dyDescent="0.75">
      <c r="A27" t="s">
        <v>94</v>
      </c>
      <c r="B27" t="s">
        <v>109</v>
      </c>
      <c r="C27" t="s">
        <v>129</v>
      </c>
      <c r="D27" t="s">
        <v>118</v>
      </c>
      <c r="E27" t="s">
        <v>118</v>
      </c>
      <c r="F27">
        <v>21.846153846153847</v>
      </c>
      <c r="G27">
        <v>34.53846153846154</v>
      </c>
      <c r="H27">
        <v>63.3</v>
      </c>
      <c r="I27">
        <v>251.15384615384616</v>
      </c>
      <c r="J27">
        <v>7.3</v>
      </c>
      <c r="K27">
        <v>2</v>
      </c>
      <c r="L27">
        <v>0.61538461538461542</v>
      </c>
      <c r="M27">
        <v>2.3076923076923075</v>
      </c>
      <c r="N27">
        <v>14</v>
      </c>
      <c r="O27">
        <v>97</v>
      </c>
      <c r="P27">
        <v>2</v>
      </c>
      <c r="Q27">
        <v>7.0769230769230766</v>
      </c>
      <c r="R27">
        <v>3.5</v>
      </c>
      <c r="S27">
        <v>0</v>
      </c>
      <c r="T27">
        <v>0.46153846153846156</v>
      </c>
      <c r="U27">
        <v>0.23076923076923078</v>
      </c>
      <c r="V27">
        <v>21.061538461538465</v>
      </c>
    </row>
    <row r="28" spans="1:22" x14ac:dyDescent="0.75">
      <c r="A28" t="s">
        <v>94</v>
      </c>
      <c r="B28" t="s">
        <v>110</v>
      </c>
      <c r="C28" t="s">
        <v>129</v>
      </c>
      <c r="D28" t="s">
        <v>101</v>
      </c>
      <c r="E28" t="s">
        <v>101</v>
      </c>
      <c r="F28">
        <v>21.6</v>
      </c>
      <c r="G28">
        <v>34.200000000000003</v>
      </c>
      <c r="H28">
        <v>63.2</v>
      </c>
      <c r="I28">
        <v>271.8</v>
      </c>
      <c r="J28">
        <v>7.9</v>
      </c>
      <c r="K28">
        <v>1.4</v>
      </c>
      <c r="L28">
        <v>0.93333333333333335</v>
      </c>
      <c r="M28">
        <v>2.6666666666666665</v>
      </c>
      <c r="N28">
        <v>17.933333333333334</v>
      </c>
      <c r="O28">
        <v>90.1</v>
      </c>
      <c r="P28">
        <v>2.0666666666666669</v>
      </c>
      <c r="Q28">
        <v>4.666666666666667</v>
      </c>
      <c r="R28">
        <v>2.2999999999999998</v>
      </c>
      <c r="S28">
        <v>0</v>
      </c>
      <c r="T28">
        <v>0.53333333333333333</v>
      </c>
      <c r="U28">
        <v>0.33333333333333331</v>
      </c>
      <c r="V28">
        <v>17.205333333333328</v>
      </c>
    </row>
    <row r="29" spans="1:22" x14ac:dyDescent="0.75">
      <c r="A29" t="s">
        <v>94</v>
      </c>
      <c r="B29" t="s">
        <v>111</v>
      </c>
      <c r="C29" t="s">
        <v>129</v>
      </c>
      <c r="D29" t="s">
        <v>131</v>
      </c>
      <c r="E29" t="s">
        <v>131</v>
      </c>
      <c r="F29">
        <v>20</v>
      </c>
      <c r="G29">
        <v>32.416666666666664</v>
      </c>
      <c r="H29">
        <v>61.7</v>
      </c>
      <c r="I29">
        <v>266.66666666666669</v>
      </c>
      <c r="J29">
        <v>8.1999999999999993</v>
      </c>
      <c r="K29">
        <v>1.4166666666666667</v>
      </c>
      <c r="L29">
        <v>0.41666666666666669</v>
      </c>
      <c r="M29">
        <v>2.6666666666666665</v>
      </c>
      <c r="N29">
        <v>18.333333333333332</v>
      </c>
      <c r="O29">
        <v>97</v>
      </c>
      <c r="P29">
        <v>2.8333333333333335</v>
      </c>
      <c r="Q29">
        <v>14.666666666666666</v>
      </c>
      <c r="R29">
        <v>5.2</v>
      </c>
      <c r="S29">
        <v>0.16666666666666666</v>
      </c>
      <c r="T29">
        <v>0.58333333333333337</v>
      </c>
      <c r="U29">
        <v>0.25</v>
      </c>
      <c r="V29">
        <v>20.300000000000004</v>
      </c>
    </row>
    <row r="30" spans="1:22" x14ac:dyDescent="0.75">
      <c r="A30" t="s">
        <v>94</v>
      </c>
      <c r="B30" t="s">
        <v>112</v>
      </c>
      <c r="C30" t="s">
        <v>129</v>
      </c>
      <c r="D30" t="s">
        <v>101</v>
      </c>
      <c r="E30" t="s">
        <v>101</v>
      </c>
      <c r="F30">
        <v>22.466666666666665</v>
      </c>
      <c r="G30">
        <v>33.733333333333334</v>
      </c>
      <c r="H30">
        <v>66.599999999999994</v>
      </c>
      <c r="I30">
        <v>288.53333333333336</v>
      </c>
      <c r="J30">
        <v>8.6</v>
      </c>
      <c r="K30">
        <v>1.7333333333333334</v>
      </c>
      <c r="L30">
        <v>0.8</v>
      </c>
      <c r="M30">
        <v>3.3333333333333335</v>
      </c>
      <c r="N30">
        <v>23.2</v>
      </c>
      <c r="O30">
        <v>100.5</v>
      </c>
      <c r="P30">
        <v>2.6666666666666665</v>
      </c>
      <c r="Q30">
        <v>5.4666666666666668</v>
      </c>
      <c r="R30">
        <v>2.1</v>
      </c>
      <c r="S30">
        <v>0.13333333333333333</v>
      </c>
      <c r="T30">
        <v>0.46666666666666667</v>
      </c>
      <c r="U30">
        <v>0.2</v>
      </c>
      <c r="V30">
        <v>21.288</v>
      </c>
    </row>
    <row r="31" spans="1:22" x14ac:dyDescent="0.75">
      <c r="A31" t="s">
        <v>94</v>
      </c>
      <c r="B31" t="s">
        <v>113</v>
      </c>
      <c r="C31" t="s">
        <v>129</v>
      </c>
      <c r="D31" t="s">
        <v>96</v>
      </c>
      <c r="E31" t="s">
        <v>96</v>
      </c>
      <c r="F31">
        <v>17.5625</v>
      </c>
      <c r="G31">
        <v>29.3125</v>
      </c>
      <c r="H31">
        <v>59.9</v>
      </c>
      <c r="I31">
        <v>206.3125</v>
      </c>
      <c r="J31">
        <v>7</v>
      </c>
      <c r="K31">
        <v>1.0625</v>
      </c>
      <c r="L31">
        <v>0.9375</v>
      </c>
      <c r="M31">
        <v>2.875</v>
      </c>
      <c r="N31">
        <v>17.75</v>
      </c>
      <c r="O31">
        <v>80.099999999999994</v>
      </c>
      <c r="P31">
        <v>2.125</v>
      </c>
      <c r="Q31">
        <v>6.3125</v>
      </c>
      <c r="R31">
        <v>3</v>
      </c>
      <c r="S31">
        <v>0.125</v>
      </c>
      <c r="T31">
        <v>0.875</v>
      </c>
      <c r="U31">
        <v>0.4375</v>
      </c>
      <c r="V31">
        <v>13.258749999999999</v>
      </c>
    </row>
    <row r="32" spans="1:22" x14ac:dyDescent="0.75">
      <c r="A32" t="s">
        <v>94</v>
      </c>
      <c r="B32" t="s">
        <v>114</v>
      </c>
      <c r="C32" t="s">
        <v>129</v>
      </c>
      <c r="D32" t="s">
        <v>101</v>
      </c>
      <c r="E32" t="s">
        <v>101</v>
      </c>
      <c r="F32">
        <v>17.600000000000001</v>
      </c>
      <c r="G32">
        <v>26.933333333333334</v>
      </c>
      <c r="H32">
        <v>65.3</v>
      </c>
      <c r="I32">
        <v>210.26666666666668</v>
      </c>
      <c r="J32">
        <v>7.8</v>
      </c>
      <c r="K32">
        <v>2.1333333333333333</v>
      </c>
      <c r="L32">
        <v>0.73333333333333328</v>
      </c>
      <c r="M32">
        <v>3.1333333333333333</v>
      </c>
      <c r="N32">
        <v>23.133333333333333</v>
      </c>
      <c r="O32">
        <v>104.1</v>
      </c>
      <c r="P32">
        <v>2.3333333333333335</v>
      </c>
      <c r="Q32">
        <v>13.6</v>
      </c>
      <c r="R32">
        <v>5.8</v>
      </c>
      <c r="S32">
        <v>0.13333333333333333</v>
      </c>
      <c r="T32">
        <v>0.6</v>
      </c>
      <c r="U32">
        <v>0.2</v>
      </c>
      <c r="V32">
        <v>21.504000000000005</v>
      </c>
    </row>
    <row r="33" spans="1:22" x14ac:dyDescent="0.75">
      <c r="A33" t="s">
        <v>94</v>
      </c>
      <c r="B33" t="s">
        <v>115</v>
      </c>
      <c r="C33" t="s">
        <v>129</v>
      </c>
      <c r="D33" t="s">
        <v>101</v>
      </c>
      <c r="E33" t="s">
        <v>101</v>
      </c>
      <c r="F33">
        <v>18.666666666666668</v>
      </c>
      <c r="G33">
        <v>31.266666666666666</v>
      </c>
      <c r="H33">
        <v>59.7</v>
      </c>
      <c r="I33">
        <v>234.2</v>
      </c>
      <c r="J33">
        <v>7.5</v>
      </c>
      <c r="K33">
        <v>1.2</v>
      </c>
      <c r="L33">
        <v>1.5333333333333334</v>
      </c>
      <c r="M33">
        <v>3.0666666666666669</v>
      </c>
      <c r="N33">
        <v>18.666666666666668</v>
      </c>
      <c r="O33">
        <v>75.400000000000006</v>
      </c>
      <c r="P33">
        <v>2.1333333333333333</v>
      </c>
      <c r="Q33">
        <v>6.5333333333333332</v>
      </c>
      <c r="R33">
        <v>3.1</v>
      </c>
      <c r="S33">
        <v>0.13333333333333333</v>
      </c>
      <c r="T33">
        <v>0.33333333333333331</v>
      </c>
      <c r="U33">
        <v>0.13333333333333333</v>
      </c>
      <c r="V33">
        <v>14.687999999999997</v>
      </c>
    </row>
    <row r="34" spans="1:22" x14ac:dyDescent="0.75">
      <c r="A34" t="s">
        <v>94</v>
      </c>
      <c r="B34" t="s">
        <v>116</v>
      </c>
      <c r="C34" t="s">
        <v>129</v>
      </c>
      <c r="D34" t="s">
        <v>131</v>
      </c>
      <c r="E34" t="s">
        <v>131</v>
      </c>
      <c r="F34">
        <v>14</v>
      </c>
      <c r="G34">
        <v>22.333333333333332</v>
      </c>
      <c r="H34">
        <v>62.7</v>
      </c>
      <c r="I34">
        <v>198.75</v>
      </c>
      <c r="J34">
        <v>8.9</v>
      </c>
      <c r="K34">
        <v>1.4166666666666667</v>
      </c>
      <c r="L34">
        <v>0.75</v>
      </c>
      <c r="M34">
        <v>1.9166666666666667</v>
      </c>
      <c r="N34">
        <v>10.75</v>
      </c>
      <c r="O34">
        <v>98.6</v>
      </c>
      <c r="P34">
        <v>2.5833333333333335</v>
      </c>
      <c r="Q34">
        <v>5.75</v>
      </c>
      <c r="R34">
        <v>2.2000000000000002</v>
      </c>
      <c r="S34">
        <v>0.25</v>
      </c>
      <c r="T34">
        <v>0.16666666666666666</v>
      </c>
      <c r="U34">
        <v>8.3333333333333329E-2</v>
      </c>
      <c r="V34">
        <v>16.858333333333331</v>
      </c>
    </row>
    <row r="35" spans="1:22" x14ac:dyDescent="0.75">
      <c r="A35" t="s">
        <v>94</v>
      </c>
      <c r="B35" t="s">
        <v>123</v>
      </c>
      <c r="C35" t="s">
        <v>129</v>
      </c>
      <c r="D35" t="s">
        <v>130</v>
      </c>
      <c r="E35" t="s">
        <v>118</v>
      </c>
      <c r="F35">
        <v>14</v>
      </c>
      <c r="G35">
        <v>21.071428571428573</v>
      </c>
      <c r="H35">
        <v>66.400000000000006</v>
      </c>
      <c r="I35">
        <v>187.21428571428572</v>
      </c>
      <c r="J35">
        <v>8.9</v>
      </c>
      <c r="K35">
        <v>1.2142857142857142</v>
      </c>
      <c r="L35">
        <v>0.7857142857142857</v>
      </c>
      <c r="M35">
        <v>2.1428571428571428</v>
      </c>
      <c r="N35">
        <v>15.214285714285714</v>
      </c>
      <c r="O35">
        <v>98.1</v>
      </c>
      <c r="P35">
        <v>4</v>
      </c>
      <c r="Q35">
        <v>10.285714285714286</v>
      </c>
      <c r="R35">
        <v>2.6</v>
      </c>
      <c r="S35">
        <v>7.1428571428571425E-2</v>
      </c>
      <c r="T35">
        <v>0.14285714285714285</v>
      </c>
      <c r="U35">
        <v>0.14285714285714285</v>
      </c>
      <c r="V35">
        <v>14.374285714285714</v>
      </c>
    </row>
    <row r="37" spans="1:22" x14ac:dyDescent="0.75">
      <c r="A37" t="s">
        <v>36</v>
      </c>
      <c r="B37" t="s">
        <v>75</v>
      </c>
      <c r="C37" t="s">
        <v>37</v>
      </c>
      <c r="D37" t="s">
        <v>76</v>
      </c>
      <c r="E37" t="s">
        <v>77</v>
      </c>
      <c r="F37" t="s">
        <v>78</v>
      </c>
      <c r="G37" t="s">
        <v>79</v>
      </c>
      <c r="H37" t="s">
        <v>80</v>
      </c>
      <c r="I37" t="s">
        <v>81</v>
      </c>
      <c r="J37" t="s">
        <v>82</v>
      </c>
      <c r="K37" t="s">
        <v>83</v>
      </c>
      <c r="L37" t="s">
        <v>84</v>
      </c>
      <c r="M37" t="s">
        <v>85</v>
      </c>
      <c r="N37" t="s">
        <v>86</v>
      </c>
      <c r="O37" t="s">
        <v>87</v>
      </c>
      <c r="P37" t="s">
        <v>88</v>
      </c>
      <c r="Q37" t="s">
        <v>89</v>
      </c>
      <c r="R37" t="s">
        <v>90</v>
      </c>
      <c r="S37" t="s">
        <v>91</v>
      </c>
      <c r="T37" t="s">
        <v>92</v>
      </c>
      <c r="U37" t="s">
        <v>93</v>
      </c>
      <c r="V37" t="s">
        <v>38</v>
      </c>
    </row>
    <row r="38" spans="1:22" x14ac:dyDescent="0.75">
      <c r="A38" t="s">
        <v>94</v>
      </c>
      <c r="B38" t="s">
        <v>104</v>
      </c>
      <c r="C38" t="s">
        <v>129</v>
      </c>
      <c r="D38" t="s">
        <v>101</v>
      </c>
      <c r="E38" t="s">
        <v>101</v>
      </c>
      <c r="F38">
        <v>384</v>
      </c>
      <c r="G38">
        <v>598.4</v>
      </c>
      <c r="H38">
        <v>64.2</v>
      </c>
      <c r="I38">
        <v>4534.3999999999996</v>
      </c>
      <c r="J38">
        <v>7.6</v>
      </c>
      <c r="K38">
        <v>29.866666666666667</v>
      </c>
      <c r="L38">
        <v>14.933333333333334</v>
      </c>
      <c r="M38">
        <v>22.4</v>
      </c>
      <c r="N38">
        <v>148.26666666666668</v>
      </c>
      <c r="O38">
        <v>93.4</v>
      </c>
      <c r="P38">
        <v>29.866666666666667</v>
      </c>
      <c r="Q38">
        <v>50.133333333333333</v>
      </c>
      <c r="R38">
        <v>1.7</v>
      </c>
      <c r="S38">
        <v>0</v>
      </c>
      <c r="T38">
        <v>3.2</v>
      </c>
      <c r="U38">
        <v>1.0666666666666667</v>
      </c>
      <c r="V38">
        <v>333.58933333333329</v>
      </c>
    </row>
    <row r="39" spans="1:22" x14ac:dyDescent="0.75">
      <c r="A39" t="s">
        <v>94</v>
      </c>
      <c r="B39" t="s">
        <v>105</v>
      </c>
      <c r="C39" t="s">
        <v>129</v>
      </c>
      <c r="D39" t="s">
        <v>130</v>
      </c>
      <c r="E39" t="s">
        <v>130</v>
      </c>
      <c r="F39">
        <v>374.85714285714283</v>
      </c>
      <c r="G39">
        <v>581.71428571428567</v>
      </c>
      <c r="H39">
        <v>64.400000000000006</v>
      </c>
      <c r="I39">
        <v>4364.5714285714284</v>
      </c>
      <c r="J39">
        <v>7.5</v>
      </c>
      <c r="K39">
        <v>33.142857142857146</v>
      </c>
      <c r="L39">
        <v>14.857142857142858</v>
      </c>
      <c r="M39">
        <v>19.428571428571427</v>
      </c>
      <c r="N39">
        <v>161.14285714285714</v>
      </c>
      <c r="O39">
        <v>95.4</v>
      </c>
      <c r="P39">
        <v>18.285714285714285</v>
      </c>
      <c r="Q39">
        <v>16</v>
      </c>
      <c r="R39">
        <v>0.9</v>
      </c>
      <c r="S39">
        <v>1.1428571428571428</v>
      </c>
      <c r="T39">
        <v>9.1428571428571423</v>
      </c>
      <c r="U39">
        <v>2.2857142857142856</v>
      </c>
      <c r="V39">
        <v>347.61142857142863</v>
      </c>
    </row>
    <row r="40" spans="1:22" x14ac:dyDescent="0.75">
      <c r="A40" t="s">
        <v>94</v>
      </c>
      <c r="B40" t="s">
        <v>106</v>
      </c>
      <c r="C40" t="s">
        <v>129</v>
      </c>
      <c r="D40" t="s">
        <v>131</v>
      </c>
      <c r="E40" t="s">
        <v>125</v>
      </c>
      <c r="F40">
        <v>425.33333333333331</v>
      </c>
      <c r="G40">
        <v>625.33333333333337</v>
      </c>
      <c r="H40">
        <v>68</v>
      </c>
      <c r="I40">
        <v>5250.666666666667</v>
      </c>
      <c r="J40">
        <v>8.4</v>
      </c>
      <c r="K40">
        <v>28</v>
      </c>
      <c r="L40">
        <v>21.333333333333332</v>
      </c>
      <c r="M40">
        <v>26.666666666666668</v>
      </c>
      <c r="N40">
        <v>188</v>
      </c>
      <c r="O40">
        <v>94.5</v>
      </c>
      <c r="P40">
        <v>20</v>
      </c>
      <c r="Q40">
        <v>38.666666666666664</v>
      </c>
      <c r="R40">
        <v>1.9</v>
      </c>
      <c r="S40">
        <v>0</v>
      </c>
      <c r="T40">
        <v>2.6666666666666665</v>
      </c>
      <c r="U40">
        <v>0</v>
      </c>
      <c r="V40">
        <v>339.22666666666663</v>
      </c>
    </row>
    <row r="41" spans="1:22" x14ac:dyDescent="0.75">
      <c r="A41" t="s">
        <v>94</v>
      </c>
      <c r="B41" t="s">
        <v>107</v>
      </c>
      <c r="C41" t="s">
        <v>129</v>
      </c>
      <c r="D41" t="s">
        <v>96</v>
      </c>
      <c r="E41" t="s">
        <v>96</v>
      </c>
      <c r="F41">
        <v>408</v>
      </c>
      <c r="G41">
        <v>608</v>
      </c>
      <c r="H41">
        <v>67.099999999999994</v>
      </c>
      <c r="I41">
        <v>4952</v>
      </c>
      <c r="J41">
        <v>8.1</v>
      </c>
      <c r="K41">
        <v>32</v>
      </c>
      <c r="L41">
        <v>9</v>
      </c>
      <c r="M41">
        <v>33</v>
      </c>
      <c r="N41">
        <v>172</v>
      </c>
      <c r="O41">
        <v>103.3</v>
      </c>
      <c r="P41">
        <v>33</v>
      </c>
      <c r="Q41">
        <v>27</v>
      </c>
      <c r="R41">
        <v>0.8</v>
      </c>
      <c r="S41">
        <v>0</v>
      </c>
      <c r="T41">
        <v>9</v>
      </c>
      <c r="U41">
        <v>5</v>
      </c>
      <c r="V41">
        <v>364.78000000000003</v>
      </c>
    </row>
    <row r="42" spans="1:22" x14ac:dyDescent="0.75">
      <c r="A42" t="s">
        <v>94</v>
      </c>
      <c r="B42" t="s">
        <v>108</v>
      </c>
      <c r="C42" t="s">
        <v>129</v>
      </c>
      <c r="D42" t="s">
        <v>96</v>
      </c>
      <c r="E42" t="s">
        <v>96</v>
      </c>
      <c r="F42">
        <v>375</v>
      </c>
      <c r="G42">
        <v>584</v>
      </c>
      <c r="H42">
        <v>64.2</v>
      </c>
      <c r="I42">
        <v>4261</v>
      </c>
      <c r="J42">
        <v>7.3</v>
      </c>
      <c r="K42">
        <v>28</v>
      </c>
      <c r="L42">
        <v>14</v>
      </c>
      <c r="M42">
        <v>42</v>
      </c>
      <c r="N42">
        <v>282</v>
      </c>
      <c r="O42">
        <v>92</v>
      </c>
      <c r="P42">
        <v>27</v>
      </c>
      <c r="Q42">
        <v>99</v>
      </c>
      <c r="R42">
        <v>3.7</v>
      </c>
      <c r="S42">
        <v>1</v>
      </c>
      <c r="T42">
        <v>9</v>
      </c>
      <c r="U42">
        <v>6</v>
      </c>
      <c r="V42">
        <v>314.33999999999997</v>
      </c>
    </row>
    <row r="43" spans="1:22" x14ac:dyDescent="0.75">
      <c r="A43" t="s">
        <v>94</v>
      </c>
      <c r="B43" t="s">
        <v>109</v>
      </c>
      <c r="C43" t="s">
        <v>129</v>
      </c>
      <c r="D43" t="s">
        <v>118</v>
      </c>
      <c r="E43" t="s">
        <v>118</v>
      </c>
      <c r="F43">
        <v>349.53846153846155</v>
      </c>
      <c r="G43">
        <v>552.61538461538464</v>
      </c>
      <c r="H43">
        <v>63.3</v>
      </c>
      <c r="I43">
        <v>4018.4615384615386</v>
      </c>
      <c r="J43">
        <v>7.3</v>
      </c>
      <c r="K43">
        <v>32</v>
      </c>
      <c r="L43">
        <v>9.8461538461538467</v>
      </c>
      <c r="M43">
        <v>36.92307692307692</v>
      </c>
      <c r="N43">
        <v>224</v>
      </c>
      <c r="O43">
        <v>97</v>
      </c>
      <c r="P43">
        <v>32</v>
      </c>
      <c r="Q43">
        <v>113.23076923076923</v>
      </c>
      <c r="R43">
        <v>3.5</v>
      </c>
      <c r="S43">
        <v>0</v>
      </c>
      <c r="T43">
        <v>7.384615384615385</v>
      </c>
      <c r="U43">
        <v>3.6923076923076925</v>
      </c>
      <c r="V43">
        <v>336.98461538461544</v>
      </c>
    </row>
    <row r="44" spans="1:22" x14ac:dyDescent="0.75">
      <c r="A44" t="s">
        <v>94</v>
      </c>
      <c r="B44" t="s">
        <v>110</v>
      </c>
      <c r="C44" t="s">
        <v>129</v>
      </c>
      <c r="D44" t="s">
        <v>101</v>
      </c>
      <c r="E44" t="s">
        <v>101</v>
      </c>
      <c r="F44">
        <v>345.6</v>
      </c>
      <c r="G44">
        <v>547.20000000000005</v>
      </c>
      <c r="H44">
        <v>63.2</v>
      </c>
      <c r="I44">
        <v>4348.8</v>
      </c>
      <c r="J44">
        <v>7.9</v>
      </c>
      <c r="K44">
        <v>22.4</v>
      </c>
      <c r="L44">
        <v>14.933333333333334</v>
      </c>
      <c r="M44">
        <v>42.666666666666664</v>
      </c>
      <c r="N44">
        <v>286.93333333333334</v>
      </c>
      <c r="O44">
        <v>90.1</v>
      </c>
      <c r="P44">
        <v>33.06666666666667</v>
      </c>
      <c r="Q44">
        <v>74.666666666666671</v>
      </c>
      <c r="R44">
        <v>2.2999999999999998</v>
      </c>
      <c r="S44">
        <v>0</v>
      </c>
      <c r="T44">
        <v>8.5333333333333332</v>
      </c>
      <c r="U44">
        <v>5.333333333333333</v>
      </c>
      <c r="V44">
        <v>275.28533333333326</v>
      </c>
    </row>
    <row r="45" spans="1:22" x14ac:dyDescent="0.75">
      <c r="A45" t="s">
        <v>94</v>
      </c>
      <c r="B45" t="s">
        <v>111</v>
      </c>
      <c r="C45" t="s">
        <v>129</v>
      </c>
      <c r="D45" t="s">
        <v>131</v>
      </c>
      <c r="E45" t="s">
        <v>131</v>
      </c>
      <c r="F45">
        <v>320</v>
      </c>
      <c r="G45">
        <v>518.66666666666663</v>
      </c>
      <c r="H45">
        <v>61.7</v>
      </c>
      <c r="I45">
        <v>4266.666666666667</v>
      </c>
      <c r="J45">
        <v>8.1999999999999993</v>
      </c>
      <c r="K45">
        <v>22.666666666666668</v>
      </c>
      <c r="L45">
        <v>6.666666666666667</v>
      </c>
      <c r="M45">
        <v>42.666666666666664</v>
      </c>
      <c r="N45">
        <v>293.33333333333331</v>
      </c>
      <c r="O45">
        <v>97</v>
      </c>
      <c r="P45">
        <v>45.333333333333336</v>
      </c>
      <c r="Q45">
        <v>234.66666666666666</v>
      </c>
      <c r="R45">
        <v>5.2</v>
      </c>
      <c r="S45">
        <v>2.6666666666666665</v>
      </c>
      <c r="T45">
        <v>9.3333333333333339</v>
      </c>
      <c r="U45">
        <v>4</v>
      </c>
      <c r="V45">
        <v>324.80000000000007</v>
      </c>
    </row>
    <row r="46" spans="1:22" x14ac:dyDescent="0.75">
      <c r="A46" t="s">
        <v>94</v>
      </c>
      <c r="B46" t="s">
        <v>112</v>
      </c>
      <c r="C46" t="s">
        <v>129</v>
      </c>
      <c r="D46" t="s">
        <v>101</v>
      </c>
      <c r="E46" t="s">
        <v>101</v>
      </c>
      <c r="F46">
        <v>359.46666666666664</v>
      </c>
      <c r="G46">
        <v>539.73333333333335</v>
      </c>
      <c r="H46">
        <v>66.599999999999994</v>
      </c>
      <c r="I46">
        <v>4616.5333333333338</v>
      </c>
      <c r="J46">
        <v>8.6</v>
      </c>
      <c r="K46">
        <v>27.733333333333334</v>
      </c>
      <c r="L46">
        <v>12.8</v>
      </c>
      <c r="M46">
        <v>53.333333333333336</v>
      </c>
      <c r="N46">
        <v>371.2</v>
      </c>
      <c r="O46">
        <v>100.5</v>
      </c>
      <c r="P46">
        <v>42.666666666666664</v>
      </c>
      <c r="Q46">
        <v>87.466666666666669</v>
      </c>
      <c r="R46">
        <v>2.1</v>
      </c>
      <c r="S46">
        <v>2.1333333333333333</v>
      </c>
      <c r="T46">
        <v>7.4666666666666668</v>
      </c>
      <c r="U46">
        <v>3.2</v>
      </c>
      <c r="V46">
        <v>340.608</v>
      </c>
    </row>
    <row r="47" spans="1:22" x14ac:dyDescent="0.75">
      <c r="A47" t="s">
        <v>94</v>
      </c>
      <c r="B47" t="s">
        <v>113</v>
      </c>
      <c r="C47" t="s">
        <v>129</v>
      </c>
      <c r="D47" t="s">
        <v>96</v>
      </c>
      <c r="E47" t="s">
        <v>96</v>
      </c>
      <c r="F47">
        <v>281</v>
      </c>
      <c r="G47">
        <v>469</v>
      </c>
      <c r="H47">
        <v>59.9</v>
      </c>
      <c r="I47">
        <v>3301</v>
      </c>
      <c r="J47">
        <v>7</v>
      </c>
      <c r="K47">
        <v>17</v>
      </c>
      <c r="L47">
        <v>15</v>
      </c>
      <c r="M47">
        <v>46</v>
      </c>
      <c r="N47">
        <v>284</v>
      </c>
      <c r="O47">
        <v>80.099999999999994</v>
      </c>
      <c r="P47">
        <v>34</v>
      </c>
      <c r="Q47">
        <v>101</v>
      </c>
      <c r="R47">
        <v>3</v>
      </c>
      <c r="S47">
        <v>2</v>
      </c>
      <c r="T47">
        <v>14</v>
      </c>
      <c r="U47">
        <v>7</v>
      </c>
      <c r="V47">
        <v>212.14</v>
      </c>
    </row>
    <row r="48" spans="1:22" x14ac:dyDescent="0.75">
      <c r="A48" t="s">
        <v>94</v>
      </c>
      <c r="B48" t="s">
        <v>114</v>
      </c>
      <c r="C48" t="s">
        <v>129</v>
      </c>
      <c r="D48" t="s">
        <v>101</v>
      </c>
      <c r="E48" t="s">
        <v>101</v>
      </c>
      <c r="F48">
        <v>281.60000000000002</v>
      </c>
      <c r="G48">
        <v>430.93333333333334</v>
      </c>
      <c r="H48">
        <v>65.3</v>
      </c>
      <c r="I48">
        <v>3364.2666666666669</v>
      </c>
      <c r="J48">
        <v>7.8</v>
      </c>
      <c r="K48">
        <v>34.133333333333333</v>
      </c>
      <c r="L48">
        <v>11.733333333333333</v>
      </c>
      <c r="M48">
        <v>50.133333333333333</v>
      </c>
      <c r="N48">
        <v>370.13333333333333</v>
      </c>
      <c r="O48">
        <v>104.1</v>
      </c>
      <c r="P48">
        <v>37.333333333333336</v>
      </c>
      <c r="Q48">
        <v>217.6</v>
      </c>
      <c r="R48">
        <v>5.8</v>
      </c>
      <c r="S48">
        <v>2.1333333333333333</v>
      </c>
      <c r="T48">
        <v>9.6</v>
      </c>
      <c r="U48">
        <v>3.2</v>
      </c>
      <c r="V48">
        <v>344.06400000000008</v>
      </c>
    </row>
    <row r="49" spans="1:22" x14ac:dyDescent="0.75">
      <c r="A49" t="s">
        <v>94</v>
      </c>
      <c r="B49" t="s">
        <v>115</v>
      </c>
      <c r="C49" t="s">
        <v>129</v>
      </c>
      <c r="D49" t="s">
        <v>101</v>
      </c>
      <c r="E49" t="s">
        <v>101</v>
      </c>
      <c r="F49">
        <v>298.66666666666669</v>
      </c>
      <c r="G49">
        <v>500.26666666666665</v>
      </c>
      <c r="H49">
        <v>59.7</v>
      </c>
      <c r="I49">
        <v>3747.2</v>
      </c>
      <c r="J49">
        <v>7.5</v>
      </c>
      <c r="K49">
        <v>19.2</v>
      </c>
      <c r="L49">
        <v>24.533333333333335</v>
      </c>
      <c r="M49">
        <v>49.06666666666667</v>
      </c>
      <c r="N49">
        <v>298.66666666666669</v>
      </c>
      <c r="O49">
        <v>75.400000000000006</v>
      </c>
      <c r="P49">
        <v>34.133333333333333</v>
      </c>
      <c r="Q49">
        <v>104.53333333333333</v>
      </c>
      <c r="R49">
        <v>3.1</v>
      </c>
      <c r="S49">
        <v>2.1333333333333333</v>
      </c>
      <c r="T49">
        <v>5.333333333333333</v>
      </c>
      <c r="U49">
        <v>2.1333333333333333</v>
      </c>
      <c r="V49">
        <v>235.00799999999995</v>
      </c>
    </row>
    <row r="50" spans="1:22" x14ac:dyDescent="0.75">
      <c r="A50" t="s">
        <v>94</v>
      </c>
      <c r="B50" t="s">
        <v>116</v>
      </c>
      <c r="C50" t="s">
        <v>129</v>
      </c>
      <c r="D50" t="s">
        <v>131</v>
      </c>
      <c r="E50" t="s">
        <v>131</v>
      </c>
      <c r="F50">
        <v>224</v>
      </c>
      <c r="G50">
        <v>357.33333333333331</v>
      </c>
      <c r="H50">
        <v>62.7</v>
      </c>
      <c r="I50">
        <v>3180</v>
      </c>
      <c r="J50">
        <v>8.9</v>
      </c>
      <c r="K50">
        <v>22.666666666666668</v>
      </c>
      <c r="L50">
        <v>12</v>
      </c>
      <c r="M50">
        <v>30.666666666666668</v>
      </c>
      <c r="N50">
        <v>172</v>
      </c>
      <c r="O50">
        <v>98.6</v>
      </c>
      <c r="P50">
        <v>41.333333333333336</v>
      </c>
      <c r="Q50">
        <v>92</v>
      </c>
      <c r="R50">
        <v>2.2000000000000002</v>
      </c>
      <c r="S50">
        <v>4</v>
      </c>
      <c r="T50">
        <v>2.6666666666666665</v>
      </c>
      <c r="U50">
        <v>1.3333333333333333</v>
      </c>
      <c r="V50">
        <v>269.73333333333329</v>
      </c>
    </row>
    <row r="51" spans="1:22" x14ac:dyDescent="0.75">
      <c r="A51" t="s">
        <v>94</v>
      </c>
      <c r="B51" t="s">
        <v>123</v>
      </c>
      <c r="C51" t="s">
        <v>129</v>
      </c>
      <c r="D51" t="s">
        <v>130</v>
      </c>
      <c r="E51" t="s">
        <v>118</v>
      </c>
      <c r="F51">
        <v>224</v>
      </c>
      <c r="G51">
        <v>337.14285714285717</v>
      </c>
      <c r="H51">
        <v>66.400000000000006</v>
      </c>
      <c r="I51">
        <v>2995.4285714285716</v>
      </c>
      <c r="J51">
        <v>8.9</v>
      </c>
      <c r="K51">
        <v>19.428571428571427</v>
      </c>
      <c r="L51">
        <v>12.571428571428571</v>
      </c>
      <c r="M51">
        <v>34.285714285714285</v>
      </c>
      <c r="N51">
        <v>243.42857142857142</v>
      </c>
      <c r="O51">
        <v>98.1</v>
      </c>
      <c r="P51">
        <v>64</v>
      </c>
      <c r="Q51">
        <v>164.57142857142858</v>
      </c>
      <c r="R51">
        <v>2.6</v>
      </c>
      <c r="S51">
        <v>1.1428571428571428</v>
      </c>
      <c r="T51">
        <v>2.2857142857142856</v>
      </c>
      <c r="U51">
        <v>2.2857142857142856</v>
      </c>
      <c r="V51">
        <v>229.98857142857142</v>
      </c>
    </row>
  </sheetData>
  <pageMargins left="0.7" right="0.7" top="0.75" bottom="0.75" header="0.3" footer="0.3"/>
  <tableParts count="3">
    <tablePart r:id="rId1"/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BD22937-B2C9-48A4-BCD2-894286E185C9}">
          <x14:formula1>
            <xm:f>Player_List!$A$2:$A$33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1BF0-24A2-4928-97BF-044AA0B7589F}">
  <sheetPr codeName="Sheet24"/>
  <dimension ref="A1:V48"/>
  <sheetViews>
    <sheetView topLeftCell="B9" zoomScale="58" zoomScaleNormal="100" workbookViewId="0">
      <selection activeCell="I30" sqref="I30"/>
    </sheetView>
  </sheetViews>
  <sheetFormatPr defaultRowHeight="14.75" x14ac:dyDescent="0.75"/>
  <cols>
    <col min="1" max="1" width="15.31640625" bestFit="1" customWidth="1"/>
    <col min="2" max="2" width="8.90625" bestFit="1" customWidth="1"/>
    <col min="3" max="3" width="15.816406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98</v>
      </c>
      <c r="D2" s="1" t="s">
        <v>99</v>
      </c>
      <c r="E2" s="1" t="s">
        <v>99</v>
      </c>
      <c r="F2">
        <v>154</v>
      </c>
      <c r="G2">
        <v>238</v>
      </c>
      <c r="H2">
        <v>64.7</v>
      </c>
      <c r="I2">
        <v>1675</v>
      </c>
      <c r="J2">
        <v>7</v>
      </c>
      <c r="K2">
        <v>16</v>
      </c>
      <c r="L2">
        <v>6</v>
      </c>
      <c r="M2">
        <v>22</v>
      </c>
      <c r="N2">
        <v>168</v>
      </c>
      <c r="O2">
        <v>97.2</v>
      </c>
      <c r="P2">
        <v>24</v>
      </c>
      <c r="Q2">
        <v>126</v>
      </c>
      <c r="R2">
        <v>5.3</v>
      </c>
      <c r="S2">
        <v>0</v>
      </c>
      <c r="T2">
        <v>1</v>
      </c>
      <c r="U2">
        <v>1</v>
      </c>
      <c r="V2">
        <f t="shared" ref="V2:V15" si="0">(0.04*I2)+(6*K2) -(2*L2)+(0.1*Q2)+(6*S2)-(2*U2)</f>
        <v>161.6</v>
      </c>
    </row>
    <row r="3" spans="1:22" x14ac:dyDescent="0.75">
      <c r="A3" s="1" t="s">
        <v>94</v>
      </c>
      <c r="B3" s="1" t="s">
        <v>105</v>
      </c>
      <c r="C3" s="1" t="s">
        <v>98</v>
      </c>
      <c r="D3" s="1" t="s">
        <v>96</v>
      </c>
      <c r="E3" s="1" t="s">
        <v>96</v>
      </c>
      <c r="F3">
        <v>401</v>
      </c>
      <c r="G3">
        <v>610</v>
      </c>
      <c r="H3">
        <v>65.7</v>
      </c>
      <c r="I3">
        <v>4428</v>
      </c>
      <c r="J3">
        <v>7.3</v>
      </c>
      <c r="K3">
        <v>40</v>
      </c>
      <c r="L3">
        <v>7</v>
      </c>
      <c r="M3">
        <v>35</v>
      </c>
      <c r="N3">
        <v>246</v>
      </c>
      <c r="O3">
        <v>104.2</v>
      </c>
      <c r="P3">
        <v>67</v>
      </c>
      <c r="Q3">
        <v>369</v>
      </c>
      <c r="R3">
        <v>5.5</v>
      </c>
      <c r="S3">
        <v>4</v>
      </c>
      <c r="T3">
        <v>8</v>
      </c>
      <c r="U3">
        <v>4</v>
      </c>
      <c r="V3">
        <f t="shared" ref="V3:V14" si="1">(0.04*I3)+(6*K3) -(2*L3)+(0.1*Q3)+(6*S3)-(2*U3)</f>
        <v>456.02</v>
      </c>
    </row>
    <row r="4" spans="1:22" x14ac:dyDescent="0.75">
      <c r="A4" s="1" t="s">
        <v>94</v>
      </c>
      <c r="B4" s="1" t="s">
        <v>106</v>
      </c>
      <c r="C4" s="1" t="s">
        <v>98</v>
      </c>
      <c r="D4" s="1" t="s">
        <v>96</v>
      </c>
      <c r="E4" s="1" t="s">
        <v>96</v>
      </c>
      <c r="F4">
        <v>347</v>
      </c>
      <c r="G4">
        <v>572</v>
      </c>
      <c r="H4">
        <v>60.7</v>
      </c>
      <c r="I4">
        <v>3821</v>
      </c>
      <c r="J4">
        <v>6.7</v>
      </c>
      <c r="K4">
        <v>31</v>
      </c>
      <c r="L4">
        <v>8</v>
      </c>
      <c r="M4">
        <v>46</v>
      </c>
      <c r="N4">
        <v>314</v>
      </c>
      <c r="O4">
        <v>92.7</v>
      </c>
      <c r="P4">
        <v>58</v>
      </c>
      <c r="Q4">
        <v>344</v>
      </c>
      <c r="R4">
        <v>5.9</v>
      </c>
      <c r="S4">
        <v>1</v>
      </c>
      <c r="T4">
        <v>8</v>
      </c>
      <c r="U4">
        <v>4</v>
      </c>
      <c r="V4">
        <f t="shared" si="1"/>
        <v>355.24</v>
      </c>
    </row>
    <row r="5" spans="1:22" x14ac:dyDescent="0.75">
      <c r="A5" s="1" t="s">
        <v>94</v>
      </c>
      <c r="B5" s="1" t="s">
        <v>107</v>
      </c>
      <c r="C5" s="1" t="s">
        <v>98</v>
      </c>
      <c r="D5" s="1" t="s">
        <v>96</v>
      </c>
      <c r="E5" s="1" t="s">
        <v>96</v>
      </c>
      <c r="F5">
        <v>341</v>
      </c>
      <c r="G5">
        <v>520</v>
      </c>
      <c r="H5">
        <v>65.599999999999994</v>
      </c>
      <c r="I5">
        <v>4381</v>
      </c>
      <c r="J5">
        <v>8.4</v>
      </c>
      <c r="K5">
        <v>38</v>
      </c>
      <c r="L5">
        <v>5</v>
      </c>
      <c r="M5">
        <v>28</v>
      </c>
      <c r="N5">
        <v>174</v>
      </c>
      <c r="O5">
        <v>112.2</v>
      </c>
      <c r="P5">
        <v>43</v>
      </c>
      <c r="Q5">
        <v>269</v>
      </c>
      <c r="R5">
        <v>6.3</v>
      </c>
      <c r="S5">
        <v>2</v>
      </c>
      <c r="T5">
        <v>10</v>
      </c>
      <c r="U5">
        <v>2</v>
      </c>
      <c r="V5">
        <f t="shared" si="1"/>
        <v>428.14</v>
      </c>
    </row>
    <row r="6" spans="1:22" x14ac:dyDescent="0.75">
      <c r="A6" s="1" t="s">
        <v>94</v>
      </c>
      <c r="B6" s="1" t="s">
        <v>108</v>
      </c>
      <c r="C6" s="1" t="s">
        <v>98</v>
      </c>
      <c r="D6" s="1" t="s">
        <v>100</v>
      </c>
      <c r="E6" s="1" t="s">
        <v>100</v>
      </c>
      <c r="F6">
        <v>193</v>
      </c>
      <c r="G6">
        <v>290</v>
      </c>
      <c r="H6">
        <v>66.599999999999994</v>
      </c>
      <c r="I6">
        <v>2536</v>
      </c>
      <c r="J6">
        <v>8.6999999999999993</v>
      </c>
      <c r="K6">
        <v>17</v>
      </c>
      <c r="L6">
        <v>6</v>
      </c>
      <c r="M6">
        <v>21</v>
      </c>
      <c r="N6">
        <v>117</v>
      </c>
      <c r="O6">
        <v>104.9</v>
      </c>
      <c r="P6">
        <v>30</v>
      </c>
      <c r="Q6">
        <v>120</v>
      </c>
      <c r="R6">
        <v>4</v>
      </c>
      <c r="S6">
        <v>0</v>
      </c>
      <c r="T6">
        <v>4</v>
      </c>
      <c r="U6">
        <v>0</v>
      </c>
      <c r="V6">
        <f t="shared" si="1"/>
        <v>203.44</v>
      </c>
    </row>
    <row r="7" spans="1:22" x14ac:dyDescent="0.75">
      <c r="A7" s="1" t="s">
        <v>94</v>
      </c>
      <c r="B7" s="1" t="s">
        <v>109</v>
      </c>
      <c r="C7" s="1" t="s">
        <v>98</v>
      </c>
      <c r="D7" s="1" t="s">
        <v>96</v>
      </c>
      <c r="E7" s="1" t="s">
        <v>96</v>
      </c>
      <c r="F7">
        <v>371</v>
      </c>
      <c r="G7">
        <v>552</v>
      </c>
      <c r="H7">
        <v>67.2</v>
      </c>
      <c r="I7">
        <v>4295</v>
      </c>
      <c r="J7">
        <v>7.8</v>
      </c>
      <c r="K7">
        <v>39</v>
      </c>
      <c r="L7">
        <v>8</v>
      </c>
      <c r="M7">
        <v>51</v>
      </c>
      <c r="N7">
        <v>293</v>
      </c>
      <c r="O7">
        <v>108</v>
      </c>
      <c r="P7">
        <v>54</v>
      </c>
      <c r="Q7">
        <v>259</v>
      </c>
      <c r="R7">
        <v>4.8</v>
      </c>
      <c r="S7">
        <v>2</v>
      </c>
      <c r="T7">
        <v>5</v>
      </c>
      <c r="U7">
        <v>4</v>
      </c>
      <c r="V7">
        <f t="shared" si="1"/>
        <v>419.7</v>
      </c>
    </row>
    <row r="8" spans="1:22" x14ac:dyDescent="0.75">
      <c r="A8" s="1" t="s">
        <v>94</v>
      </c>
      <c r="B8" s="1" t="s">
        <v>110</v>
      </c>
      <c r="C8" s="1" t="s">
        <v>98</v>
      </c>
      <c r="D8" s="1" t="s">
        <v>101</v>
      </c>
      <c r="E8" s="1" t="s">
        <v>101</v>
      </c>
      <c r="F8">
        <v>343</v>
      </c>
      <c r="G8">
        <v>502</v>
      </c>
      <c r="H8">
        <v>68.3</v>
      </c>
      <c r="I8">
        <v>4643</v>
      </c>
      <c r="J8">
        <v>9.1999999999999993</v>
      </c>
      <c r="K8">
        <v>45</v>
      </c>
      <c r="L8">
        <v>6</v>
      </c>
      <c r="M8">
        <v>36</v>
      </c>
      <c r="N8">
        <v>219</v>
      </c>
      <c r="O8">
        <v>122.5</v>
      </c>
      <c r="P8">
        <v>60</v>
      </c>
      <c r="Q8">
        <v>257</v>
      </c>
      <c r="R8">
        <v>4.3</v>
      </c>
      <c r="S8">
        <v>3</v>
      </c>
      <c r="T8">
        <v>4</v>
      </c>
      <c r="U8">
        <v>0</v>
      </c>
      <c r="V8">
        <f t="shared" si="1"/>
        <v>487.42</v>
      </c>
    </row>
    <row r="9" spans="1:22" x14ac:dyDescent="0.75">
      <c r="A9" s="1" t="s">
        <v>94</v>
      </c>
      <c r="B9" s="1" t="s">
        <v>111</v>
      </c>
      <c r="C9" s="1" t="s">
        <v>98</v>
      </c>
      <c r="D9" s="1" t="s">
        <v>101</v>
      </c>
      <c r="E9" s="1" t="s">
        <v>101</v>
      </c>
      <c r="F9">
        <v>312</v>
      </c>
      <c r="G9">
        <v>475</v>
      </c>
      <c r="H9">
        <v>65.7</v>
      </c>
      <c r="I9">
        <v>3922</v>
      </c>
      <c r="J9">
        <v>8.3000000000000007</v>
      </c>
      <c r="K9">
        <v>28</v>
      </c>
      <c r="L9">
        <v>11</v>
      </c>
      <c r="M9">
        <v>31</v>
      </c>
      <c r="N9">
        <v>193</v>
      </c>
      <c r="O9">
        <v>101.2</v>
      </c>
      <c r="P9">
        <v>64</v>
      </c>
      <c r="Q9">
        <v>356</v>
      </c>
      <c r="R9">
        <v>5.6</v>
      </c>
      <c r="S9">
        <v>4</v>
      </c>
      <c r="T9">
        <v>4</v>
      </c>
      <c r="U9">
        <v>1</v>
      </c>
      <c r="V9">
        <f t="shared" si="1"/>
        <v>360.48</v>
      </c>
    </row>
    <row r="10" spans="1:22" x14ac:dyDescent="0.75">
      <c r="A10" s="1" t="s">
        <v>94</v>
      </c>
      <c r="B10" s="1" t="s">
        <v>112</v>
      </c>
      <c r="C10" s="1" t="s">
        <v>98</v>
      </c>
      <c r="D10" s="1" t="s">
        <v>96</v>
      </c>
      <c r="E10" s="1" t="s">
        <v>96</v>
      </c>
      <c r="F10">
        <v>350</v>
      </c>
      <c r="G10">
        <v>541</v>
      </c>
      <c r="H10">
        <v>64.7</v>
      </c>
      <c r="I10">
        <v>4434</v>
      </c>
      <c r="J10">
        <v>8.1999999999999993</v>
      </c>
      <c r="K10">
        <v>30</v>
      </c>
      <c r="L10">
        <v>7</v>
      </c>
      <c r="M10">
        <v>50</v>
      </c>
      <c r="N10">
        <v>306</v>
      </c>
      <c r="O10">
        <v>103.2</v>
      </c>
      <c r="P10">
        <v>58</v>
      </c>
      <c r="Q10">
        <v>316</v>
      </c>
      <c r="R10">
        <v>5.4</v>
      </c>
      <c r="S10">
        <v>5</v>
      </c>
      <c r="T10">
        <v>10</v>
      </c>
      <c r="U10">
        <v>4</v>
      </c>
      <c r="V10">
        <f t="shared" si="1"/>
        <v>396.96000000000004</v>
      </c>
    </row>
    <row r="11" spans="1:22" x14ac:dyDescent="0.75">
      <c r="A11" s="1" t="s">
        <v>94</v>
      </c>
      <c r="B11" s="1" t="s">
        <v>113</v>
      </c>
      <c r="C11" s="1" t="s">
        <v>98</v>
      </c>
      <c r="D11" s="1" t="s">
        <v>96</v>
      </c>
      <c r="E11" s="1" t="s">
        <v>96</v>
      </c>
      <c r="F11">
        <v>341</v>
      </c>
      <c r="G11">
        <v>536</v>
      </c>
      <c r="H11">
        <v>63.6</v>
      </c>
      <c r="I11">
        <v>4038</v>
      </c>
      <c r="J11">
        <v>7.5</v>
      </c>
      <c r="K11">
        <v>28</v>
      </c>
      <c r="L11">
        <v>13</v>
      </c>
      <c r="M11">
        <v>34</v>
      </c>
      <c r="N11">
        <v>231</v>
      </c>
      <c r="O11">
        <v>93.8</v>
      </c>
      <c r="P11">
        <v>56</v>
      </c>
      <c r="Q11">
        <v>207</v>
      </c>
      <c r="R11">
        <v>3.7</v>
      </c>
      <c r="S11">
        <v>4</v>
      </c>
      <c r="T11">
        <v>10</v>
      </c>
      <c r="U11">
        <v>3</v>
      </c>
      <c r="V11">
        <f t="shared" si="1"/>
        <v>342.21999999999997</v>
      </c>
    </row>
    <row r="12" spans="1:22" x14ac:dyDescent="0.75">
      <c r="A12" s="1" t="s">
        <v>94</v>
      </c>
      <c r="B12" s="1" t="s">
        <v>114</v>
      </c>
      <c r="C12" s="1" t="s">
        <v>98</v>
      </c>
      <c r="D12" s="1" t="s">
        <v>40</v>
      </c>
      <c r="E12" s="1" t="s">
        <v>102</v>
      </c>
      <c r="F12">
        <v>20</v>
      </c>
      <c r="G12">
        <v>28</v>
      </c>
      <c r="H12">
        <v>71.400000000000006</v>
      </c>
      <c r="I12">
        <v>218</v>
      </c>
      <c r="J12">
        <v>7.8</v>
      </c>
      <c r="K12">
        <v>1</v>
      </c>
      <c r="L12">
        <v>0</v>
      </c>
      <c r="M12">
        <v>3</v>
      </c>
      <c r="N12">
        <v>24</v>
      </c>
      <c r="O12">
        <v>106</v>
      </c>
      <c r="P12">
        <v>7</v>
      </c>
      <c r="Q12">
        <v>29</v>
      </c>
      <c r="R12">
        <v>4.0999999999999996</v>
      </c>
      <c r="S12">
        <v>0</v>
      </c>
      <c r="V12">
        <f t="shared" si="1"/>
        <v>17.62</v>
      </c>
    </row>
    <row r="13" spans="1:22" x14ac:dyDescent="0.75">
      <c r="A13" s="1" t="s">
        <v>94</v>
      </c>
      <c r="B13" s="1" t="s">
        <v>115</v>
      </c>
      <c r="C13" s="1" t="s">
        <v>98</v>
      </c>
      <c r="D13" s="1" t="s">
        <v>40</v>
      </c>
      <c r="E13" s="1" t="s">
        <v>102</v>
      </c>
      <c r="F13">
        <v>6</v>
      </c>
      <c r="G13">
        <v>15</v>
      </c>
      <c r="H13">
        <v>40</v>
      </c>
      <c r="I13">
        <v>46</v>
      </c>
      <c r="J13">
        <v>3.1</v>
      </c>
      <c r="K13">
        <v>0</v>
      </c>
      <c r="L13">
        <v>0</v>
      </c>
      <c r="M13">
        <v>3</v>
      </c>
      <c r="N13">
        <v>18</v>
      </c>
      <c r="O13">
        <v>48.2</v>
      </c>
      <c r="P13">
        <v>2</v>
      </c>
      <c r="Q13">
        <v>11</v>
      </c>
      <c r="R13">
        <v>5.5</v>
      </c>
      <c r="S13">
        <v>0</v>
      </c>
      <c r="T13">
        <v>1</v>
      </c>
      <c r="U13">
        <v>1</v>
      </c>
      <c r="V13">
        <f t="shared" si="1"/>
        <v>0.94000000000000039</v>
      </c>
    </row>
    <row r="14" spans="1:22" x14ac:dyDescent="0.75">
      <c r="A14" s="1" t="s">
        <v>94</v>
      </c>
      <c r="B14" s="1" t="s">
        <v>116</v>
      </c>
      <c r="C14" s="1" t="s">
        <v>98</v>
      </c>
      <c r="D14" s="1" t="s">
        <v>103</v>
      </c>
      <c r="E14" s="1" t="s">
        <v>102</v>
      </c>
      <c r="F14">
        <v>9</v>
      </c>
      <c r="G14">
        <v>16</v>
      </c>
      <c r="H14">
        <v>56.3</v>
      </c>
      <c r="I14">
        <v>65</v>
      </c>
      <c r="J14">
        <v>4.0999999999999996</v>
      </c>
      <c r="K14">
        <v>0</v>
      </c>
      <c r="L14">
        <v>1</v>
      </c>
      <c r="M14">
        <v>3</v>
      </c>
      <c r="N14">
        <v>28</v>
      </c>
      <c r="O14">
        <v>39.799999999999997</v>
      </c>
      <c r="P14">
        <v>2</v>
      </c>
      <c r="Q14">
        <v>7</v>
      </c>
      <c r="R14">
        <v>3.5</v>
      </c>
      <c r="S14">
        <v>0</v>
      </c>
      <c r="T14">
        <v>2</v>
      </c>
      <c r="U14">
        <v>2</v>
      </c>
      <c r="V14">
        <f t="shared" si="1"/>
        <v>-2.6999999999999997</v>
      </c>
    </row>
    <row r="15" spans="1:22" x14ac:dyDescent="0.75">
      <c r="A15" s="1" t="s">
        <v>94</v>
      </c>
      <c r="B15" s="1" t="s">
        <v>97</v>
      </c>
      <c r="C15" s="1" t="s">
        <v>97</v>
      </c>
      <c r="D15" s="1" t="s">
        <v>97</v>
      </c>
      <c r="E15" s="1" t="s">
        <v>97</v>
      </c>
      <c r="F15">
        <v>3188</v>
      </c>
      <c r="G15">
        <v>4895</v>
      </c>
      <c r="H15">
        <v>65.099999999999994</v>
      </c>
      <c r="I15">
        <v>38502</v>
      </c>
      <c r="J15">
        <v>7.9</v>
      </c>
      <c r="K15">
        <v>313</v>
      </c>
      <c r="L15">
        <v>78</v>
      </c>
      <c r="M15">
        <v>363</v>
      </c>
      <c r="N15">
        <v>2331</v>
      </c>
      <c r="O15">
        <v>103.8</v>
      </c>
      <c r="P15">
        <v>525</v>
      </c>
      <c r="Q15">
        <v>2670</v>
      </c>
      <c r="R15">
        <v>5.0999999999999996</v>
      </c>
      <c r="S15">
        <v>25</v>
      </c>
      <c r="T15">
        <v>67</v>
      </c>
      <c r="U15">
        <v>26</v>
      </c>
      <c r="V15">
        <f t="shared" si="0"/>
        <v>3627.08</v>
      </c>
    </row>
    <row r="17" spans="1:22" x14ac:dyDescent="0.75">
      <c r="A17" t="s">
        <v>36</v>
      </c>
      <c r="B17" t="s">
        <v>75</v>
      </c>
      <c r="C17" t="s">
        <v>37</v>
      </c>
      <c r="D17" t="s">
        <v>76</v>
      </c>
      <c r="E17" t="s">
        <v>77</v>
      </c>
      <c r="F17" t="s">
        <v>78</v>
      </c>
      <c r="G17" t="s">
        <v>79</v>
      </c>
      <c r="H17" t="s">
        <v>80</v>
      </c>
      <c r="I17" t="s">
        <v>81</v>
      </c>
      <c r="J17" t="s">
        <v>82</v>
      </c>
      <c r="K17" t="s">
        <v>83</v>
      </c>
      <c r="L17" t="s">
        <v>84</v>
      </c>
      <c r="M17" t="s">
        <v>85</v>
      </c>
      <c r="N17" t="s">
        <v>86</v>
      </c>
      <c r="O17" t="s">
        <v>87</v>
      </c>
      <c r="P17" t="s">
        <v>88</v>
      </c>
      <c r="Q17" t="s">
        <v>89</v>
      </c>
      <c r="R17" t="s">
        <v>90</v>
      </c>
      <c r="S17" t="s">
        <v>91</v>
      </c>
      <c r="T17" t="s">
        <v>92</v>
      </c>
      <c r="U17" t="s">
        <v>93</v>
      </c>
      <c r="V17" t="s">
        <v>38</v>
      </c>
    </row>
    <row r="18" spans="1:22" x14ac:dyDescent="0.75">
      <c r="A18" t="s">
        <v>94</v>
      </c>
      <c r="B18" t="s">
        <v>104</v>
      </c>
      <c r="C18" t="s">
        <v>98</v>
      </c>
      <c r="D18" t="s">
        <v>99</v>
      </c>
      <c r="E18" t="s">
        <v>99</v>
      </c>
      <c r="F18" s="3">
        <v>22</v>
      </c>
      <c r="G18" s="3">
        <v>34</v>
      </c>
      <c r="H18" s="3">
        <v>64.7</v>
      </c>
      <c r="I18" s="3">
        <v>239.28571428571428</v>
      </c>
      <c r="J18" s="3">
        <v>7</v>
      </c>
      <c r="K18" s="3">
        <v>2.2857142857142856</v>
      </c>
      <c r="L18" s="3">
        <v>0.8571428571428571</v>
      </c>
      <c r="M18" s="3">
        <v>3.1428571428571428</v>
      </c>
      <c r="N18" s="3">
        <v>24</v>
      </c>
      <c r="O18" s="3">
        <v>97.2</v>
      </c>
      <c r="P18" s="3">
        <v>3.4285714285714284</v>
      </c>
      <c r="Q18" s="3">
        <v>18</v>
      </c>
      <c r="R18" s="3">
        <v>5.3</v>
      </c>
      <c r="S18" s="3">
        <v>0</v>
      </c>
      <c r="T18" s="3">
        <v>0.14285714285714285</v>
      </c>
      <c r="U18" s="3">
        <v>0.14285714285714285</v>
      </c>
      <c r="V18">
        <f t="shared" ref="V18" si="2">(0.04*I18)+(6*K18) -(2*L18)+(0.1*Q18)+(6*S18)-(2*U18)</f>
        <v>23.085714285714285</v>
      </c>
    </row>
    <row r="19" spans="1:22" x14ac:dyDescent="0.75">
      <c r="A19" t="s">
        <v>94</v>
      </c>
      <c r="B19" t="s">
        <v>105</v>
      </c>
      <c r="C19" t="s">
        <v>98</v>
      </c>
      <c r="D19" t="s">
        <v>96</v>
      </c>
      <c r="E19" t="s">
        <v>96</v>
      </c>
      <c r="F19" s="3">
        <v>25.0625</v>
      </c>
      <c r="G19" s="3">
        <v>38.125</v>
      </c>
      <c r="H19" s="3">
        <v>65.7</v>
      </c>
      <c r="I19" s="3">
        <v>276.75</v>
      </c>
      <c r="J19" s="3">
        <v>7.3</v>
      </c>
      <c r="K19" s="3">
        <v>2.5</v>
      </c>
      <c r="L19" s="3">
        <v>0.4375</v>
      </c>
      <c r="M19" s="3">
        <v>2.1875</v>
      </c>
      <c r="N19" s="3">
        <v>15.375</v>
      </c>
      <c r="O19" s="3">
        <v>104.2</v>
      </c>
      <c r="P19" s="3">
        <v>4.1875</v>
      </c>
      <c r="Q19" s="3">
        <v>23.0625</v>
      </c>
      <c r="R19" s="3">
        <v>5.5</v>
      </c>
      <c r="S19" s="3">
        <v>0.25</v>
      </c>
      <c r="T19" s="3">
        <v>0.5</v>
      </c>
      <c r="U19" s="3">
        <v>0.25</v>
      </c>
      <c r="V19">
        <f t="shared" ref="V19:V30" si="3">(0.04*I19)+(6*K19) -(2*L19)+(0.1*Q19)+(6*S19)-(2*U19)</f>
        <v>28.501249999999999</v>
      </c>
    </row>
    <row r="20" spans="1:22" x14ac:dyDescent="0.75">
      <c r="A20" t="s">
        <v>94</v>
      </c>
      <c r="B20" t="s">
        <v>106</v>
      </c>
      <c r="C20" t="s">
        <v>98</v>
      </c>
      <c r="D20" t="s">
        <v>96</v>
      </c>
      <c r="E20" t="s">
        <v>96</v>
      </c>
      <c r="F20" s="3">
        <v>21.6875</v>
      </c>
      <c r="G20" s="3">
        <v>35.75</v>
      </c>
      <c r="H20" s="3">
        <v>60.7</v>
      </c>
      <c r="I20" s="3">
        <v>238.8125</v>
      </c>
      <c r="J20" s="3">
        <v>6.7</v>
      </c>
      <c r="K20" s="3">
        <v>1.9375</v>
      </c>
      <c r="L20" s="3">
        <v>0.5</v>
      </c>
      <c r="M20" s="3">
        <v>2.875</v>
      </c>
      <c r="N20" s="3">
        <v>19.625</v>
      </c>
      <c r="O20" s="3">
        <v>92.7</v>
      </c>
      <c r="P20" s="3">
        <v>3.625</v>
      </c>
      <c r="Q20" s="3">
        <v>21.5</v>
      </c>
      <c r="R20" s="3">
        <v>5.9</v>
      </c>
      <c r="S20" s="3">
        <v>6.25E-2</v>
      </c>
      <c r="T20" s="3">
        <v>0.5</v>
      </c>
      <c r="U20" s="3">
        <v>0.25</v>
      </c>
      <c r="V20">
        <f t="shared" si="3"/>
        <v>22.202500000000001</v>
      </c>
    </row>
    <row r="21" spans="1:22" x14ac:dyDescent="0.75">
      <c r="A21" t="s">
        <v>94</v>
      </c>
      <c r="B21" t="s">
        <v>107</v>
      </c>
      <c r="C21" t="s">
        <v>98</v>
      </c>
      <c r="D21" t="s">
        <v>96</v>
      </c>
      <c r="E21" t="s">
        <v>96</v>
      </c>
      <c r="F21" s="3">
        <v>21.3125</v>
      </c>
      <c r="G21" s="3">
        <v>32.5</v>
      </c>
      <c r="H21" s="3">
        <v>65.599999999999994</v>
      </c>
      <c r="I21" s="3">
        <v>273.8125</v>
      </c>
      <c r="J21" s="3">
        <v>8.4</v>
      </c>
      <c r="K21" s="3">
        <v>2.375</v>
      </c>
      <c r="L21" s="3">
        <v>0.3125</v>
      </c>
      <c r="M21" s="3">
        <v>1.75</v>
      </c>
      <c r="N21" s="3">
        <v>10.875</v>
      </c>
      <c r="O21" s="3">
        <v>112.2</v>
      </c>
      <c r="P21" s="3">
        <v>2.6875</v>
      </c>
      <c r="Q21" s="3">
        <v>16.8125</v>
      </c>
      <c r="R21" s="3">
        <v>6.3</v>
      </c>
      <c r="S21" s="3">
        <v>0.125</v>
      </c>
      <c r="T21" s="3">
        <v>0.625</v>
      </c>
      <c r="U21" s="3">
        <v>0.125</v>
      </c>
      <c r="V21">
        <f t="shared" si="3"/>
        <v>26.758749999999999</v>
      </c>
    </row>
    <row r="22" spans="1:22" x14ac:dyDescent="0.75">
      <c r="A22" t="s">
        <v>94</v>
      </c>
      <c r="B22" t="s">
        <v>108</v>
      </c>
      <c r="C22" t="s">
        <v>98</v>
      </c>
      <c r="D22" t="s">
        <v>100</v>
      </c>
      <c r="E22" t="s">
        <v>100</v>
      </c>
      <c r="F22" s="3">
        <v>21.444444444444443</v>
      </c>
      <c r="G22" s="3">
        <v>32.222222222222221</v>
      </c>
      <c r="H22" s="3">
        <v>66.599999999999994</v>
      </c>
      <c r="I22" s="3">
        <v>281.77777777777777</v>
      </c>
      <c r="J22" s="3">
        <v>8.6999999999999993</v>
      </c>
      <c r="K22" s="3">
        <v>1.8888888888888888</v>
      </c>
      <c r="L22" s="3">
        <v>0.66666666666666663</v>
      </c>
      <c r="M22" s="3">
        <v>2.3333333333333335</v>
      </c>
      <c r="N22" s="3">
        <v>13</v>
      </c>
      <c r="O22" s="3">
        <v>104.9</v>
      </c>
      <c r="P22" s="3">
        <v>3.3333333333333335</v>
      </c>
      <c r="Q22" s="3">
        <v>13.333333333333334</v>
      </c>
      <c r="R22" s="3">
        <v>4</v>
      </c>
      <c r="S22" s="3">
        <v>0</v>
      </c>
      <c r="T22" s="3">
        <v>0.44444444444444442</v>
      </c>
      <c r="U22" s="3">
        <v>0</v>
      </c>
      <c r="V22">
        <f t="shared" si="3"/>
        <v>22.604444444444443</v>
      </c>
    </row>
    <row r="23" spans="1:22" x14ac:dyDescent="0.75">
      <c r="A23" t="s">
        <v>94</v>
      </c>
      <c r="B23" t="s">
        <v>109</v>
      </c>
      <c r="C23" t="s">
        <v>98</v>
      </c>
      <c r="D23" t="s">
        <v>96</v>
      </c>
      <c r="E23" t="s">
        <v>96</v>
      </c>
      <c r="F23" s="3">
        <v>23.1875</v>
      </c>
      <c r="G23" s="3">
        <v>34.5</v>
      </c>
      <c r="H23" s="3">
        <v>67.2</v>
      </c>
      <c r="I23" s="3">
        <v>268.4375</v>
      </c>
      <c r="J23" s="3">
        <v>7.8</v>
      </c>
      <c r="K23" s="3">
        <v>2.4375</v>
      </c>
      <c r="L23" s="3">
        <v>0.5</v>
      </c>
      <c r="M23" s="3">
        <v>3.1875</v>
      </c>
      <c r="N23" s="3">
        <v>18.3125</v>
      </c>
      <c r="O23" s="3">
        <v>108</v>
      </c>
      <c r="P23" s="3">
        <v>3.375</v>
      </c>
      <c r="Q23" s="3">
        <v>16.1875</v>
      </c>
      <c r="R23" s="3">
        <v>4.8</v>
      </c>
      <c r="S23" s="3">
        <v>0.125</v>
      </c>
      <c r="T23" s="3">
        <v>0.3125</v>
      </c>
      <c r="U23" s="3">
        <v>0.25</v>
      </c>
      <c r="V23">
        <f t="shared" si="3"/>
        <v>26.231249999999999</v>
      </c>
    </row>
    <row r="24" spans="1:22" x14ac:dyDescent="0.75">
      <c r="A24" t="s">
        <v>94</v>
      </c>
      <c r="B24" t="s">
        <v>110</v>
      </c>
      <c r="C24" t="s">
        <v>98</v>
      </c>
      <c r="D24" t="s">
        <v>101</v>
      </c>
      <c r="E24" t="s">
        <v>101</v>
      </c>
      <c r="F24" s="3">
        <v>22.866666666666667</v>
      </c>
      <c r="G24" s="3">
        <v>33.466666666666669</v>
      </c>
      <c r="H24" s="3">
        <v>68.3</v>
      </c>
      <c r="I24" s="3">
        <v>309.53333333333336</v>
      </c>
      <c r="J24" s="3">
        <v>9.1999999999999993</v>
      </c>
      <c r="K24" s="3">
        <v>3</v>
      </c>
      <c r="L24" s="3">
        <v>0.4</v>
      </c>
      <c r="M24" s="3">
        <v>2.4</v>
      </c>
      <c r="N24" s="3">
        <v>14.6</v>
      </c>
      <c r="O24" s="3">
        <v>122.5</v>
      </c>
      <c r="P24" s="3">
        <v>4</v>
      </c>
      <c r="Q24" s="3">
        <v>17.133333333333333</v>
      </c>
      <c r="R24" s="3">
        <v>4.3</v>
      </c>
      <c r="S24" s="3">
        <v>0.2</v>
      </c>
      <c r="T24" s="3">
        <v>0.26666666666666666</v>
      </c>
      <c r="U24" s="3">
        <v>0</v>
      </c>
      <c r="V24">
        <f t="shared" si="3"/>
        <v>32.494666666666667</v>
      </c>
    </row>
    <row r="25" spans="1:22" x14ac:dyDescent="0.75">
      <c r="A25" t="s">
        <v>94</v>
      </c>
      <c r="B25" t="s">
        <v>111</v>
      </c>
      <c r="C25" t="s">
        <v>98</v>
      </c>
      <c r="D25" t="s">
        <v>101</v>
      </c>
      <c r="E25" t="s">
        <v>101</v>
      </c>
      <c r="F25" s="3">
        <v>20.8</v>
      </c>
      <c r="G25" s="3">
        <v>31.666666666666668</v>
      </c>
      <c r="H25" s="3">
        <v>65.7</v>
      </c>
      <c r="I25" s="3">
        <v>261.46666666666664</v>
      </c>
      <c r="J25" s="3">
        <v>8.3000000000000007</v>
      </c>
      <c r="K25" s="3">
        <v>1.8666666666666667</v>
      </c>
      <c r="L25" s="3">
        <v>0.73333333333333328</v>
      </c>
      <c r="M25" s="3">
        <v>2.0666666666666669</v>
      </c>
      <c r="N25" s="3">
        <v>12.866666666666667</v>
      </c>
      <c r="O25" s="3">
        <v>101.2</v>
      </c>
      <c r="P25" s="3">
        <v>4.2666666666666666</v>
      </c>
      <c r="Q25" s="3">
        <v>23.733333333333334</v>
      </c>
      <c r="R25" s="3">
        <v>5.6</v>
      </c>
      <c r="S25" s="3">
        <v>0.26666666666666666</v>
      </c>
      <c r="T25" s="3">
        <v>0.26666666666666666</v>
      </c>
      <c r="U25" s="3">
        <v>6.6666666666666666E-2</v>
      </c>
      <c r="V25">
        <f t="shared" si="3"/>
        <v>24.032000000000004</v>
      </c>
    </row>
    <row r="26" spans="1:22" x14ac:dyDescent="0.75">
      <c r="A26" t="s">
        <v>94</v>
      </c>
      <c r="B26" t="s">
        <v>112</v>
      </c>
      <c r="C26" t="s">
        <v>98</v>
      </c>
      <c r="D26" t="s">
        <v>96</v>
      </c>
      <c r="E26" t="s">
        <v>96</v>
      </c>
      <c r="F26" s="3">
        <v>21.875</v>
      </c>
      <c r="G26" s="3">
        <v>33.8125</v>
      </c>
      <c r="H26" s="3">
        <v>64.7</v>
      </c>
      <c r="I26" s="3">
        <v>277.125</v>
      </c>
      <c r="J26" s="3">
        <v>8.1999999999999993</v>
      </c>
      <c r="K26" s="3">
        <v>1.875</v>
      </c>
      <c r="L26" s="3">
        <v>0.4375</v>
      </c>
      <c r="M26" s="3">
        <v>3.125</v>
      </c>
      <c r="N26" s="3">
        <v>19.125</v>
      </c>
      <c r="O26" s="3">
        <v>103.2</v>
      </c>
      <c r="P26" s="3">
        <v>3.625</v>
      </c>
      <c r="Q26" s="3">
        <v>19.75</v>
      </c>
      <c r="R26" s="3">
        <v>5.4</v>
      </c>
      <c r="S26" s="3">
        <v>0.3125</v>
      </c>
      <c r="T26" s="3">
        <v>0.625</v>
      </c>
      <c r="U26" s="3">
        <v>0.25</v>
      </c>
      <c r="V26">
        <f t="shared" si="3"/>
        <v>24.810000000000002</v>
      </c>
    </row>
    <row r="27" spans="1:22" x14ac:dyDescent="0.75">
      <c r="A27" t="s">
        <v>94</v>
      </c>
      <c r="B27" t="s">
        <v>113</v>
      </c>
      <c r="C27" t="s">
        <v>98</v>
      </c>
      <c r="D27" t="s">
        <v>96</v>
      </c>
      <c r="E27" t="s">
        <v>96</v>
      </c>
      <c r="F27" s="3">
        <v>21.3125</v>
      </c>
      <c r="G27" s="3">
        <v>33.5</v>
      </c>
      <c r="H27" s="3">
        <v>63.6</v>
      </c>
      <c r="I27" s="3">
        <v>252.375</v>
      </c>
      <c r="J27" s="3">
        <v>7.5</v>
      </c>
      <c r="K27" s="3">
        <v>1.75</v>
      </c>
      <c r="L27" s="3">
        <v>0.8125</v>
      </c>
      <c r="M27" s="3">
        <v>2.125</v>
      </c>
      <c r="N27" s="3">
        <v>14.4375</v>
      </c>
      <c r="O27" s="3">
        <v>93.8</v>
      </c>
      <c r="P27" s="3">
        <v>3.5</v>
      </c>
      <c r="Q27" s="3">
        <v>12.9375</v>
      </c>
      <c r="R27" s="3">
        <v>3.7</v>
      </c>
      <c r="S27" s="3">
        <v>0.25</v>
      </c>
      <c r="T27" s="3">
        <v>0.625</v>
      </c>
      <c r="U27" s="3">
        <v>0.1875</v>
      </c>
      <c r="V27">
        <f t="shared" si="3"/>
        <v>21.388749999999998</v>
      </c>
    </row>
    <row r="28" spans="1:22" x14ac:dyDescent="0.75">
      <c r="A28" t="s">
        <v>94</v>
      </c>
      <c r="B28" t="s">
        <v>114</v>
      </c>
      <c r="C28" t="s">
        <v>98</v>
      </c>
      <c r="D28" t="s">
        <v>40</v>
      </c>
      <c r="E28" t="s">
        <v>102</v>
      </c>
      <c r="F28" s="3">
        <v>10</v>
      </c>
      <c r="G28" s="3">
        <v>14</v>
      </c>
      <c r="H28" s="3">
        <v>71.400000000000006</v>
      </c>
      <c r="I28" s="3">
        <v>109</v>
      </c>
      <c r="J28" s="3">
        <v>7.8</v>
      </c>
      <c r="K28" s="3">
        <v>0.5</v>
      </c>
      <c r="L28" s="3">
        <v>0</v>
      </c>
      <c r="M28" s="3">
        <v>1.5</v>
      </c>
      <c r="N28" s="3">
        <v>12</v>
      </c>
      <c r="O28" s="3">
        <v>106</v>
      </c>
      <c r="P28" s="3">
        <v>3.5</v>
      </c>
      <c r="Q28" s="3">
        <v>14.5</v>
      </c>
      <c r="R28" s="3">
        <v>4.0999999999999996</v>
      </c>
      <c r="S28" s="3">
        <v>0</v>
      </c>
      <c r="T28" s="3"/>
      <c r="U28" s="3"/>
      <c r="V28">
        <f t="shared" si="3"/>
        <v>8.81</v>
      </c>
    </row>
    <row r="29" spans="1:22" x14ac:dyDescent="0.75">
      <c r="A29" t="s">
        <v>94</v>
      </c>
      <c r="B29" t="s">
        <v>115</v>
      </c>
      <c r="C29" t="s">
        <v>98</v>
      </c>
      <c r="D29" t="s">
        <v>40</v>
      </c>
      <c r="E29" t="s">
        <v>102</v>
      </c>
      <c r="F29" s="3">
        <v>3</v>
      </c>
      <c r="G29" s="3">
        <v>7.5</v>
      </c>
      <c r="H29" s="3">
        <v>40</v>
      </c>
      <c r="I29" s="3">
        <v>23</v>
      </c>
      <c r="J29" s="3">
        <v>3.1</v>
      </c>
      <c r="K29" s="3">
        <v>0</v>
      </c>
      <c r="L29" s="3">
        <v>0</v>
      </c>
      <c r="M29" s="3">
        <v>1.5</v>
      </c>
      <c r="N29" s="3">
        <v>9</v>
      </c>
      <c r="O29" s="3">
        <v>48.2</v>
      </c>
      <c r="P29" s="3">
        <v>1</v>
      </c>
      <c r="Q29" s="3">
        <v>5.5</v>
      </c>
      <c r="R29" s="3">
        <v>5.5</v>
      </c>
      <c r="S29" s="3">
        <v>0</v>
      </c>
      <c r="T29" s="3">
        <v>0.5</v>
      </c>
      <c r="U29" s="3">
        <v>0.5</v>
      </c>
      <c r="V29">
        <f t="shared" si="3"/>
        <v>0.4700000000000002</v>
      </c>
    </row>
    <row r="30" spans="1:22" x14ac:dyDescent="0.75">
      <c r="A30" t="s">
        <v>94</v>
      </c>
      <c r="B30" t="s">
        <v>116</v>
      </c>
      <c r="C30" t="s">
        <v>98</v>
      </c>
      <c r="D30" t="s">
        <v>103</v>
      </c>
      <c r="E30" t="s">
        <v>102</v>
      </c>
      <c r="F30" s="3">
        <v>3</v>
      </c>
      <c r="G30" s="3">
        <v>5.333333333333333</v>
      </c>
      <c r="H30" s="3">
        <v>56.3</v>
      </c>
      <c r="I30" s="3">
        <v>21.666666666666668</v>
      </c>
      <c r="J30" s="3">
        <v>4.0999999999999996</v>
      </c>
      <c r="K30" s="3">
        <v>0</v>
      </c>
      <c r="L30" s="3">
        <v>0.33333333333333331</v>
      </c>
      <c r="M30" s="3">
        <v>1</v>
      </c>
      <c r="N30" s="3">
        <v>9.3333333333333339</v>
      </c>
      <c r="O30" s="3">
        <v>39.799999999999997</v>
      </c>
      <c r="P30" s="3">
        <v>0.66666666666666663</v>
      </c>
      <c r="Q30" s="3">
        <v>2.3333333333333335</v>
      </c>
      <c r="R30" s="3">
        <v>3.5</v>
      </c>
      <c r="S30" s="3">
        <v>0</v>
      </c>
      <c r="T30" s="3">
        <v>0.66666666666666663</v>
      </c>
      <c r="U30" s="3">
        <v>0.66666666666666663</v>
      </c>
      <c r="V30">
        <f t="shared" si="3"/>
        <v>-0.8999999999999998</v>
      </c>
    </row>
    <row r="31" spans="1:22" x14ac:dyDescent="0.75">
      <c r="A31" t="s">
        <v>163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1">
        <f>(0.04*I31)+(6*K31) -(2*L31)+(0.1*Q31)+(6*S31)-(2*U31)</f>
        <v>0</v>
      </c>
    </row>
    <row r="33" spans="1:22" x14ac:dyDescent="0.75">
      <c r="A33" t="s">
        <v>36</v>
      </c>
      <c r="B33" t="s">
        <v>75</v>
      </c>
      <c r="C33" t="s">
        <v>37</v>
      </c>
      <c r="D33" t="s">
        <v>76</v>
      </c>
      <c r="E33" t="s">
        <v>77</v>
      </c>
      <c r="F33" t="s">
        <v>78</v>
      </c>
      <c r="G33" t="s">
        <v>79</v>
      </c>
      <c r="H33" t="s">
        <v>80</v>
      </c>
      <c r="I33" t="s">
        <v>81</v>
      </c>
      <c r="J33" t="s">
        <v>82</v>
      </c>
      <c r="K33" t="s">
        <v>83</v>
      </c>
      <c r="L33" t="s">
        <v>84</v>
      </c>
      <c r="M33" t="s">
        <v>85</v>
      </c>
      <c r="N33" t="s">
        <v>86</v>
      </c>
      <c r="O33" t="s">
        <v>87</v>
      </c>
      <c r="P33" t="s">
        <v>88</v>
      </c>
      <c r="Q33" t="s">
        <v>89</v>
      </c>
      <c r="R33" t="s">
        <v>90</v>
      </c>
      <c r="S33" t="s">
        <v>91</v>
      </c>
      <c r="T33" t="s">
        <v>92</v>
      </c>
      <c r="U33" t="s">
        <v>93</v>
      </c>
      <c r="V33" t="s">
        <v>38</v>
      </c>
    </row>
    <row r="34" spans="1:22" x14ac:dyDescent="0.75">
      <c r="A34" t="s">
        <v>94</v>
      </c>
      <c r="B34" t="s">
        <v>104</v>
      </c>
      <c r="C34" t="s">
        <v>98</v>
      </c>
      <c r="D34" t="s">
        <v>99</v>
      </c>
      <c r="E34" t="s">
        <v>99</v>
      </c>
      <c r="F34" s="3">
        <v>352</v>
      </c>
      <c r="G34" s="3">
        <v>544</v>
      </c>
      <c r="H34" s="3">
        <v>64.7</v>
      </c>
      <c r="I34" s="3">
        <v>3828.5714285714284</v>
      </c>
      <c r="J34" s="3">
        <v>7</v>
      </c>
      <c r="K34" s="3">
        <v>36.571428571428569</v>
      </c>
      <c r="L34" s="3">
        <v>13.714285714285714</v>
      </c>
      <c r="M34" s="3">
        <v>50.285714285714285</v>
      </c>
      <c r="N34" s="3">
        <v>384</v>
      </c>
      <c r="O34" s="3">
        <v>97.2</v>
      </c>
      <c r="P34" s="3">
        <v>54.857142857142854</v>
      </c>
      <c r="Q34" s="3">
        <v>288</v>
      </c>
      <c r="R34" s="3">
        <v>5.3</v>
      </c>
      <c r="S34" s="3">
        <v>0</v>
      </c>
      <c r="T34" s="3">
        <v>2.2857142857142856</v>
      </c>
      <c r="U34" s="3">
        <v>2.2857142857142856</v>
      </c>
      <c r="V34" s="3">
        <f t="shared" ref="V34" si="4">(0.04*I34)+(6*K34) -(2*L34)+(0.1*Q34)+(6*S34)-(2*U34)</f>
        <v>369.37142857142857</v>
      </c>
    </row>
    <row r="35" spans="1:22" x14ac:dyDescent="0.75">
      <c r="A35" t="s">
        <v>94</v>
      </c>
      <c r="B35" t="s">
        <v>105</v>
      </c>
      <c r="C35" t="s">
        <v>98</v>
      </c>
      <c r="D35" t="s">
        <v>96</v>
      </c>
      <c r="E35" t="s">
        <v>96</v>
      </c>
      <c r="F35" s="3">
        <v>401</v>
      </c>
      <c r="G35" s="3">
        <v>610</v>
      </c>
      <c r="H35" s="3">
        <v>65.7</v>
      </c>
      <c r="I35" s="3">
        <v>4428</v>
      </c>
      <c r="J35" s="3">
        <v>7.3</v>
      </c>
      <c r="K35" s="3">
        <v>40</v>
      </c>
      <c r="L35" s="3">
        <v>7</v>
      </c>
      <c r="M35" s="3">
        <v>35</v>
      </c>
      <c r="N35" s="3">
        <v>246</v>
      </c>
      <c r="O35" s="3">
        <v>104.2</v>
      </c>
      <c r="P35" s="3">
        <v>67</v>
      </c>
      <c r="Q35" s="3">
        <v>369</v>
      </c>
      <c r="R35" s="3">
        <v>5.5</v>
      </c>
      <c r="S35" s="3">
        <v>4</v>
      </c>
      <c r="T35" s="3">
        <v>8</v>
      </c>
      <c r="U35" s="3">
        <v>4</v>
      </c>
      <c r="V35" s="3">
        <f t="shared" ref="V35:V46" si="5">(0.04*I35)+(6*K35) -(2*L35)+(0.1*Q35)+(6*S35)-(2*U35)</f>
        <v>456.02</v>
      </c>
    </row>
    <row r="36" spans="1:22" x14ac:dyDescent="0.75">
      <c r="A36" t="s">
        <v>94</v>
      </c>
      <c r="B36" t="s">
        <v>106</v>
      </c>
      <c r="C36" t="s">
        <v>98</v>
      </c>
      <c r="D36" t="s">
        <v>96</v>
      </c>
      <c r="E36" t="s">
        <v>96</v>
      </c>
      <c r="F36" s="3">
        <v>347</v>
      </c>
      <c r="G36" s="3">
        <v>572</v>
      </c>
      <c r="H36" s="3">
        <v>60.7</v>
      </c>
      <c r="I36" s="3">
        <v>3821</v>
      </c>
      <c r="J36" s="3">
        <v>6.7</v>
      </c>
      <c r="K36" s="3">
        <v>31</v>
      </c>
      <c r="L36" s="3">
        <v>8</v>
      </c>
      <c r="M36" s="3">
        <v>46</v>
      </c>
      <c r="N36" s="3">
        <v>314</v>
      </c>
      <c r="O36" s="3">
        <v>92.7</v>
      </c>
      <c r="P36" s="3">
        <v>58</v>
      </c>
      <c r="Q36" s="3">
        <v>344</v>
      </c>
      <c r="R36" s="3">
        <v>5.9</v>
      </c>
      <c r="S36" s="3">
        <v>1</v>
      </c>
      <c r="T36" s="3">
        <v>8</v>
      </c>
      <c r="U36" s="3">
        <v>4</v>
      </c>
      <c r="V36" s="3">
        <f t="shared" si="5"/>
        <v>355.24</v>
      </c>
    </row>
    <row r="37" spans="1:22" x14ac:dyDescent="0.75">
      <c r="A37" t="s">
        <v>94</v>
      </c>
      <c r="B37" t="s">
        <v>107</v>
      </c>
      <c r="C37" t="s">
        <v>98</v>
      </c>
      <c r="D37" t="s">
        <v>96</v>
      </c>
      <c r="E37" t="s">
        <v>96</v>
      </c>
      <c r="F37" s="3">
        <v>341</v>
      </c>
      <c r="G37" s="3">
        <v>520</v>
      </c>
      <c r="H37" s="3">
        <v>65.599999999999994</v>
      </c>
      <c r="I37" s="3">
        <v>4381</v>
      </c>
      <c r="J37" s="3">
        <v>8.4</v>
      </c>
      <c r="K37" s="3">
        <v>38</v>
      </c>
      <c r="L37" s="3">
        <v>5</v>
      </c>
      <c r="M37" s="3">
        <v>28</v>
      </c>
      <c r="N37" s="3">
        <v>174</v>
      </c>
      <c r="O37" s="3">
        <v>112.2</v>
      </c>
      <c r="P37" s="3">
        <v>43</v>
      </c>
      <c r="Q37" s="3">
        <v>269</v>
      </c>
      <c r="R37" s="3">
        <v>6.3</v>
      </c>
      <c r="S37" s="3">
        <v>2</v>
      </c>
      <c r="T37" s="3">
        <v>10</v>
      </c>
      <c r="U37" s="3">
        <v>2</v>
      </c>
      <c r="V37" s="3">
        <f t="shared" si="5"/>
        <v>428.14</v>
      </c>
    </row>
    <row r="38" spans="1:22" x14ac:dyDescent="0.75">
      <c r="A38" t="s">
        <v>94</v>
      </c>
      <c r="B38" t="s">
        <v>108</v>
      </c>
      <c r="C38" t="s">
        <v>98</v>
      </c>
      <c r="D38" t="s">
        <v>100</v>
      </c>
      <c r="E38" t="s">
        <v>100</v>
      </c>
      <c r="F38" s="3">
        <v>343.11111111111109</v>
      </c>
      <c r="G38" s="3">
        <v>515.55555555555554</v>
      </c>
      <c r="H38" s="3">
        <v>66.599999999999994</v>
      </c>
      <c r="I38" s="3">
        <v>4508.4444444444443</v>
      </c>
      <c r="J38" s="3">
        <v>8.6999999999999993</v>
      </c>
      <c r="K38" s="3">
        <v>30.222222222222221</v>
      </c>
      <c r="L38" s="3">
        <v>10.666666666666666</v>
      </c>
      <c r="M38" s="3">
        <v>37.333333333333336</v>
      </c>
      <c r="N38" s="3">
        <v>208</v>
      </c>
      <c r="O38" s="3">
        <v>104.9</v>
      </c>
      <c r="P38" s="3">
        <v>53.333333333333336</v>
      </c>
      <c r="Q38" s="3">
        <v>213.33333333333334</v>
      </c>
      <c r="R38" s="3">
        <v>4</v>
      </c>
      <c r="S38" s="3">
        <v>0</v>
      </c>
      <c r="T38" s="3">
        <v>7.1111111111111107</v>
      </c>
      <c r="U38" s="3">
        <v>0</v>
      </c>
      <c r="V38" s="3">
        <f t="shared" si="5"/>
        <v>361.67111111111109</v>
      </c>
    </row>
    <row r="39" spans="1:22" x14ac:dyDescent="0.75">
      <c r="A39" t="s">
        <v>94</v>
      </c>
      <c r="B39" t="s">
        <v>109</v>
      </c>
      <c r="C39" t="s">
        <v>98</v>
      </c>
      <c r="D39" t="s">
        <v>96</v>
      </c>
      <c r="E39" t="s">
        <v>96</v>
      </c>
      <c r="F39" s="3">
        <v>371</v>
      </c>
      <c r="G39" s="3">
        <v>552</v>
      </c>
      <c r="H39" s="3">
        <v>67.2</v>
      </c>
      <c r="I39" s="3">
        <v>4295</v>
      </c>
      <c r="J39" s="3">
        <v>7.8</v>
      </c>
      <c r="K39" s="3">
        <v>39</v>
      </c>
      <c r="L39" s="3">
        <v>8</v>
      </c>
      <c r="M39" s="3">
        <v>51</v>
      </c>
      <c r="N39" s="3">
        <v>293</v>
      </c>
      <c r="O39" s="3">
        <v>108</v>
      </c>
      <c r="P39" s="3">
        <v>54</v>
      </c>
      <c r="Q39" s="3">
        <v>259</v>
      </c>
      <c r="R39" s="3">
        <v>4.8</v>
      </c>
      <c r="S39" s="3">
        <v>2</v>
      </c>
      <c r="T39" s="3">
        <v>5</v>
      </c>
      <c r="U39" s="3">
        <v>4</v>
      </c>
      <c r="V39" s="3">
        <f t="shared" si="5"/>
        <v>419.7</v>
      </c>
    </row>
    <row r="40" spans="1:22" x14ac:dyDescent="0.75">
      <c r="A40" t="s">
        <v>94</v>
      </c>
      <c r="B40" t="s">
        <v>110</v>
      </c>
      <c r="C40" t="s">
        <v>98</v>
      </c>
      <c r="D40" t="s">
        <v>101</v>
      </c>
      <c r="E40" t="s">
        <v>101</v>
      </c>
      <c r="F40" s="3">
        <v>365.86666666666667</v>
      </c>
      <c r="G40" s="3">
        <v>535.4666666666667</v>
      </c>
      <c r="H40" s="3">
        <v>68.3</v>
      </c>
      <c r="I40" s="3">
        <v>4952.5333333333338</v>
      </c>
      <c r="J40" s="3">
        <v>9.1999999999999993</v>
      </c>
      <c r="K40" s="3">
        <v>48</v>
      </c>
      <c r="L40" s="3">
        <v>6.4</v>
      </c>
      <c r="M40" s="3">
        <v>38.4</v>
      </c>
      <c r="N40" s="3">
        <v>233.6</v>
      </c>
      <c r="O40" s="3">
        <v>122.5</v>
      </c>
      <c r="P40" s="3">
        <v>64</v>
      </c>
      <c r="Q40" s="3">
        <v>274.13333333333333</v>
      </c>
      <c r="R40" s="3">
        <v>4.3</v>
      </c>
      <c r="S40" s="3">
        <v>3.2</v>
      </c>
      <c r="T40" s="3">
        <v>4.2666666666666666</v>
      </c>
      <c r="U40" s="3">
        <v>0</v>
      </c>
      <c r="V40" s="3">
        <f t="shared" si="5"/>
        <v>519.91466666666668</v>
      </c>
    </row>
    <row r="41" spans="1:22" x14ac:dyDescent="0.75">
      <c r="A41" t="s">
        <v>94</v>
      </c>
      <c r="B41" t="s">
        <v>111</v>
      </c>
      <c r="C41" t="s">
        <v>98</v>
      </c>
      <c r="D41" t="s">
        <v>101</v>
      </c>
      <c r="E41" t="s">
        <v>101</v>
      </c>
      <c r="F41" s="3">
        <v>332.8</v>
      </c>
      <c r="G41" s="3">
        <v>506.66666666666669</v>
      </c>
      <c r="H41" s="3">
        <v>65.7</v>
      </c>
      <c r="I41" s="3">
        <v>4183.4666666666662</v>
      </c>
      <c r="J41" s="3">
        <v>8.3000000000000007</v>
      </c>
      <c r="K41" s="3">
        <v>29.866666666666667</v>
      </c>
      <c r="L41" s="3">
        <v>11.733333333333333</v>
      </c>
      <c r="M41" s="3">
        <v>33.06666666666667</v>
      </c>
      <c r="N41" s="3">
        <v>205.86666666666667</v>
      </c>
      <c r="O41" s="3">
        <v>101.2</v>
      </c>
      <c r="P41" s="3">
        <v>68.266666666666666</v>
      </c>
      <c r="Q41" s="3">
        <v>379.73333333333335</v>
      </c>
      <c r="R41" s="3">
        <v>5.6</v>
      </c>
      <c r="S41" s="3">
        <v>4.2666666666666666</v>
      </c>
      <c r="T41" s="3">
        <v>4.2666666666666666</v>
      </c>
      <c r="U41" s="3">
        <v>1.0666666666666667</v>
      </c>
      <c r="V41" s="3">
        <f t="shared" si="5"/>
        <v>384.51200000000006</v>
      </c>
    </row>
    <row r="42" spans="1:22" x14ac:dyDescent="0.75">
      <c r="A42" t="s">
        <v>94</v>
      </c>
      <c r="B42" t="s">
        <v>112</v>
      </c>
      <c r="C42" t="s">
        <v>98</v>
      </c>
      <c r="D42" t="s">
        <v>96</v>
      </c>
      <c r="E42" t="s">
        <v>96</v>
      </c>
      <c r="F42" s="3">
        <v>350</v>
      </c>
      <c r="G42" s="3">
        <v>541</v>
      </c>
      <c r="H42" s="3">
        <v>64.7</v>
      </c>
      <c r="I42" s="3">
        <v>4434</v>
      </c>
      <c r="J42" s="3">
        <v>8.1999999999999993</v>
      </c>
      <c r="K42" s="3">
        <v>30</v>
      </c>
      <c r="L42" s="3">
        <v>7</v>
      </c>
      <c r="M42" s="3">
        <v>50</v>
      </c>
      <c r="N42" s="3">
        <v>306</v>
      </c>
      <c r="O42" s="3">
        <v>103.2</v>
      </c>
      <c r="P42" s="3">
        <v>58</v>
      </c>
      <c r="Q42" s="3">
        <v>316</v>
      </c>
      <c r="R42" s="3">
        <v>5.4</v>
      </c>
      <c r="S42" s="3">
        <v>5</v>
      </c>
      <c r="T42" s="3">
        <v>10</v>
      </c>
      <c r="U42" s="3">
        <v>4</v>
      </c>
      <c r="V42" s="3">
        <f t="shared" si="5"/>
        <v>396.96000000000004</v>
      </c>
    </row>
    <row r="43" spans="1:22" x14ac:dyDescent="0.75">
      <c r="A43" t="s">
        <v>94</v>
      </c>
      <c r="B43" t="s">
        <v>113</v>
      </c>
      <c r="C43" t="s">
        <v>98</v>
      </c>
      <c r="D43" t="s">
        <v>96</v>
      </c>
      <c r="E43" t="s">
        <v>96</v>
      </c>
      <c r="F43" s="3">
        <v>341</v>
      </c>
      <c r="G43" s="3">
        <v>536</v>
      </c>
      <c r="H43" s="3">
        <v>63.6</v>
      </c>
      <c r="I43" s="3">
        <v>4038</v>
      </c>
      <c r="J43" s="3">
        <v>7.5</v>
      </c>
      <c r="K43" s="3">
        <v>28</v>
      </c>
      <c r="L43" s="3">
        <v>13</v>
      </c>
      <c r="M43" s="3">
        <v>34</v>
      </c>
      <c r="N43" s="3">
        <v>231</v>
      </c>
      <c r="O43" s="3">
        <v>93.8</v>
      </c>
      <c r="P43" s="3">
        <v>56</v>
      </c>
      <c r="Q43" s="3">
        <v>207</v>
      </c>
      <c r="R43" s="3">
        <v>3.7</v>
      </c>
      <c r="S43" s="3">
        <v>4</v>
      </c>
      <c r="T43" s="3">
        <v>10</v>
      </c>
      <c r="U43" s="3">
        <v>3</v>
      </c>
      <c r="V43" s="3">
        <f t="shared" si="5"/>
        <v>342.21999999999997</v>
      </c>
    </row>
    <row r="44" spans="1:22" x14ac:dyDescent="0.75">
      <c r="A44" t="s">
        <v>94</v>
      </c>
      <c r="B44" t="s">
        <v>114</v>
      </c>
      <c r="C44" t="s">
        <v>98</v>
      </c>
      <c r="D44" t="s">
        <v>40</v>
      </c>
      <c r="E44" t="s">
        <v>102</v>
      </c>
      <c r="F44" s="3">
        <v>160</v>
      </c>
      <c r="G44" s="3">
        <v>224</v>
      </c>
      <c r="H44" s="3">
        <v>71.400000000000006</v>
      </c>
      <c r="I44" s="3">
        <v>1744</v>
      </c>
      <c r="J44" s="3">
        <v>7.8</v>
      </c>
      <c r="K44" s="3">
        <v>8</v>
      </c>
      <c r="L44" s="3">
        <v>0</v>
      </c>
      <c r="M44" s="3">
        <v>24</v>
      </c>
      <c r="N44" s="3">
        <v>192</v>
      </c>
      <c r="O44" s="3">
        <v>106</v>
      </c>
      <c r="P44" s="3">
        <v>56</v>
      </c>
      <c r="Q44" s="3">
        <v>232</v>
      </c>
      <c r="R44" s="3">
        <v>4.0999999999999996</v>
      </c>
      <c r="S44" s="3">
        <v>0</v>
      </c>
      <c r="T44" s="3"/>
      <c r="U44" s="3"/>
      <c r="V44" s="3">
        <f t="shared" si="5"/>
        <v>140.96</v>
      </c>
    </row>
    <row r="45" spans="1:22" x14ac:dyDescent="0.75">
      <c r="A45" t="s">
        <v>94</v>
      </c>
      <c r="B45" t="s">
        <v>115</v>
      </c>
      <c r="C45" t="s">
        <v>98</v>
      </c>
      <c r="D45" t="s">
        <v>40</v>
      </c>
      <c r="E45" t="s">
        <v>102</v>
      </c>
      <c r="F45" s="3">
        <v>48</v>
      </c>
      <c r="G45" s="3">
        <v>120</v>
      </c>
      <c r="H45" s="3">
        <v>40</v>
      </c>
      <c r="I45" s="3">
        <v>368</v>
      </c>
      <c r="J45" s="3">
        <v>3.1</v>
      </c>
      <c r="K45" s="3">
        <v>0</v>
      </c>
      <c r="L45" s="3">
        <v>0</v>
      </c>
      <c r="M45" s="3">
        <v>24</v>
      </c>
      <c r="N45" s="3">
        <v>144</v>
      </c>
      <c r="O45" s="3">
        <v>48.2</v>
      </c>
      <c r="P45" s="3">
        <v>16</v>
      </c>
      <c r="Q45" s="3">
        <v>88</v>
      </c>
      <c r="R45" s="3">
        <v>5.5</v>
      </c>
      <c r="S45" s="3">
        <v>0</v>
      </c>
      <c r="T45" s="3">
        <v>8</v>
      </c>
      <c r="U45" s="3">
        <v>8</v>
      </c>
      <c r="V45" s="3">
        <f t="shared" si="5"/>
        <v>7.5200000000000031</v>
      </c>
    </row>
    <row r="46" spans="1:22" x14ac:dyDescent="0.75">
      <c r="A46" t="s">
        <v>94</v>
      </c>
      <c r="B46" t="s">
        <v>116</v>
      </c>
      <c r="C46" t="s">
        <v>98</v>
      </c>
      <c r="D46" t="s">
        <v>103</v>
      </c>
      <c r="E46" t="s">
        <v>102</v>
      </c>
      <c r="F46" s="3">
        <v>48</v>
      </c>
      <c r="G46" s="3">
        <v>85.333333333333329</v>
      </c>
      <c r="H46" s="3">
        <v>56.3</v>
      </c>
      <c r="I46" s="3">
        <v>346.66666666666669</v>
      </c>
      <c r="J46" s="3">
        <v>4.0999999999999996</v>
      </c>
      <c r="K46" s="3">
        <v>0</v>
      </c>
      <c r="L46" s="3">
        <v>5.333333333333333</v>
      </c>
      <c r="M46" s="3">
        <v>16</v>
      </c>
      <c r="N46" s="3">
        <v>149.33333333333334</v>
      </c>
      <c r="O46" s="3">
        <v>39.799999999999997</v>
      </c>
      <c r="P46" s="3">
        <v>10.666666666666666</v>
      </c>
      <c r="Q46" s="3">
        <v>37.333333333333336</v>
      </c>
      <c r="R46" s="3">
        <v>3.5</v>
      </c>
      <c r="S46" s="3">
        <v>0</v>
      </c>
      <c r="T46" s="3">
        <v>10.666666666666666</v>
      </c>
      <c r="U46" s="3">
        <v>10.666666666666666</v>
      </c>
      <c r="V46" s="3">
        <f t="shared" si="5"/>
        <v>-14.399999999999997</v>
      </c>
    </row>
    <row r="47" spans="1:22" x14ac:dyDescent="0.75">
      <c r="A47" t="s">
        <v>163</v>
      </c>
      <c r="F47" s="3">
        <f>AVERAGE(F34:F36)</f>
        <v>366.66666666666669</v>
      </c>
      <c r="G47" s="3">
        <f t="shared" ref="G47:U47" si="6">AVERAGE(G34:G36)</f>
        <v>575.33333333333337</v>
      </c>
      <c r="H47" s="3">
        <f t="shared" si="6"/>
        <v>63.70000000000001</v>
      </c>
      <c r="I47" s="3">
        <f t="shared" si="6"/>
        <v>4025.8571428571427</v>
      </c>
      <c r="J47" s="3">
        <f t="shared" si="6"/>
        <v>7</v>
      </c>
      <c r="K47" s="3">
        <f t="shared" si="6"/>
        <v>35.857142857142854</v>
      </c>
      <c r="L47" s="3">
        <f t="shared" si="6"/>
        <v>9.5714285714285712</v>
      </c>
      <c r="M47" s="3">
        <f t="shared" si="6"/>
        <v>43.761904761904759</v>
      </c>
      <c r="N47" s="3">
        <f t="shared" si="6"/>
        <v>314.66666666666669</v>
      </c>
      <c r="O47" s="3">
        <f t="shared" si="6"/>
        <v>98.033333333333346</v>
      </c>
      <c r="P47" s="3">
        <f t="shared" si="6"/>
        <v>59.952380952380956</v>
      </c>
      <c r="Q47" s="3">
        <f t="shared" si="6"/>
        <v>333.66666666666669</v>
      </c>
      <c r="R47" s="3">
        <f t="shared" si="6"/>
        <v>5.5666666666666673</v>
      </c>
      <c r="S47" s="3">
        <f t="shared" si="6"/>
        <v>1.6666666666666667</v>
      </c>
      <c r="T47" s="3">
        <f t="shared" si="6"/>
        <v>6.0952380952380949</v>
      </c>
      <c r="U47" s="3">
        <f t="shared" si="6"/>
        <v>3.4285714285714284</v>
      </c>
      <c r="V47" s="5">
        <f>(0.04*I47)+(6*K47) -(2*L47)+(0.1*Q47)+(6*S47)-(2*U47)</f>
        <v>393.5438095238095</v>
      </c>
    </row>
    <row r="48" spans="1:22" x14ac:dyDescent="0.75">
      <c r="A48" t="s">
        <v>164</v>
      </c>
      <c r="F48">
        <f>_xlfn.STDEV.P(F34:F36)</f>
        <v>24.362995619495472</v>
      </c>
      <c r="G48">
        <f t="shared" ref="G48:V48" si="7">_xlfn.STDEV.P(G34:G36)</f>
        <v>27.047283700134393</v>
      </c>
      <c r="H48">
        <f t="shared" si="7"/>
        <v>2.1602468994692869</v>
      </c>
      <c r="I48">
        <f t="shared" si="7"/>
        <v>284.37474078630635</v>
      </c>
      <c r="J48">
        <f t="shared" si="7"/>
        <v>0.24494897427831769</v>
      </c>
      <c r="K48">
        <f t="shared" si="7"/>
        <v>3.7087871387848996</v>
      </c>
      <c r="L48">
        <f t="shared" si="7"/>
        <v>2.9577524101465746</v>
      </c>
      <c r="M48">
        <f t="shared" si="7"/>
        <v>6.4379120853068983</v>
      </c>
      <c r="N48">
        <f t="shared" si="7"/>
        <v>56.340236263457598</v>
      </c>
      <c r="O48">
        <f t="shared" si="7"/>
        <v>4.7316898555261293</v>
      </c>
      <c r="P48">
        <f t="shared" si="7"/>
        <v>5.1459426370280088</v>
      </c>
      <c r="Q48">
        <f t="shared" si="7"/>
        <v>33.865748019036708</v>
      </c>
      <c r="R48">
        <f t="shared" si="7"/>
        <v>0.24944382578492963</v>
      </c>
      <c r="S48">
        <f t="shared" si="7"/>
        <v>1.699673171197595</v>
      </c>
      <c r="T48">
        <f t="shared" si="7"/>
        <v>2.6937401188058963</v>
      </c>
      <c r="U48">
        <f t="shared" si="7"/>
        <v>0.80812203564176954</v>
      </c>
      <c r="V48">
        <f t="shared" si="7"/>
        <v>44.552441763837841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E9A8F-97A4-41BA-8FA6-ECA96D320F73}">
  <sheetPr codeName="Sheet25"/>
  <dimension ref="A1:V24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4.816406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8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95</v>
      </c>
      <c r="D2" s="1" t="s">
        <v>96</v>
      </c>
      <c r="E2" s="1" t="s">
        <v>96</v>
      </c>
      <c r="F2">
        <v>339</v>
      </c>
      <c r="G2">
        <v>553</v>
      </c>
      <c r="H2">
        <v>61.3</v>
      </c>
      <c r="I2">
        <v>3983</v>
      </c>
      <c r="J2">
        <v>7.2</v>
      </c>
      <c r="K2">
        <v>34</v>
      </c>
      <c r="L2">
        <v>11</v>
      </c>
      <c r="M2">
        <v>43</v>
      </c>
      <c r="N2">
        <v>322</v>
      </c>
      <c r="O2">
        <v>95.4</v>
      </c>
      <c r="P2">
        <v>95</v>
      </c>
      <c r="Q2">
        <v>586</v>
      </c>
      <c r="R2">
        <v>6.2</v>
      </c>
      <c r="S2">
        <v>3</v>
      </c>
      <c r="T2">
        <v>14</v>
      </c>
      <c r="U2">
        <v>3</v>
      </c>
      <c r="V2">
        <f t="shared" ref="V2:V8" si="0">(0.04*I2)+(6*K2) -(2*L2)+(0.1*Q2)+(6*S2)-(2*U2)</f>
        <v>411.92</v>
      </c>
    </row>
    <row r="3" spans="1:22" x14ac:dyDescent="0.75">
      <c r="A3" s="1" t="s">
        <v>94</v>
      </c>
      <c r="B3" s="1" t="s">
        <v>105</v>
      </c>
      <c r="C3" s="1" t="s">
        <v>95</v>
      </c>
      <c r="D3" s="1" t="s">
        <v>96</v>
      </c>
      <c r="E3" s="1" t="s">
        <v>96</v>
      </c>
      <c r="F3">
        <v>353</v>
      </c>
      <c r="G3">
        <v>546</v>
      </c>
      <c r="H3">
        <v>64.7</v>
      </c>
      <c r="I3">
        <v>4219</v>
      </c>
      <c r="J3">
        <v>7.7</v>
      </c>
      <c r="K3">
        <v>21</v>
      </c>
      <c r="L3">
        <v>11</v>
      </c>
      <c r="M3">
        <v>41</v>
      </c>
      <c r="N3">
        <v>293</v>
      </c>
      <c r="O3">
        <v>92.6</v>
      </c>
      <c r="P3">
        <v>72</v>
      </c>
      <c r="Q3">
        <v>259</v>
      </c>
      <c r="R3">
        <v>3.6</v>
      </c>
      <c r="S3">
        <v>1</v>
      </c>
      <c r="T3">
        <v>8</v>
      </c>
      <c r="U3">
        <v>2</v>
      </c>
      <c r="V3">
        <f>(0.04*I3)+(6*K3) -(2*L3)+(0.1*Q3)+(6*S3)-(2*U3)</f>
        <v>300.65999999999997</v>
      </c>
    </row>
    <row r="4" spans="1:22" x14ac:dyDescent="0.75">
      <c r="A4" s="1" t="s">
        <v>94</v>
      </c>
      <c r="B4" s="1" t="s">
        <v>106</v>
      </c>
      <c r="C4" s="1" t="s">
        <v>95</v>
      </c>
      <c r="D4" s="1" t="s">
        <v>96</v>
      </c>
      <c r="E4" s="1" t="s">
        <v>96</v>
      </c>
      <c r="F4">
        <v>329</v>
      </c>
      <c r="G4">
        <v>483</v>
      </c>
      <c r="H4">
        <v>68.099999999999994</v>
      </c>
      <c r="I4">
        <v>4024</v>
      </c>
      <c r="J4">
        <v>8.3000000000000007</v>
      </c>
      <c r="K4">
        <v>34</v>
      </c>
      <c r="L4">
        <v>8</v>
      </c>
      <c r="M4">
        <v>45</v>
      </c>
      <c r="N4">
        <v>265</v>
      </c>
      <c r="O4">
        <v>110.1</v>
      </c>
      <c r="P4">
        <v>103</v>
      </c>
      <c r="Q4">
        <v>553</v>
      </c>
      <c r="R4">
        <v>5.4</v>
      </c>
      <c r="S4">
        <v>1</v>
      </c>
      <c r="T4">
        <v>7</v>
      </c>
      <c r="U4">
        <v>3</v>
      </c>
      <c r="V4">
        <f>(0.04*I4)+(6*K4) -(2*L4)+(0.1*Q4)+(6*S4)-(2*U4)</f>
        <v>404.26000000000005</v>
      </c>
    </row>
    <row r="5" spans="1:22" x14ac:dyDescent="0.75">
      <c r="A5" s="1" t="s">
        <v>94</v>
      </c>
      <c r="B5" s="1" t="s">
        <v>107</v>
      </c>
      <c r="C5" s="1" t="s">
        <v>95</v>
      </c>
      <c r="D5" s="1" t="s">
        <v>96</v>
      </c>
      <c r="E5" s="1" t="s">
        <v>96</v>
      </c>
      <c r="F5">
        <v>285</v>
      </c>
      <c r="G5">
        <v>452</v>
      </c>
      <c r="H5">
        <v>63.1</v>
      </c>
      <c r="I5">
        <v>3475</v>
      </c>
      <c r="J5">
        <v>7.7</v>
      </c>
      <c r="K5">
        <v>20</v>
      </c>
      <c r="L5">
        <v>7</v>
      </c>
      <c r="M5">
        <v>42</v>
      </c>
      <c r="N5">
        <v>242</v>
      </c>
      <c r="O5">
        <v>95</v>
      </c>
      <c r="P5">
        <v>118</v>
      </c>
      <c r="Q5">
        <v>849</v>
      </c>
      <c r="R5">
        <v>7.2</v>
      </c>
      <c r="S5">
        <v>6</v>
      </c>
      <c r="T5">
        <v>11</v>
      </c>
      <c r="U5">
        <v>0</v>
      </c>
      <c r="V5">
        <f>(0.04*I5)+(6*K5) -(2*L5)+(0.1*Q5)+(6*S5)-(2*U5)</f>
        <v>365.9</v>
      </c>
    </row>
    <row r="6" spans="1:22" x14ac:dyDescent="0.75">
      <c r="A6" s="1" t="s">
        <v>94</v>
      </c>
      <c r="B6" s="1" t="s">
        <v>108</v>
      </c>
      <c r="C6" s="1" t="s">
        <v>95</v>
      </c>
      <c r="D6" s="1" t="s">
        <v>96</v>
      </c>
      <c r="E6" s="1" t="s">
        <v>96</v>
      </c>
      <c r="F6">
        <v>257</v>
      </c>
      <c r="G6">
        <v>407</v>
      </c>
      <c r="H6">
        <v>63.1</v>
      </c>
      <c r="I6">
        <v>3357</v>
      </c>
      <c r="J6">
        <v>8.1999999999999993</v>
      </c>
      <c r="K6">
        <v>26</v>
      </c>
      <c r="L6">
        <v>9</v>
      </c>
      <c r="M6">
        <v>44</v>
      </c>
      <c r="N6">
        <v>272</v>
      </c>
      <c r="O6">
        <v>101.2</v>
      </c>
      <c r="P6">
        <v>96</v>
      </c>
      <c r="Q6">
        <v>539</v>
      </c>
      <c r="R6">
        <v>5.6</v>
      </c>
      <c r="S6">
        <v>1</v>
      </c>
      <c r="T6">
        <v>10</v>
      </c>
      <c r="U6">
        <v>5</v>
      </c>
      <c r="V6">
        <f>(0.04*I6)+(6*K6) -(2*L6)+(0.1*Q6)+(6*S6)-(2*U6)</f>
        <v>322.17999999999995</v>
      </c>
    </row>
    <row r="7" spans="1:22" x14ac:dyDescent="0.75">
      <c r="A7" s="1" t="s">
        <v>94</v>
      </c>
      <c r="B7" s="1" t="s">
        <v>109</v>
      </c>
      <c r="C7" s="1" t="s">
        <v>95</v>
      </c>
      <c r="D7" s="1" t="s">
        <v>96</v>
      </c>
      <c r="E7" s="1" t="s">
        <v>96</v>
      </c>
      <c r="F7">
        <v>252</v>
      </c>
      <c r="G7">
        <v>393</v>
      </c>
      <c r="H7">
        <v>64.099999999999994</v>
      </c>
      <c r="I7">
        <v>3118</v>
      </c>
      <c r="J7">
        <v>7.9</v>
      </c>
      <c r="K7">
        <v>26</v>
      </c>
      <c r="L7">
        <v>10</v>
      </c>
      <c r="M7">
        <v>33</v>
      </c>
      <c r="N7">
        <v>203</v>
      </c>
      <c r="O7">
        <v>100</v>
      </c>
      <c r="P7">
        <v>94</v>
      </c>
      <c r="Q7">
        <v>489</v>
      </c>
      <c r="R7">
        <v>5.2</v>
      </c>
      <c r="S7">
        <v>4</v>
      </c>
      <c r="T7">
        <v>6</v>
      </c>
      <c r="U7">
        <v>3</v>
      </c>
      <c r="V7">
        <f>(0.04*I7)+(6*K7) -(2*L7)+(0.1*Q7)+(6*S7)-(2*U7)</f>
        <v>327.62</v>
      </c>
    </row>
    <row r="8" spans="1:22" x14ac:dyDescent="0.75">
      <c r="A8" s="1" t="s">
        <v>94</v>
      </c>
      <c r="B8" s="1" t="s">
        <v>97</v>
      </c>
      <c r="C8" s="1" t="s">
        <v>97</v>
      </c>
      <c r="D8" s="1" t="s">
        <v>97</v>
      </c>
      <c r="E8" s="1" t="s">
        <v>97</v>
      </c>
      <c r="F8">
        <v>1815</v>
      </c>
      <c r="G8">
        <v>2834</v>
      </c>
      <c r="H8">
        <v>64</v>
      </c>
      <c r="I8">
        <v>22176</v>
      </c>
      <c r="J8">
        <v>7.8</v>
      </c>
      <c r="K8">
        <v>161</v>
      </c>
      <c r="L8">
        <v>56</v>
      </c>
      <c r="M8">
        <v>248</v>
      </c>
      <c r="N8">
        <v>1597</v>
      </c>
      <c r="O8">
        <v>98.8</v>
      </c>
      <c r="P8">
        <v>578</v>
      </c>
      <c r="Q8">
        <v>3275</v>
      </c>
      <c r="R8">
        <v>5.7</v>
      </c>
      <c r="S8">
        <v>16</v>
      </c>
      <c r="T8">
        <v>56</v>
      </c>
      <c r="U8">
        <v>16</v>
      </c>
      <c r="V8">
        <f t="shared" si="0"/>
        <v>2132.54</v>
      </c>
    </row>
    <row r="10" spans="1:22" x14ac:dyDescent="0.75">
      <c r="A10" t="s">
        <v>36</v>
      </c>
      <c r="B10" t="s">
        <v>75</v>
      </c>
      <c r="C10" t="s">
        <v>37</v>
      </c>
      <c r="D10" t="s">
        <v>76</v>
      </c>
      <c r="E10" t="s">
        <v>77</v>
      </c>
      <c r="F10" t="s">
        <v>78</v>
      </c>
      <c r="G10" t="s">
        <v>79</v>
      </c>
      <c r="H10" t="s">
        <v>80</v>
      </c>
      <c r="I10" t="s">
        <v>81</v>
      </c>
      <c r="J10" t="s">
        <v>82</v>
      </c>
      <c r="K10" t="s">
        <v>83</v>
      </c>
      <c r="L10" t="s">
        <v>84</v>
      </c>
      <c r="M10" t="s">
        <v>85</v>
      </c>
      <c r="N10" t="s">
        <v>86</v>
      </c>
      <c r="O10" t="s">
        <v>87</v>
      </c>
      <c r="P10" t="s">
        <v>88</v>
      </c>
      <c r="Q10" t="s">
        <v>89</v>
      </c>
      <c r="R10" t="s">
        <v>90</v>
      </c>
      <c r="S10" t="s">
        <v>91</v>
      </c>
      <c r="T10" t="s">
        <v>92</v>
      </c>
      <c r="U10" t="s">
        <v>93</v>
      </c>
      <c r="V10" t="s">
        <v>38</v>
      </c>
    </row>
    <row r="11" spans="1:22" x14ac:dyDescent="0.75">
      <c r="A11" t="s">
        <v>94</v>
      </c>
      <c r="B11" t="s">
        <v>104</v>
      </c>
      <c r="C11" t="s">
        <v>95</v>
      </c>
      <c r="D11" t="s">
        <v>96</v>
      </c>
      <c r="E11" t="s">
        <v>96</v>
      </c>
      <c r="F11" s="3">
        <v>21.1875</v>
      </c>
      <c r="G11" s="3">
        <v>34.5625</v>
      </c>
      <c r="H11" s="3">
        <v>61.3</v>
      </c>
      <c r="I11" s="3">
        <v>248.9375</v>
      </c>
      <c r="J11" s="3">
        <v>7.2</v>
      </c>
      <c r="K11" s="3">
        <v>2.125</v>
      </c>
      <c r="L11" s="3">
        <v>0.6875</v>
      </c>
      <c r="M11" s="3">
        <v>2.6875</v>
      </c>
      <c r="N11" s="3">
        <v>20.125</v>
      </c>
      <c r="O11" s="3">
        <v>95.4</v>
      </c>
      <c r="P11" s="3">
        <v>5.9375</v>
      </c>
      <c r="Q11" s="3">
        <v>36.625</v>
      </c>
      <c r="R11" s="3">
        <v>6.2</v>
      </c>
      <c r="S11" s="3">
        <v>0.1875</v>
      </c>
      <c r="T11" s="3">
        <v>0.875</v>
      </c>
      <c r="U11" s="3">
        <v>0.1875</v>
      </c>
      <c r="V11">
        <f t="shared" ref="V11" si="1">(0.04*I11)+(6*K11) -(2*L11)+(0.1*Q11)+(6*S11)-(2*U11)</f>
        <v>25.745000000000001</v>
      </c>
    </row>
    <row r="12" spans="1:22" x14ac:dyDescent="0.75">
      <c r="A12" t="s">
        <v>94</v>
      </c>
      <c r="B12" t="s">
        <v>105</v>
      </c>
      <c r="C12" t="s">
        <v>95</v>
      </c>
      <c r="D12" t="s">
        <v>96</v>
      </c>
      <c r="E12" t="s">
        <v>96</v>
      </c>
      <c r="F12" s="3">
        <v>22.0625</v>
      </c>
      <c r="G12" s="3">
        <v>34.125</v>
      </c>
      <c r="H12" s="3">
        <v>64.7</v>
      </c>
      <c r="I12" s="3">
        <v>263.6875</v>
      </c>
      <c r="J12" s="3">
        <v>7.7</v>
      </c>
      <c r="K12" s="3">
        <v>1.3125</v>
      </c>
      <c r="L12" s="3">
        <v>0.6875</v>
      </c>
      <c r="M12" s="3">
        <v>2.5625</v>
      </c>
      <c r="N12" s="3">
        <v>18.3125</v>
      </c>
      <c r="O12" s="3">
        <v>92.6</v>
      </c>
      <c r="P12" s="3">
        <v>4.5</v>
      </c>
      <c r="Q12" s="3">
        <v>16.1875</v>
      </c>
      <c r="R12" s="3">
        <v>3.6</v>
      </c>
      <c r="S12" s="3">
        <v>6.25E-2</v>
      </c>
      <c r="T12" s="3">
        <v>0.5</v>
      </c>
      <c r="U12" s="3">
        <v>0.125</v>
      </c>
      <c r="V12">
        <f>(0.04*I12)+(6*K12) -(2*L12)+(0.1*Q12)+(6*S12)-(2*U12)</f>
        <v>18.791249999999998</v>
      </c>
    </row>
    <row r="13" spans="1:22" x14ac:dyDescent="0.75">
      <c r="A13" t="s">
        <v>94</v>
      </c>
      <c r="B13" t="s">
        <v>106</v>
      </c>
      <c r="C13" t="s">
        <v>95</v>
      </c>
      <c r="D13" t="s">
        <v>96</v>
      </c>
      <c r="E13" t="s">
        <v>96</v>
      </c>
      <c r="F13" s="3">
        <v>20.5625</v>
      </c>
      <c r="G13" s="3">
        <v>30.1875</v>
      </c>
      <c r="H13" s="3">
        <v>68.099999999999994</v>
      </c>
      <c r="I13" s="3">
        <v>251.5</v>
      </c>
      <c r="J13" s="3">
        <v>8.3000000000000007</v>
      </c>
      <c r="K13" s="3">
        <v>2.125</v>
      </c>
      <c r="L13" s="3">
        <v>0.5</v>
      </c>
      <c r="M13" s="3">
        <v>2.8125</v>
      </c>
      <c r="N13" s="3">
        <v>16.5625</v>
      </c>
      <c r="O13" s="3">
        <v>110.1</v>
      </c>
      <c r="P13" s="3">
        <v>6.4375</v>
      </c>
      <c r="Q13" s="3">
        <v>34.5625</v>
      </c>
      <c r="R13" s="3">
        <v>5.4</v>
      </c>
      <c r="S13" s="3">
        <v>6.25E-2</v>
      </c>
      <c r="T13" s="3">
        <v>0.4375</v>
      </c>
      <c r="U13" s="3">
        <v>0.1875</v>
      </c>
      <c r="V13">
        <f>(0.04*I13)+(6*K13) -(2*L13)+(0.1*Q13)+(6*S13)-(2*U13)</f>
        <v>25.266250000000003</v>
      </c>
    </row>
    <row r="14" spans="1:22" x14ac:dyDescent="0.75">
      <c r="A14" t="s">
        <v>94</v>
      </c>
      <c r="B14" t="s">
        <v>107</v>
      </c>
      <c r="C14" t="s">
        <v>95</v>
      </c>
      <c r="D14" t="s">
        <v>96</v>
      </c>
      <c r="E14" t="s">
        <v>96</v>
      </c>
      <c r="F14" s="3">
        <v>17.8125</v>
      </c>
      <c r="G14" s="3">
        <v>28.25</v>
      </c>
      <c r="H14" s="3">
        <v>63.1</v>
      </c>
      <c r="I14" s="3">
        <v>217.1875</v>
      </c>
      <c r="J14" s="3">
        <v>7.7</v>
      </c>
      <c r="K14" s="3">
        <v>1.25</v>
      </c>
      <c r="L14" s="3">
        <v>0.4375</v>
      </c>
      <c r="M14" s="3">
        <v>2.625</v>
      </c>
      <c r="N14" s="3">
        <v>15.125</v>
      </c>
      <c r="O14" s="3">
        <v>95</v>
      </c>
      <c r="P14" s="3">
        <v>7.375</v>
      </c>
      <c r="Q14" s="3">
        <v>53.0625</v>
      </c>
      <c r="R14" s="3">
        <v>7.2</v>
      </c>
      <c r="S14" s="3">
        <v>0.375</v>
      </c>
      <c r="T14" s="3">
        <v>0.6875</v>
      </c>
      <c r="U14" s="3">
        <v>0</v>
      </c>
      <c r="V14">
        <f>(0.04*I14)+(6*K14) -(2*L14)+(0.1*Q14)+(6*S14)-(2*U14)</f>
        <v>22.868749999999999</v>
      </c>
    </row>
    <row r="15" spans="1:22" x14ac:dyDescent="0.75">
      <c r="A15" t="s">
        <v>94</v>
      </c>
      <c r="B15" t="s">
        <v>108</v>
      </c>
      <c r="C15" t="s">
        <v>95</v>
      </c>
      <c r="D15" t="s">
        <v>96</v>
      </c>
      <c r="E15" t="s">
        <v>96</v>
      </c>
      <c r="F15" s="3">
        <v>16.0625</v>
      </c>
      <c r="G15" s="3">
        <v>25.4375</v>
      </c>
      <c r="H15" s="3">
        <v>63.1</v>
      </c>
      <c r="I15" s="3">
        <v>209.8125</v>
      </c>
      <c r="J15" s="3">
        <v>8.1999999999999993</v>
      </c>
      <c r="K15" s="3">
        <v>1.625</v>
      </c>
      <c r="L15" s="3">
        <v>0.5625</v>
      </c>
      <c r="M15" s="3">
        <v>2.75</v>
      </c>
      <c r="N15" s="3">
        <v>17</v>
      </c>
      <c r="O15" s="3">
        <v>101.2</v>
      </c>
      <c r="P15" s="3">
        <v>6</v>
      </c>
      <c r="Q15" s="3">
        <v>33.6875</v>
      </c>
      <c r="R15" s="3">
        <v>5.6</v>
      </c>
      <c r="S15" s="3">
        <v>6.25E-2</v>
      </c>
      <c r="T15" s="3">
        <v>0.625</v>
      </c>
      <c r="U15" s="3">
        <v>0.3125</v>
      </c>
      <c r="V15">
        <f>(0.04*I15)+(6*K15) -(2*L15)+(0.1*Q15)+(6*S15)-(2*U15)</f>
        <v>20.136249999999997</v>
      </c>
    </row>
    <row r="16" spans="1:22" x14ac:dyDescent="0.75">
      <c r="A16" t="s">
        <v>94</v>
      </c>
      <c r="B16" t="s">
        <v>109</v>
      </c>
      <c r="C16" t="s">
        <v>95</v>
      </c>
      <c r="D16" t="s">
        <v>96</v>
      </c>
      <c r="E16" t="s">
        <v>96</v>
      </c>
      <c r="F16" s="3">
        <v>15.75</v>
      </c>
      <c r="G16" s="3">
        <v>24.5625</v>
      </c>
      <c r="H16" s="3">
        <v>64.099999999999994</v>
      </c>
      <c r="I16" s="3">
        <v>194.875</v>
      </c>
      <c r="J16" s="3">
        <v>7.9</v>
      </c>
      <c r="K16" s="3">
        <v>1.625</v>
      </c>
      <c r="L16" s="3">
        <v>0.625</v>
      </c>
      <c r="M16" s="3">
        <v>2.0625</v>
      </c>
      <c r="N16" s="3">
        <v>12.6875</v>
      </c>
      <c r="O16" s="3">
        <v>100</v>
      </c>
      <c r="P16" s="3">
        <v>5.875</v>
      </c>
      <c r="Q16" s="3">
        <v>30.5625</v>
      </c>
      <c r="R16" s="3">
        <v>5.2</v>
      </c>
      <c r="S16" s="3">
        <v>0.25</v>
      </c>
      <c r="T16" s="3">
        <v>0.375</v>
      </c>
      <c r="U16" s="3">
        <v>0.1875</v>
      </c>
      <c r="V16">
        <f>(0.04*I16)+(6*K16) -(2*L16)+(0.1*Q16)+(6*S16)-(2*U16)</f>
        <v>20.47625</v>
      </c>
    </row>
    <row r="18" spans="1:22" x14ac:dyDescent="0.75">
      <c r="A18" t="s">
        <v>36</v>
      </c>
      <c r="B18" t="s">
        <v>75</v>
      </c>
      <c r="C18" t="s">
        <v>37</v>
      </c>
      <c r="D18" t="s">
        <v>76</v>
      </c>
      <c r="E18" t="s">
        <v>77</v>
      </c>
      <c r="F18" t="s">
        <v>78</v>
      </c>
      <c r="G18" t="s">
        <v>79</v>
      </c>
      <c r="H18" t="s">
        <v>80</v>
      </c>
      <c r="I18" t="s">
        <v>81</v>
      </c>
      <c r="J18" t="s">
        <v>82</v>
      </c>
      <c r="K18" t="s">
        <v>83</v>
      </c>
      <c r="L18" t="s">
        <v>84</v>
      </c>
      <c r="M18" t="s">
        <v>85</v>
      </c>
      <c r="N18" t="s">
        <v>86</v>
      </c>
      <c r="O18" t="s">
        <v>87</v>
      </c>
      <c r="P18" t="s">
        <v>88</v>
      </c>
      <c r="Q18" t="s">
        <v>89</v>
      </c>
      <c r="R18" t="s">
        <v>90</v>
      </c>
      <c r="S18" t="s">
        <v>91</v>
      </c>
      <c r="T18" t="s">
        <v>92</v>
      </c>
      <c r="U18" t="s">
        <v>93</v>
      </c>
      <c r="V18" t="s">
        <v>38</v>
      </c>
    </row>
    <row r="19" spans="1:22" x14ac:dyDescent="0.75">
      <c r="A19" t="s">
        <v>94</v>
      </c>
      <c r="B19" t="s">
        <v>104</v>
      </c>
      <c r="C19" t="s">
        <v>95</v>
      </c>
      <c r="D19" t="s">
        <v>96</v>
      </c>
      <c r="E19" t="s">
        <v>96</v>
      </c>
      <c r="F19" s="3">
        <v>339</v>
      </c>
      <c r="G19" s="3">
        <v>553</v>
      </c>
      <c r="H19" s="3">
        <v>61.3</v>
      </c>
      <c r="I19" s="3">
        <v>3983</v>
      </c>
      <c r="J19" s="3">
        <v>7.2</v>
      </c>
      <c r="K19" s="3">
        <v>34</v>
      </c>
      <c r="L19" s="3">
        <v>11</v>
      </c>
      <c r="M19" s="3">
        <v>43</v>
      </c>
      <c r="N19" s="3">
        <v>322</v>
      </c>
      <c r="O19" s="3">
        <v>95.4</v>
      </c>
      <c r="P19" s="3">
        <v>95</v>
      </c>
      <c r="Q19" s="3">
        <v>586</v>
      </c>
      <c r="R19" s="3">
        <v>6.2</v>
      </c>
      <c r="S19" s="3">
        <v>3</v>
      </c>
      <c r="T19" s="3">
        <v>14</v>
      </c>
      <c r="U19" s="3">
        <v>3</v>
      </c>
      <c r="V19" s="3">
        <f t="shared" ref="V19" si="2">(0.04*I19)+(6*K19) -(2*L19)+(0.1*Q19)+(6*S19)-(2*U19)</f>
        <v>411.92</v>
      </c>
    </row>
    <row r="20" spans="1:22" x14ac:dyDescent="0.75">
      <c r="A20" t="s">
        <v>94</v>
      </c>
      <c r="B20" t="s">
        <v>105</v>
      </c>
      <c r="C20" t="s">
        <v>95</v>
      </c>
      <c r="D20" t="s">
        <v>96</v>
      </c>
      <c r="E20" t="s">
        <v>96</v>
      </c>
      <c r="F20" s="3">
        <v>353</v>
      </c>
      <c r="G20" s="3">
        <v>546</v>
      </c>
      <c r="H20" s="3">
        <v>64.7</v>
      </c>
      <c r="I20" s="3">
        <v>4219</v>
      </c>
      <c r="J20" s="3">
        <v>7.7</v>
      </c>
      <c r="K20" s="3">
        <v>21</v>
      </c>
      <c r="L20" s="3">
        <v>11</v>
      </c>
      <c r="M20" s="3">
        <v>41</v>
      </c>
      <c r="N20" s="3">
        <v>293</v>
      </c>
      <c r="O20" s="3">
        <v>92.6</v>
      </c>
      <c r="P20" s="3">
        <v>72</v>
      </c>
      <c r="Q20" s="3">
        <v>259</v>
      </c>
      <c r="R20" s="3">
        <v>3.6</v>
      </c>
      <c r="S20" s="3">
        <v>1</v>
      </c>
      <c r="T20" s="3">
        <v>8</v>
      </c>
      <c r="U20" s="3">
        <v>2</v>
      </c>
      <c r="V20" s="3">
        <f>(0.04*I20)+(6*K20) -(2*L20)+(0.1*Q20)+(6*S20)-(2*U20)</f>
        <v>300.65999999999997</v>
      </c>
    </row>
    <row r="21" spans="1:22" x14ac:dyDescent="0.75">
      <c r="A21" t="s">
        <v>94</v>
      </c>
      <c r="B21" t="s">
        <v>106</v>
      </c>
      <c r="C21" t="s">
        <v>95</v>
      </c>
      <c r="D21" t="s">
        <v>96</v>
      </c>
      <c r="E21" t="s">
        <v>96</v>
      </c>
      <c r="F21" s="3">
        <v>329</v>
      </c>
      <c r="G21" s="3">
        <v>483</v>
      </c>
      <c r="H21" s="3">
        <v>68.099999999999994</v>
      </c>
      <c r="I21" s="3">
        <v>4024</v>
      </c>
      <c r="J21" s="3">
        <v>8.3000000000000007</v>
      </c>
      <c r="K21" s="3">
        <v>34</v>
      </c>
      <c r="L21" s="3">
        <v>8</v>
      </c>
      <c r="M21" s="3">
        <v>45</v>
      </c>
      <c r="N21" s="3">
        <v>265</v>
      </c>
      <c r="O21" s="3">
        <v>110.1</v>
      </c>
      <c r="P21" s="3">
        <v>103</v>
      </c>
      <c r="Q21" s="3">
        <v>553</v>
      </c>
      <c r="R21" s="3">
        <v>5.4</v>
      </c>
      <c r="S21" s="3">
        <v>1</v>
      </c>
      <c r="T21" s="3">
        <v>7</v>
      </c>
      <c r="U21" s="3">
        <v>3</v>
      </c>
      <c r="V21" s="3">
        <f>(0.04*I21)+(6*K21) -(2*L21)+(0.1*Q21)+(6*S21)-(2*U21)</f>
        <v>404.26000000000005</v>
      </c>
    </row>
    <row r="22" spans="1:22" x14ac:dyDescent="0.75">
      <c r="A22" t="s">
        <v>94</v>
      </c>
      <c r="B22" t="s">
        <v>107</v>
      </c>
      <c r="C22" t="s">
        <v>95</v>
      </c>
      <c r="D22" t="s">
        <v>96</v>
      </c>
      <c r="E22" t="s">
        <v>96</v>
      </c>
      <c r="F22" s="3">
        <v>285</v>
      </c>
      <c r="G22" s="3">
        <v>452</v>
      </c>
      <c r="H22" s="3">
        <v>63.1</v>
      </c>
      <c r="I22" s="3">
        <v>3475</v>
      </c>
      <c r="J22" s="3">
        <v>7.7</v>
      </c>
      <c r="K22" s="3">
        <v>20</v>
      </c>
      <c r="L22" s="3">
        <v>7</v>
      </c>
      <c r="M22" s="3">
        <v>42</v>
      </c>
      <c r="N22" s="3">
        <v>242</v>
      </c>
      <c r="O22" s="3">
        <v>95</v>
      </c>
      <c r="P22" s="3">
        <v>118</v>
      </c>
      <c r="Q22" s="3">
        <v>849</v>
      </c>
      <c r="R22" s="3">
        <v>7.2</v>
      </c>
      <c r="S22" s="3">
        <v>6</v>
      </c>
      <c r="T22" s="3">
        <v>11</v>
      </c>
      <c r="U22" s="3">
        <v>0</v>
      </c>
      <c r="V22" s="3">
        <f>(0.04*I22)+(6*K22) -(2*L22)+(0.1*Q22)+(6*S22)-(2*U22)</f>
        <v>365.9</v>
      </c>
    </row>
    <row r="23" spans="1:22" x14ac:dyDescent="0.75">
      <c r="A23" t="s">
        <v>94</v>
      </c>
      <c r="B23" t="s">
        <v>108</v>
      </c>
      <c r="C23" t="s">
        <v>95</v>
      </c>
      <c r="D23" t="s">
        <v>96</v>
      </c>
      <c r="E23" t="s">
        <v>96</v>
      </c>
      <c r="F23" s="3">
        <v>257</v>
      </c>
      <c r="G23" s="3">
        <v>407</v>
      </c>
      <c r="H23" s="3">
        <v>63.1</v>
      </c>
      <c r="I23" s="3">
        <v>3357</v>
      </c>
      <c r="J23" s="3">
        <v>8.1999999999999993</v>
      </c>
      <c r="K23" s="3">
        <v>26</v>
      </c>
      <c r="L23" s="3">
        <v>9</v>
      </c>
      <c r="M23" s="3">
        <v>44</v>
      </c>
      <c r="N23" s="3">
        <v>272</v>
      </c>
      <c r="O23" s="3">
        <v>101.2</v>
      </c>
      <c r="P23" s="3">
        <v>96</v>
      </c>
      <c r="Q23" s="3">
        <v>539</v>
      </c>
      <c r="R23" s="3">
        <v>5.6</v>
      </c>
      <c r="S23" s="3">
        <v>1</v>
      </c>
      <c r="T23" s="3">
        <v>10</v>
      </c>
      <c r="U23" s="3">
        <v>5</v>
      </c>
      <c r="V23" s="3">
        <f>(0.04*I23)+(6*K23) -(2*L23)+(0.1*Q23)+(6*S23)-(2*U23)</f>
        <v>322.17999999999995</v>
      </c>
    </row>
    <row r="24" spans="1:22" x14ac:dyDescent="0.75">
      <c r="A24" t="s">
        <v>94</v>
      </c>
      <c r="B24" t="s">
        <v>109</v>
      </c>
      <c r="C24" t="s">
        <v>95</v>
      </c>
      <c r="D24" t="s">
        <v>96</v>
      </c>
      <c r="E24" t="s">
        <v>96</v>
      </c>
      <c r="F24" s="3">
        <v>252</v>
      </c>
      <c r="G24" s="3">
        <v>393</v>
      </c>
      <c r="H24" s="3">
        <v>64.099999999999994</v>
      </c>
      <c r="I24" s="3">
        <v>3118</v>
      </c>
      <c r="J24" s="3">
        <v>7.9</v>
      </c>
      <c r="K24" s="3">
        <v>26</v>
      </c>
      <c r="L24" s="3">
        <v>10</v>
      </c>
      <c r="M24" s="3">
        <v>33</v>
      </c>
      <c r="N24" s="3">
        <v>203</v>
      </c>
      <c r="O24" s="3">
        <v>100</v>
      </c>
      <c r="P24" s="3">
        <v>94</v>
      </c>
      <c r="Q24" s="3">
        <v>489</v>
      </c>
      <c r="R24" s="3">
        <v>5.2</v>
      </c>
      <c r="S24" s="3">
        <v>4</v>
      </c>
      <c r="T24" s="3">
        <v>6</v>
      </c>
      <c r="U24" s="3">
        <v>3</v>
      </c>
      <c r="V24" s="3">
        <f>(0.04*I24)+(6*K24) -(2*L24)+(0.1*Q24)+(6*S24)-(2*U24)</f>
        <v>327.62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B64CF-BDC2-431F-9E24-DAC71BCCECE6}">
  <sheetPr codeName="Sheet26"/>
  <dimension ref="A1:V12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6.22656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117</v>
      </c>
      <c r="D2" s="1" t="s">
        <v>118</v>
      </c>
      <c r="E2" s="1" t="s">
        <v>118</v>
      </c>
      <c r="F2">
        <v>265</v>
      </c>
      <c r="G2">
        <v>440</v>
      </c>
      <c r="H2">
        <v>60.2</v>
      </c>
      <c r="I2">
        <v>3296</v>
      </c>
      <c r="J2">
        <v>7.5</v>
      </c>
      <c r="K2">
        <v>33</v>
      </c>
      <c r="L2">
        <v>7</v>
      </c>
      <c r="M2">
        <v>28</v>
      </c>
      <c r="N2">
        <v>162</v>
      </c>
      <c r="O2">
        <v>101.9</v>
      </c>
      <c r="P2">
        <v>64</v>
      </c>
      <c r="Q2">
        <v>299</v>
      </c>
      <c r="R2">
        <v>4.7</v>
      </c>
      <c r="S2">
        <v>0</v>
      </c>
      <c r="T2">
        <v>9</v>
      </c>
      <c r="U2">
        <v>3</v>
      </c>
      <c r="V2">
        <f t="shared" ref="V2:V4" si="0">(0.04*I2)+(6*K2) -(2*L2)+(0.1*Q2)+(6*S2)-(2*U2)</f>
        <v>339.74</v>
      </c>
    </row>
    <row r="3" spans="1:22" x14ac:dyDescent="0.75">
      <c r="A3" s="1" t="s">
        <v>94</v>
      </c>
      <c r="B3" s="1" t="s">
        <v>105</v>
      </c>
      <c r="C3" s="1" t="s">
        <v>117</v>
      </c>
      <c r="D3" s="1" t="s">
        <v>96</v>
      </c>
      <c r="E3" s="1" t="s">
        <v>96</v>
      </c>
      <c r="F3">
        <v>379</v>
      </c>
      <c r="G3">
        <v>607</v>
      </c>
      <c r="H3">
        <v>62.4</v>
      </c>
      <c r="I3">
        <v>3782</v>
      </c>
      <c r="J3">
        <v>6.2</v>
      </c>
      <c r="K3">
        <v>16</v>
      </c>
      <c r="L3">
        <v>14</v>
      </c>
      <c r="M3">
        <v>33</v>
      </c>
      <c r="N3">
        <v>213</v>
      </c>
      <c r="O3">
        <v>79.3</v>
      </c>
      <c r="P3">
        <v>46</v>
      </c>
      <c r="Q3">
        <v>150</v>
      </c>
      <c r="R3">
        <v>3.3</v>
      </c>
      <c r="S3">
        <v>2</v>
      </c>
      <c r="T3">
        <v>14</v>
      </c>
      <c r="U3">
        <v>3</v>
      </c>
      <c r="V3">
        <f>(0.04*I3)+(6*K3) -(2*L3)+(0.1*Q3)+(6*S3)-(2*U3)</f>
        <v>240.28</v>
      </c>
    </row>
    <row r="4" spans="1:22" x14ac:dyDescent="0.75">
      <c r="A4" s="1" t="s">
        <v>94</v>
      </c>
      <c r="B4" s="1" t="s">
        <v>97</v>
      </c>
      <c r="C4" s="1" t="s">
        <v>97</v>
      </c>
      <c r="D4" s="1" t="s">
        <v>97</v>
      </c>
      <c r="E4" s="1" t="s">
        <v>97</v>
      </c>
      <c r="F4">
        <v>644</v>
      </c>
      <c r="G4">
        <v>1047</v>
      </c>
      <c r="H4">
        <v>61.5</v>
      </c>
      <c r="I4">
        <v>7078</v>
      </c>
      <c r="J4">
        <v>6.8</v>
      </c>
      <c r="K4">
        <v>49</v>
      </c>
      <c r="L4">
        <v>21</v>
      </c>
      <c r="M4">
        <v>61</v>
      </c>
      <c r="N4">
        <v>375</v>
      </c>
      <c r="O4">
        <v>88.8</v>
      </c>
      <c r="P4">
        <v>110</v>
      </c>
      <c r="Q4">
        <v>449</v>
      </c>
      <c r="R4">
        <v>4.0999999999999996</v>
      </c>
      <c r="S4">
        <v>2</v>
      </c>
      <c r="T4">
        <v>23</v>
      </c>
      <c r="U4">
        <v>6</v>
      </c>
      <c r="V4">
        <f t="shared" si="0"/>
        <v>580.02</v>
      </c>
    </row>
    <row r="6" spans="1:22" x14ac:dyDescent="0.75">
      <c r="A6" t="s">
        <v>36</v>
      </c>
      <c r="B6" t="s">
        <v>75</v>
      </c>
      <c r="C6" t="s">
        <v>37</v>
      </c>
      <c r="D6" t="s">
        <v>76</v>
      </c>
      <c r="E6" t="s">
        <v>77</v>
      </c>
      <c r="F6" t="s">
        <v>78</v>
      </c>
      <c r="G6" t="s">
        <v>79</v>
      </c>
      <c r="H6" t="s">
        <v>80</v>
      </c>
      <c r="I6" t="s">
        <v>81</v>
      </c>
      <c r="J6" t="s">
        <v>82</v>
      </c>
      <c r="K6" t="s">
        <v>83</v>
      </c>
      <c r="L6" t="s">
        <v>84</v>
      </c>
      <c r="M6" t="s">
        <v>85</v>
      </c>
      <c r="N6" t="s">
        <v>86</v>
      </c>
      <c r="O6" t="s">
        <v>87</v>
      </c>
      <c r="P6" t="s">
        <v>88</v>
      </c>
      <c r="Q6" t="s">
        <v>89</v>
      </c>
      <c r="R6" t="s">
        <v>90</v>
      </c>
      <c r="S6" t="s">
        <v>91</v>
      </c>
      <c r="T6" t="s">
        <v>92</v>
      </c>
      <c r="U6" t="s">
        <v>93</v>
      </c>
      <c r="V6" t="s">
        <v>38</v>
      </c>
    </row>
    <row r="7" spans="1:22" x14ac:dyDescent="0.75">
      <c r="A7" t="s">
        <v>94</v>
      </c>
      <c r="B7" t="s">
        <v>104</v>
      </c>
      <c r="C7" t="s">
        <v>117</v>
      </c>
      <c r="D7" t="s">
        <v>118</v>
      </c>
      <c r="E7" t="s">
        <v>118</v>
      </c>
      <c r="F7" s="3">
        <v>20.384615384615383</v>
      </c>
      <c r="G7" s="3">
        <v>33.846153846153847</v>
      </c>
      <c r="H7" s="3">
        <v>60.2</v>
      </c>
      <c r="I7" s="3">
        <v>253.53846153846155</v>
      </c>
      <c r="J7" s="3">
        <v>7.5</v>
      </c>
      <c r="K7" s="3">
        <v>2.5384615384615383</v>
      </c>
      <c r="L7" s="3">
        <v>0.53846153846153844</v>
      </c>
      <c r="M7" s="3">
        <v>2.1538461538461537</v>
      </c>
      <c r="N7" s="3">
        <v>12.461538461538462</v>
      </c>
      <c r="O7" s="3">
        <v>101.9</v>
      </c>
      <c r="P7" s="3">
        <v>4.9230769230769234</v>
      </c>
      <c r="Q7" s="3">
        <v>23</v>
      </c>
      <c r="R7" s="3">
        <v>4.7</v>
      </c>
      <c r="S7" s="3">
        <v>0</v>
      </c>
      <c r="T7" s="3">
        <v>0.69230769230769229</v>
      </c>
      <c r="U7" s="3">
        <v>0.23076923076923078</v>
      </c>
      <c r="V7">
        <f t="shared" ref="V7" si="1">(0.04*I7)+(6*K7) -(2*L7)+(0.1*Q7)+(6*S7)-(2*U7)</f>
        <v>26.133846153846157</v>
      </c>
    </row>
    <row r="8" spans="1:22" x14ac:dyDescent="0.75">
      <c r="A8" t="s">
        <v>94</v>
      </c>
      <c r="B8" t="s">
        <v>105</v>
      </c>
      <c r="C8" t="s">
        <v>117</v>
      </c>
      <c r="D8" t="s">
        <v>96</v>
      </c>
      <c r="E8" t="s">
        <v>96</v>
      </c>
      <c r="F8" s="3">
        <v>23.6875</v>
      </c>
      <c r="G8" s="3">
        <v>37.9375</v>
      </c>
      <c r="H8" s="3">
        <v>62.4</v>
      </c>
      <c r="I8" s="3">
        <v>236.375</v>
      </c>
      <c r="J8" s="3">
        <v>6.2</v>
      </c>
      <c r="K8" s="3">
        <v>1</v>
      </c>
      <c r="L8" s="3">
        <v>0.875</v>
      </c>
      <c r="M8" s="3">
        <v>2.0625</v>
      </c>
      <c r="N8" s="3">
        <v>13.3125</v>
      </c>
      <c r="O8" s="3">
        <v>79.3</v>
      </c>
      <c r="P8" s="3">
        <v>2.875</v>
      </c>
      <c r="Q8" s="3">
        <v>9.375</v>
      </c>
      <c r="R8" s="3">
        <v>3.3</v>
      </c>
      <c r="S8" s="3">
        <v>0.125</v>
      </c>
      <c r="T8" s="3">
        <v>0.875</v>
      </c>
      <c r="U8" s="3">
        <v>0.1875</v>
      </c>
      <c r="V8">
        <f>(0.04*I8)+(6*K8) -(2*L8)+(0.1*Q8)+(6*S8)-(2*U8)</f>
        <v>15.0175</v>
      </c>
    </row>
    <row r="10" spans="1:22" x14ac:dyDescent="0.75">
      <c r="A10" t="s">
        <v>36</v>
      </c>
      <c r="B10" t="s">
        <v>75</v>
      </c>
      <c r="C10" t="s">
        <v>37</v>
      </c>
      <c r="D10" t="s">
        <v>76</v>
      </c>
      <c r="E10" t="s">
        <v>77</v>
      </c>
      <c r="F10" t="s">
        <v>78</v>
      </c>
      <c r="G10" t="s">
        <v>79</v>
      </c>
      <c r="H10" t="s">
        <v>80</v>
      </c>
      <c r="I10" t="s">
        <v>81</v>
      </c>
      <c r="J10" t="s">
        <v>82</v>
      </c>
      <c r="K10" t="s">
        <v>83</v>
      </c>
      <c r="L10" t="s">
        <v>84</v>
      </c>
      <c r="M10" t="s">
        <v>85</v>
      </c>
      <c r="N10" t="s">
        <v>86</v>
      </c>
      <c r="O10" t="s">
        <v>87</v>
      </c>
      <c r="P10" t="s">
        <v>88</v>
      </c>
      <c r="Q10" t="s">
        <v>89</v>
      </c>
      <c r="R10" t="s">
        <v>90</v>
      </c>
      <c r="S10" t="s">
        <v>91</v>
      </c>
      <c r="T10" t="s">
        <v>92</v>
      </c>
      <c r="U10" t="s">
        <v>93</v>
      </c>
      <c r="V10" t="s">
        <v>38</v>
      </c>
    </row>
    <row r="11" spans="1:22" x14ac:dyDescent="0.75">
      <c r="A11" t="s">
        <v>94</v>
      </c>
      <c r="B11" t="s">
        <v>104</v>
      </c>
      <c r="C11" t="s">
        <v>117</v>
      </c>
      <c r="D11" t="s">
        <v>118</v>
      </c>
      <c r="E11" t="s">
        <v>118</v>
      </c>
      <c r="F11" s="3">
        <v>326.15384615384613</v>
      </c>
      <c r="G11" s="3">
        <v>541.53846153846155</v>
      </c>
      <c r="H11" s="3">
        <v>60.2</v>
      </c>
      <c r="I11" s="3">
        <v>4056.6153846153848</v>
      </c>
      <c r="J11" s="3">
        <v>7.5</v>
      </c>
      <c r="K11" s="3">
        <v>40.615384615384613</v>
      </c>
      <c r="L11" s="3">
        <v>8.615384615384615</v>
      </c>
      <c r="M11" s="3">
        <v>34.46153846153846</v>
      </c>
      <c r="N11" s="3">
        <v>199.38461538461539</v>
      </c>
      <c r="O11" s="3">
        <v>101.9</v>
      </c>
      <c r="P11" s="3">
        <v>78.769230769230774</v>
      </c>
      <c r="Q11" s="3">
        <v>368</v>
      </c>
      <c r="R11" s="3">
        <v>4.7</v>
      </c>
      <c r="S11" s="3">
        <v>0</v>
      </c>
      <c r="T11" s="3">
        <v>11.076923076923077</v>
      </c>
      <c r="U11" s="3">
        <v>3.6923076923076925</v>
      </c>
      <c r="V11" s="3">
        <f t="shared" ref="V11" si="2">(0.04*I11)+(6*K11) -(2*L11)+(0.1*Q11)+(6*S11)-(2*U11)</f>
        <v>418.14153846153852</v>
      </c>
    </row>
    <row r="12" spans="1:22" x14ac:dyDescent="0.75">
      <c r="A12" t="s">
        <v>94</v>
      </c>
      <c r="B12" t="s">
        <v>105</v>
      </c>
      <c r="C12" t="s">
        <v>117</v>
      </c>
      <c r="D12" t="s">
        <v>96</v>
      </c>
      <c r="E12" t="s">
        <v>96</v>
      </c>
      <c r="F12" s="3">
        <v>379</v>
      </c>
      <c r="G12" s="3">
        <v>607</v>
      </c>
      <c r="H12" s="3">
        <v>62.4</v>
      </c>
      <c r="I12" s="3">
        <v>3782</v>
      </c>
      <c r="J12" s="3">
        <v>6.2</v>
      </c>
      <c r="K12" s="3">
        <v>16</v>
      </c>
      <c r="L12" s="3">
        <v>14</v>
      </c>
      <c r="M12" s="3">
        <v>33</v>
      </c>
      <c r="N12" s="3">
        <v>213</v>
      </c>
      <c r="O12" s="3">
        <v>79.3</v>
      </c>
      <c r="P12" s="3">
        <v>46</v>
      </c>
      <c r="Q12" s="3">
        <v>150</v>
      </c>
      <c r="R12" s="3">
        <v>3.3</v>
      </c>
      <c r="S12" s="3">
        <v>2</v>
      </c>
      <c r="T12" s="3">
        <v>14</v>
      </c>
      <c r="U12" s="3">
        <v>3</v>
      </c>
      <c r="V12" s="3">
        <f>(0.04*I12)+(6*K12) -(2*L12)+(0.1*Q12)+(6*S12)-(2*U12)</f>
        <v>240.28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D7-9E87-4EDE-9FAD-A6EA2277CEF7}">
  <sheetPr codeName="Sheet27"/>
  <dimension ref="A1:V9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3.6328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6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119</v>
      </c>
      <c r="D2" s="1" t="s">
        <v>99</v>
      </c>
      <c r="E2" s="1" t="s">
        <v>120</v>
      </c>
      <c r="F2">
        <v>126</v>
      </c>
      <c r="G2">
        <v>204</v>
      </c>
      <c r="H2">
        <v>61.8</v>
      </c>
      <c r="I2">
        <v>1699</v>
      </c>
      <c r="J2">
        <v>8.3000000000000007</v>
      </c>
      <c r="K2">
        <v>19</v>
      </c>
      <c r="L2">
        <v>8</v>
      </c>
      <c r="M2">
        <v>19</v>
      </c>
      <c r="N2">
        <v>116</v>
      </c>
      <c r="O2">
        <v>103</v>
      </c>
      <c r="P2">
        <v>36</v>
      </c>
      <c r="Q2">
        <v>269</v>
      </c>
      <c r="R2">
        <v>7.5</v>
      </c>
      <c r="S2">
        <v>2</v>
      </c>
      <c r="T2">
        <v>3</v>
      </c>
      <c r="U2">
        <v>1</v>
      </c>
      <c r="V2">
        <f t="shared" ref="V2:V3" si="0">(0.04*I2)+(6*K2) -(2*L2)+(0.1*Q2)+(6*S2)-(2*U2)</f>
        <v>202.86</v>
      </c>
    </row>
    <row r="3" spans="1:22" x14ac:dyDescent="0.75">
      <c r="A3" s="1" t="s">
        <v>94</v>
      </c>
      <c r="B3" s="1" t="s">
        <v>97</v>
      </c>
      <c r="C3" s="1" t="s">
        <v>97</v>
      </c>
      <c r="D3" s="1" t="s">
        <v>97</v>
      </c>
      <c r="E3" s="1" t="s">
        <v>97</v>
      </c>
      <c r="F3">
        <v>126</v>
      </c>
      <c r="G3">
        <v>204</v>
      </c>
      <c r="H3">
        <v>61.8</v>
      </c>
      <c r="I3">
        <v>1699</v>
      </c>
      <c r="J3">
        <v>8.3000000000000007</v>
      </c>
      <c r="K3">
        <v>19</v>
      </c>
      <c r="L3">
        <v>8</v>
      </c>
      <c r="M3">
        <v>19</v>
      </c>
      <c r="N3">
        <v>116</v>
      </c>
      <c r="O3">
        <v>103</v>
      </c>
      <c r="P3">
        <v>36</v>
      </c>
      <c r="Q3">
        <v>269</v>
      </c>
      <c r="R3">
        <v>7.5</v>
      </c>
      <c r="S3">
        <v>2</v>
      </c>
      <c r="T3">
        <v>3</v>
      </c>
      <c r="U3">
        <v>1</v>
      </c>
      <c r="V3">
        <f t="shared" si="0"/>
        <v>202.86</v>
      </c>
    </row>
    <row r="5" spans="1:22" x14ac:dyDescent="0.75">
      <c r="A5" t="s">
        <v>36</v>
      </c>
      <c r="B5" t="s">
        <v>75</v>
      </c>
      <c r="C5" t="s">
        <v>37</v>
      </c>
      <c r="D5" t="s">
        <v>76</v>
      </c>
      <c r="E5" t="s">
        <v>77</v>
      </c>
      <c r="F5" t="s">
        <v>78</v>
      </c>
      <c r="G5" t="s">
        <v>79</v>
      </c>
      <c r="H5" t="s">
        <v>80</v>
      </c>
      <c r="I5" t="s">
        <v>81</v>
      </c>
      <c r="J5" t="s">
        <v>82</v>
      </c>
      <c r="K5" t="s">
        <v>83</v>
      </c>
      <c r="L5" t="s">
        <v>84</v>
      </c>
      <c r="M5" t="s">
        <v>85</v>
      </c>
      <c r="N5" t="s">
        <v>86</v>
      </c>
      <c r="O5" t="s">
        <v>87</v>
      </c>
      <c r="P5" t="s">
        <v>88</v>
      </c>
      <c r="Q5" t="s">
        <v>89</v>
      </c>
      <c r="R5" t="s">
        <v>90</v>
      </c>
      <c r="S5" t="s">
        <v>91</v>
      </c>
      <c r="T5" t="s">
        <v>92</v>
      </c>
      <c r="U5" t="s">
        <v>93</v>
      </c>
      <c r="V5" t="s">
        <v>38</v>
      </c>
    </row>
    <row r="6" spans="1:22" x14ac:dyDescent="0.75">
      <c r="A6" t="s">
        <v>94</v>
      </c>
      <c r="B6" t="s">
        <v>104</v>
      </c>
      <c r="C6" t="s">
        <v>119</v>
      </c>
      <c r="D6" t="s">
        <v>99</v>
      </c>
      <c r="E6" t="s">
        <v>120</v>
      </c>
      <c r="F6" s="3">
        <v>18</v>
      </c>
      <c r="G6" s="3">
        <v>29.142857142857142</v>
      </c>
      <c r="H6" s="3">
        <v>61.8</v>
      </c>
      <c r="I6" s="3">
        <v>242.71428571428572</v>
      </c>
      <c r="J6" s="3">
        <v>8.3000000000000007</v>
      </c>
      <c r="K6" s="3">
        <v>2.7142857142857144</v>
      </c>
      <c r="L6" s="3">
        <v>1.1428571428571428</v>
      </c>
      <c r="M6" s="3">
        <v>2.7142857142857144</v>
      </c>
      <c r="N6" s="3">
        <v>16.571428571428573</v>
      </c>
      <c r="O6" s="3">
        <v>103</v>
      </c>
      <c r="P6" s="3">
        <v>5.1428571428571432</v>
      </c>
      <c r="Q6" s="3">
        <v>38.428571428571431</v>
      </c>
      <c r="R6" s="3">
        <v>7.5</v>
      </c>
      <c r="S6" s="3">
        <v>0.2857142857142857</v>
      </c>
      <c r="T6" s="3">
        <v>0.42857142857142855</v>
      </c>
      <c r="U6" s="3">
        <v>0.14285714285714285</v>
      </c>
      <c r="V6">
        <f>(0.04*I6)+(6*K6) -(2*L6)+(0.1*Q6)+(6*S6)-(2*U6)</f>
        <v>28.980000000000004</v>
      </c>
    </row>
    <row r="8" spans="1:22" x14ac:dyDescent="0.75">
      <c r="A8" t="s">
        <v>36</v>
      </c>
      <c r="B8" t="s">
        <v>75</v>
      </c>
      <c r="C8" t="s">
        <v>37</v>
      </c>
      <c r="D8" t="s">
        <v>76</v>
      </c>
      <c r="E8" t="s">
        <v>77</v>
      </c>
      <c r="F8" t="s">
        <v>78</v>
      </c>
      <c r="G8" t="s">
        <v>79</v>
      </c>
      <c r="H8" t="s">
        <v>80</v>
      </c>
      <c r="I8" t="s">
        <v>81</v>
      </c>
      <c r="J8" t="s">
        <v>82</v>
      </c>
      <c r="K8" t="s">
        <v>83</v>
      </c>
      <c r="L8" t="s">
        <v>84</v>
      </c>
      <c r="M8" t="s">
        <v>85</v>
      </c>
      <c r="N8" t="s">
        <v>86</v>
      </c>
      <c r="O8" t="s">
        <v>87</v>
      </c>
      <c r="P8" t="s">
        <v>88</v>
      </c>
      <c r="Q8" t="s">
        <v>89</v>
      </c>
      <c r="R8" t="s">
        <v>90</v>
      </c>
      <c r="S8" t="s">
        <v>91</v>
      </c>
      <c r="T8" t="s">
        <v>92</v>
      </c>
      <c r="U8" t="s">
        <v>93</v>
      </c>
      <c r="V8" t="s">
        <v>38</v>
      </c>
    </row>
    <row r="9" spans="1:22" x14ac:dyDescent="0.75">
      <c r="A9" t="s">
        <v>94</v>
      </c>
      <c r="B9" t="s">
        <v>104</v>
      </c>
      <c r="C9" t="s">
        <v>119</v>
      </c>
      <c r="D9" t="s">
        <v>99</v>
      </c>
      <c r="E9" t="s">
        <v>120</v>
      </c>
      <c r="F9" s="3">
        <v>288</v>
      </c>
      <c r="G9" s="3">
        <v>466.28571428571428</v>
      </c>
      <c r="H9" s="3">
        <v>61.8</v>
      </c>
      <c r="I9" s="3">
        <v>3883.4285714285716</v>
      </c>
      <c r="J9" s="3">
        <v>8.3000000000000007</v>
      </c>
      <c r="K9" s="3">
        <v>43.428571428571431</v>
      </c>
      <c r="L9" s="3">
        <v>18.285714285714285</v>
      </c>
      <c r="M9" s="3">
        <v>43.428571428571431</v>
      </c>
      <c r="N9" s="3">
        <v>265.14285714285717</v>
      </c>
      <c r="O9" s="3">
        <v>103</v>
      </c>
      <c r="P9" s="3">
        <v>82.285714285714292</v>
      </c>
      <c r="Q9" s="3">
        <v>614.85714285714289</v>
      </c>
      <c r="R9" s="3">
        <v>7.5</v>
      </c>
      <c r="S9" s="3">
        <v>4.5714285714285712</v>
      </c>
      <c r="T9" s="3">
        <v>6.8571428571428568</v>
      </c>
      <c r="U9" s="3">
        <v>2.2857142857142856</v>
      </c>
      <c r="V9" s="3">
        <f>(0.04*I9)+(6*K9) -(2*L9)+(0.1*Q9)+(6*S9)-(2*U9)</f>
        <v>463.68000000000006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E2798-5F54-471E-8A53-64697F236CEC}">
  <sheetPr codeName="Sheet28"/>
  <dimension ref="A1:V57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6.36328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121</v>
      </c>
      <c r="D2" s="1" t="s">
        <v>96</v>
      </c>
      <c r="E2" s="1" t="s">
        <v>96</v>
      </c>
      <c r="F2">
        <v>386</v>
      </c>
      <c r="G2">
        <v>536</v>
      </c>
      <c r="H2">
        <v>72</v>
      </c>
      <c r="I2">
        <v>4334</v>
      </c>
      <c r="J2">
        <v>8.1</v>
      </c>
      <c r="K2">
        <v>23</v>
      </c>
      <c r="L2">
        <v>8</v>
      </c>
      <c r="M2">
        <v>20</v>
      </c>
      <c r="N2">
        <v>145</v>
      </c>
      <c r="O2">
        <v>103.9</v>
      </c>
      <c r="P2">
        <v>33</v>
      </c>
      <c r="Q2">
        <v>12</v>
      </c>
      <c r="R2">
        <v>0.4</v>
      </c>
      <c r="S2">
        <v>2</v>
      </c>
      <c r="T2">
        <v>5</v>
      </c>
      <c r="U2">
        <v>0</v>
      </c>
      <c r="V2">
        <f t="shared" ref="V2:V19" si="0">(0.04*I2)+(6*K2) -(2*L2)+(0.1*Q2)+(6*S2)-(2*U2)</f>
        <v>308.56</v>
      </c>
    </row>
    <row r="3" spans="1:22" x14ac:dyDescent="0.75">
      <c r="A3" s="1" t="s">
        <v>94</v>
      </c>
      <c r="B3" s="1" t="s">
        <v>105</v>
      </c>
      <c r="C3" s="1" t="s">
        <v>121</v>
      </c>
      <c r="D3" s="1" t="s">
        <v>96</v>
      </c>
      <c r="E3" s="1" t="s">
        <v>96</v>
      </c>
      <c r="F3">
        <v>471</v>
      </c>
      <c r="G3">
        <v>673</v>
      </c>
      <c r="H3">
        <v>70</v>
      </c>
      <c r="I3">
        <v>5208</v>
      </c>
      <c r="J3">
        <v>7.7</v>
      </c>
      <c r="K3">
        <v>37</v>
      </c>
      <c r="L3">
        <v>15</v>
      </c>
      <c r="M3">
        <v>27</v>
      </c>
      <c r="N3">
        <v>184</v>
      </c>
      <c r="O3">
        <v>101.7</v>
      </c>
      <c r="P3">
        <v>23</v>
      </c>
      <c r="Q3">
        <v>20</v>
      </c>
      <c r="R3">
        <v>0.9</v>
      </c>
      <c r="S3">
        <v>2</v>
      </c>
      <c r="T3">
        <v>5</v>
      </c>
      <c r="U3">
        <v>4</v>
      </c>
      <c r="V3">
        <f t="shared" ref="V3:V18" si="1">(0.04*I3)+(6*K3) -(2*L3)+(0.1*Q3)+(6*S3)-(2*U3)</f>
        <v>406.32</v>
      </c>
    </row>
    <row r="4" spans="1:22" x14ac:dyDescent="0.75">
      <c r="A4" s="1" t="s">
        <v>94</v>
      </c>
      <c r="B4" s="1" t="s">
        <v>106</v>
      </c>
      <c r="C4" s="1" t="s">
        <v>121</v>
      </c>
      <c r="D4" s="1" t="s">
        <v>101</v>
      </c>
      <c r="E4" s="1" t="s">
        <v>101</v>
      </c>
      <c r="F4">
        <v>428</v>
      </c>
      <c r="G4">
        <v>627</v>
      </c>
      <c r="H4">
        <v>68.3</v>
      </c>
      <c r="I4">
        <v>4870</v>
      </c>
      <c r="J4">
        <v>7.8</v>
      </c>
      <c r="K4">
        <v>32</v>
      </c>
      <c r="L4">
        <v>11</v>
      </c>
      <c r="M4">
        <v>31</v>
      </c>
      <c r="N4">
        <v>235</v>
      </c>
      <c r="O4">
        <v>101</v>
      </c>
      <c r="P4">
        <v>24</v>
      </c>
      <c r="Q4">
        <v>14</v>
      </c>
      <c r="R4">
        <v>0.6</v>
      </c>
      <c r="S4">
        <v>1</v>
      </c>
      <c r="T4">
        <v>5</v>
      </c>
      <c r="U4">
        <v>2</v>
      </c>
      <c r="V4">
        <f t="shared" si="1"/>
        <v>368.2</v>
      </c>
    </row>
    <row r="5" spans="1:22" x14ac:dyDescent="0.75">
      <c r="A5" s="1" t="s">
        <v>94</v>
      </c>
      <c r="B5" s="1" t="s">
        <v>107</v>
      </c>
      <c r="C5" s="1" t="s">
        <v>121</v>
      </c>
      <c r="D5" s="1" t="s">
        <v>96</v>
      </c>
      <c r="E5" s="1" t="s">
        <v>96</v>
      </c>
      <c r="F5">
        <v>456</v>
      </c>
      <c r="G5">
        <v>659</v>
      </c>
      <c r="H5">
        <v>69.2</v>
      </c>
      <c r="I5">
        <v>4952</v>
      </c>
      <c r="J5">
        <v>7.5</v>
      </c>
      <c r="K5">
        <v>33</v>
      </c>
      <c r="L5">
        <v>17</v>
      </c>
      <c r="M5">
        <v>29</v>
      </c>
      <c r="N5">
        <v>186</v>
      </c>
      <c r="O5">
        <v>97</v>
      </c>
      <c r="P5">
        <v>27</v>
      </c>
      <c r="Q5">
        <v>68</v>
      </c>
      <c r="R5">
        <v>2.5</v>
      </c>
      <c r="S5">
        <v>1</v>
      </c>
      <c r="T5">
        <v>7</v>
      </c>
      <c r="U5">
        <v>3</v>
      </c>
      <c r="V5">
        <f t="shared" si="1"/>
        <v>368.88000000000005</v>
      </c>
    </row>
    <row r="6" spans="1:22" x14ac:dyDescent="0.75">
      <c r="A6" s="1" t="s">
        <v>94</v>
      </c>
      <c r="B6" s="1" t="s">
        <v>108</v>
      </c>
      <c r="C6" s="1" t="s">
        <v>121</v>
      </c>
      <c r="D6" s="1" t="s">
        <v>96</v>
      </c>
      <c r="E6" s="1" t="s">
        <v>96</v>
      </c>
      <c r="F6">
        <v>446</v>
      </c>
      <c r="G6">
        <v>650</v>
      </c>
      <c r="H6">
        <v>68.599999999999994</v>
      </c>
      <c r="I6">
        <v>5162</v>
      </c>
      <c r="J6">
        <v>7.9</v>
      </c>
      <c r="K6">
        <v>39</v>
      </c>
      <c r="L6">
        <v>12</v>
      </c>
      <c r="M6">
        <v>37</v>
      </c>
      <c r="N6">
        <v>244</v>
      </c>
      <c r="O6">
        <v>104.7</v>
      </c>
      <c r="P6">
        <v>35</v>
      </c>
      <c r="Q6">
        <v>52</v>
      </c>
      <c r="R6">
        <v>1.5</v>
      </c>
      <c r="S6">
        <v>3</v>
      </c>
      <c r="T6">
        <v>6</v>
      </c>
      <c r="U6">
        <v>2</v>
      </c>
      <c r="V6">
        <f t="shared" si="1"/>
        <v>435.68</v>
      </c>
    </row>
    <row r="7" spans="1:22" x14ac:dyDescent="0.75">
      <c r="A7" s="1" t="s">
        <v>94</v>
      </c>
      <c r="B7" s="1" t="s">
        <v>109</v>
      </c>
      <c r="C7" s="1" t="s">
        <v>121</v>
      </c>
      <c r="D7" s="1" t="s">
        <v>96</v>
      </c>
      <c r="E7" s="1" t="s">
        <v>96</v>
      </c>
      <c r="F7">
        <v>422</v>
      </c>
      <c r="G7">
        <v>670</v>
      </c>
      <c r="H7">
        <v>63</v>
      </c>
      <c r="I7">
        <v>5177</v>
      </c>
      <c r="J7">
        <v>7.7</v>
      </c>
      <c r="K7">
        <v>43</v>
      </c>
      <c r="L7">
        <v>19</v>
      </c>
      <c r="M7">
        <v>26</v>
      </c>
      <c r="N7">
        <v>190</v>
      </c>
      <c r="O7">
        <v>96.3</v>
      </c>
      <c r="P7">
        <v>15</v>
      </c>
      <c r="Q7">
        <v>5</v>
      </c>
      <c r="R7">
        <v>0.3</v>
      </c>
      <c r="S7">
        <v>1</v>
      </c>
      <c r="T7">
        <v>5</v>
      </c>
      <c r="U7">
        <v>1</v>
      </c>
      <c r="V7">
        <f t="shared" si="1"/>
        <v>431.58000000000004</v>
      </c>
    </row>
    <row r="8" spans="1:22" x14ac:dyDescent="0.75">
      <c r="A8" s="1" t="s">
        <v>94</v>
      </c>
      <c r="B8" s="1" t="s">
        <v>110</v>
      </c>
      <c r="C8" s="1" t="s">
        <v>121</v>
      </c>
      <c r="D8" s="1" t="s">
        <v>96</v>
      </c>
      <c r="E8" s="1" t="s">
        <v>96</v>
      </c>
      <c r="F8">
        <v>468</v>
      </c>
      <c r="G8">
        <v>657</v>
      </c>
      <c r="H8">
        <v>71.2</v>
      </c>
      <c r="I8">
        <v>5476</v>
      </c>
      <c r="J8">
        <v>8.3000000000000007</v>
      </c>
      <c r="K8">
        <v>46</v>
      </c>
      <c r="L8">
        <v>14</v>
      </c>
      <c r="M8">
        <v>24</v>
      </c>
      <c r="N8">
        <v>158</v>
      </c>
      <c r="O8">
        <v>110.6</v>
      </c>
      <c r="P8">
        <v>21</v>
      </c>
      <c r="Q8">
        <v>86</v>
      </c>
      <c r="R8">
        <v>4.0999999999999996</v>
      </c>
      <c r="S8">
        <v>1</v>
      </c>
      <c r="T8">
        <v>1</v>
      </c>
      <c r="U8">
        <v>1</v>
      </c>
      <c r="V8">
        <f t="shared" si="1"/>
        <v>479.64</v>
      </c>
    </row>
    <row r="9" spans="1:22" x14ac:dyDescent="0.75">
      <c r="A9" s="1" t="s">
        <v>94</v>
      </c>
      <c r="B9" s="1" t="s">
        <v>111</v>
      </c>
      <c r="C9" s="1" t="s">
        <v>121</v>
      </c>
      <c r="D9" s="1" t="s">
        <v>96</v>
      </c>
      <c r="E9" s="1" t="s">
        <v>96</v>
      </c>
      <c r="F9">
        <v>448</v>
      </c>
      <c r="G9">
        <v>658</v>
      </c>
      <c r="H9">
        <v>68.099999999999994</v>
      </c>
      <c r="I9">
        <v>4620</v>
      </c>
      <c r="J9">
        <v>7</v>
      </c>
      <c r="K9">
        <v>33</v>
      </c>
      <c r="L9">
        <v>22</v>
      </c>
      <c r="M9">
        <v>25</v>
      </c>
      <c r="N9">
        <v>185</v>
      </c>
      <c r="O9">
        <v>90.9</v>
      </c>
      <c r="P9">
        <v>18</v>
      </c>
      <c r="Q9">
        <v>-3</v>
      </c>
      <c r="R9">
        <v>-0.2</v>
      </c>
      <c r="S9">
        <v>0</v>
      </c>
      <c r="T9">
        <v>9</v>
      </c>
      <c r="U9">
        <v>2</v>
      </c>
      <c r="V9">
        <f t="shared" si="1"/>
        <v>334.5</v>
      </c>
    </row>
    <row r="10" spans="1:22" x14ac:dyDescent="0.75">
      <c r="A10" s="1" t="s">
        <v>94</v>
      </c>
      <c r="B10" s="1" t="s">
        <v>112</v>
      </c>
      <c r="C10" s="1" t="s">
        <v>121</v>
      </c>
      <c r="D10" s="1" t="s">
        <v>101</v>
      </c>
      <c r="E10" s="1" t="s">
        <v>101</v>
      </c>
      <c r="F10">
        <v>363</v>
      </c>
      <c r="G10">
        <v>514</v>
      </c>
      <c r="H10">
        <v>70.599999999999994</v>
      </c>
      <c r="I10">
        <v>4388</v>
      </c>
      <c r="J10">
        <v>8.5</v>
      </c>
      <c r="K10">
        <v>34</v>
      </c>
      <c r="L10">
        <v>11</v>
      </c>
      <c r="M10">
        <v>20</v>
      </c>
      <c r="N10">
        <v>135</v>
      </c>
      <c r="O10">
        <v>109.6</v>
      </c>
      <c r="P10">
        <v>22</v>
      </c>
      <c r="Q10">
        <v>33</v>
      </c>
      <c r="R10">
        <v>1.5</v>
      </c>
      <c r="S10">
        <v>2</v>
      </c>
      <c r="T10">
        <v>10</v>
      </c>
      <c r="U10">
        <v>6</v>
      </c>
      <c r="V10">
        <f t="shared" si="1"/>
        <v>360.82</v>
      </c>
    </row>
    <row r="11" spans="1:22" x14ac:dyDescent="0.75">
      <c r="A11" s="1" t="s">
        <v>94</v>
      </c>
      <c r="B11" s="1" t="s">
        <v>113</v>
      </c>
      <c r="C11" s="1" t="s">
        <v>121</v>
      </c>
      <c r="D11" s="1" t="s">
        <v>96</v>
      </c>
      <c r="E11" s="1" t="s">
        <v>96</v>
      </c>
      <c r="F11">
        <v>413</v>
      </c>
      <c r="G11">
        <v>635</v>
      </c>
      <c r="H11">
        <v>65</v>
      </c>
      <c r="I11">
        <v>5069</v>
      </c>
      <c r="J11">
        <v>8</v>
      </c>
      <c r="K11">
        <v>34</v>
      </c>
      <c r="L11">
        <v>17</v>
      </c>
      <c r="M11">
        <v>13</v>
      </c>
      <c r="N11">
        <v>92</v>
      </c>
      <c r="O11">
        <v>96.2</v>
      </c>
      <c r="P11">
        <v>22</v>
      </c>
      <c r="Q11">
        <v>-1</v>
      </c>
      <c r="R11">
        <v>0</v>
      </c>
      <c r="S11">
        <v>0</v>
      </c>
      <c r="T11">
        <v>6</v>
      </c>
      <c r="U11">
        <v>1</v>
      </c>
      <c r="V11">
        <f t="shared" si="1"/>
        <v>370.65999999999997</v>
      </c>
    </row>
    <row r="12" spans="1:22" x14ac:dyDescent="0.75">
      <c r="A12" s="1" t="s">
        <v>94</v>
      </c>
      <c r="B12" s="1" t="s">
        <v>114</v>
      </c>
      <c r="C12" s="1" t="s">
        <v>121</v>
      </c>
      <c r="D12" s="1" t="s">
        <v>96</v>
      </c>
      <c r="E12" s="1" t="s">
        <v>96</v>
      </c>
      <c r="F12">
        <v>440</v>
      </c>
      <c r="G12">
        <v>652</v>
      </c>
      <c r="H12">
        <v>67.5</v>
      </c>
      <c r="I12">
        <v>4423</v>
      </c>
      <c r="J12">
        <v>6.8</v>
      </c>
      <c r="K12">
        <v>28</v>
      </c>
      <c r="L12">
        <v>18</v>
      </c>
      <c r="M12">
        <v>16</v>
      </c>
      <c r="N12">
        <v>109</v>
      </c>
      <c r="O12">
        <v>89.4</v>
      </c>
      <c r="P12">
        <v>23</v>
      </c>
      <c r="Q12">
        <v>52</v>
      </c>
      <c r="R12">
        <v>2.2999999999999998</v>
      </c>
      <c r="S12">
        <v>1</v>
      </c>
      <c r="T12">
        <v>9</v>
      </c>
      <c r="U12">
        <v>4</v>
      </c>
      <c r="V12">
        <f t="shared" si="1"/>
        <v>312.12</v>
      </c>
    </row>
    <row r="13" spans="1:22" x14ac:dyDescent="0.75">
      <c r="A13" s="1" t="s">
        <v>94</v>
      </c>
      <c r="B13" s="1" t="s">
        <v>115</v>
      </c>
      <c r="C13" s="1" t="s">
        <v>121</v>
      </c>
      <c r="D13" s="1" t="s">
        <v>96</v>
      </c>
      <c r="E13" s="1" t="s">
        <v>96</v>
      </c>
      <c r="F13">
        <v>356</v>
      </c>
      <c r="G13">
        <v>554</v>
      </c>
      <c r="H13">
        <v>64.3</v>
      </c>
      <c r="I13">
        <v>4418</v>
      </c>
      <c r="J13">
        <v>8</v>
      </c>
      <c r="K13">
        <v>26</v>
      </c>
      <c r="L13">
        <v>11</v>
      </c>
      <c r="M13">
        <v>18</v>
      </c>
      <c r="N13">
        <v>105</v>
      </c>
      <c r="O13">
        <v>96.2</v>
      </c>
      <c r="P13">
        <v>42</v>
      </c>
      <c r="Q13">
        <v>32</v>
      </c>
      <c r="R13">
        <v>0.8</v>
      </c>
      <c r="S13">
        <v>0</v>
      </c>
      <c r="T13">
        <v>8</v>
      </c>
      <c r="U13">
        <v>3</v>
      </c>
      <c r="V13">
        <f t="shared" si="1"/>
        <v>307.92</v>
      </c>
    </row>
    <row r="14" spans="1:22" x14ac:dyDescent="0.75">
      <c r="A14" s="1" t="s">
        <v>94</v>
      </c>
      <c r="B14" s="1" t="s">
        <v>116</v>
      </c>
      <c r="C14" s="1" t="s">
        <v>122</v>
      </c>
      <c r="D14" s="1" t="s">
        <v>96</v>
      </c>
      <c r="E14" s="1" t="s">
        <v>96</v>
      </c>
      <c r="F14">
        <v>323</v>
      </c>
      <c r="G14">
        <v>500</v>
      </c>
      <c r="H14">
        <v>64.599999999999994</v>
      </c>
      <c r="I14">
        <v>3576</v>
      </c>
      <c r="J14">
        <v>7.2</v>
      </c>
      <c r="K14">
        <v>24</v>
      </c>
      <c r="L14">
        <v>15</v>
      </c>
      <c r="M14">
        <v>27</v>
      </c>
      <c r="N14">
        <v>223</v>
      </c>
      <c r="O14">
        <v>89.2</v>
      </c>
      <c r="P14">
        <v>21</v>
      </c>
      <c r="Q14">
        <v>49</v>
      </c>
      <c r="R14">
        <v>2.2999999999999998</v>
      </c>
      <c r="S14">
        <v>1</v>
      </c>
      <c r="T14">
        <v>8</v>
      </c>
      <c r="U14">
        <v>5</v>
      </c>
      <c r="V14">
        <f t="shared" si="1"/>
        <v>257.93999999999994</v>
      </c>
    </row>
    <row r="15" spans="1:22" x14ac:dyDescent="0.75">
      <c r="A15" s="1" t="s">
        <v>94</v>
      </c>
      <c r="B15" s="1" t="s">
        <v>123</v>
      </c>
      <c r="C15" s="1" t="s">
        <v>122</v>
      </c>
      <c r="D15" s="1" t="s">
        <v>101</v>
      </c>
      <c r="E15" s="1" t="s">
        <v>101</v>
      </c>
      <c r="F15">
        <v>262</v>
      </c>
      <c r="G15">
        <v>400</v>
      </c>
      <c r="H15">
        <v>65.5</v>
      </c>
      <c r="I15">
        <v>3159</v>
      </c>
      <c r="J15">
        <v>7.9</v>
      </c>
      <c r="K15">
        <v>27</v>
      </c>
      <c r="L15">
        <v>7</v>
      </c>
      <c r="M15">
        <v>18</v>
      </c>
      <c r="N15">
        <v>131</v>
      </c>
      <c r="O15">
        <v>104.8</v>
      </c>
      <c r="P15">
        <v>53</v>
      </c>
      <c r="Q15">
        <v>85</v>
      </c>
      <c r="R15">
        <v>1.6</v>
      </c>
      <c r="S15">
        <v>2</v>
      </c>
      <c r="T15">
        <v>7</v>
      </c>
      <c r="U15">
        <v>2</v>
      </c>
      <c r="V15">
        <f t="shared" si="1"/>
        <v>290.86</v>
      </c>
    </row>
    <row r="16" spans="1:22" x14ac:dyDescent="0.75">
      <c r="A16" s="1" t="s">
        <v>94</v>
      </c>
      <c r="B16" s="1" t="s">
        <v>124</v>
      </c>
      <c r="C16" s="1" t="s">
        <v>122</v>
      </c>
      <c r="D16" s="1" t="s">
        <v>125</v>
      </c>
      <c r="E16" s="1" t="s">
        <v>125</v>
      </c>
      <c r="F16">
        <v>205</v>
      </c>
      <c r="G16">
        <v>356</v>
      </c>
      <c r="H16">
        <v>57.6</v>
      </c>
      <c r="I16">
        <v>2108</v>
      </c>
      <c r="J16">
        <v>5.9</v>
      </c>
      <c r="K16">
        <v>11</v>
      </c>
      <c r="L16">
        <v>15</v>
      </c>
      <c r="M16">
        <v>21</v>
      </c>
      <c r="N16">
        <v>178</v>
      </c>
      <c r="O16">
        <v>67.5</v>
      </c>
      <c r="P16">
        <v>21</v>
      </c>
      <c r="Q16">
        <v>84</v>
      </c>
      <c r="R16">
        <v>4</v>
      </c>
      <c r="S16">
        <v>0</v>
      </c>
      <c r="T16">
        <v>5</v>
      </c>
      <c r="U16">
        <v>3</v>
      </c>
      <c r="V16">
        <f t="shared" si="1"/>
        <v>122.72</v>
      </c>
    </row>
    <row r="17" spans="1:22" x14ac:dyDescent="0.75">
      <c r="A17" s="1" t="s">
        <v>94</v>
      </c>
      <c r="B17" s="1" t="s">
        <v>126</v>
      </c>
      <c r="C17" s="1" t="s">
        <v>122</v>
      </c>
      <c r="D17" s="1" t="s">
        <v>96</v>
      </c>
      <c r="E17" s="1" t="s">
        <v>96</v>
      </c>
      <c r="F17">
        <v>320</v>
      </c>
      <c r="G17">
        <v>526</v>
      </c>
      <c r="H17">
        <v>60.8</v>
      </c>
      <c r="I17">
        <v>3284</v>
      </c>
      <c r="J17">
        <v>6.2</v>
      </c>
      <c r="K17">
        <v>17</v>
      </c>
      <c r="L17">
        <v>16</v>
      </c>
      <c r="M17">
        <v>24</v>
      </c>
      <c r="N17">
        <v>180</v>
      </c>
      <c r="O17">
        <v>76.900000000000006</v>
      </c>
      <c r="P17">
        <v>38</v>
      </c>
      <c r="Q17">
        <v>130</v>
      </c>
      <c r="R17">
        <v>3.4</v>
      </c>
      <c r="S17">
        <v>1</v>
      </c>
      <c r="T17">
        <v>2</v>
      </c>
      <c r="U17">
        <v>0</v>
      </c>
      <c r="V17">
        <f t="shared" si="1"/>
        <v>220.36</v>
      </c>
    </row>
    <row r="18" spans="1:22" x14ac:dyDescent="0.75">
      <c r="A18" s="1" t="s">
        <v>94</v>
      </c>
      <c r="B18" s="1" t="s">
        <v>127</v>
      </c>
      <c r="C18" s="1" t="s">
        <v>122</v>
      </c>
      <c r="D18" s="1" t="s">
        <v>128</v>
      </c>
      <c r="E18" s="1" t="s">
        <v>102</v>
      </c>
      <c r="F18">
        <v>15</v>
      </c>
      <c r="G18">
        <v>27</v>
      </c>
      <c r="H18">
        <v>55.6</v>
      </c>
      <c r="I18">
        <v>221</v>
      </c>
      <c r="J18">
        <v>8.1999999999999993</v>
      </c>
      <c r="K18">
        <v>1</v>
      </c>
      <c r="L18">
        <v>0</v>
      </c>
      <c r="M18">
        <v>2</v>
      </c>
      <c r="N18">
        <v>12</v>
      </c>
      <c r="O18">
        <v>94.8</v>
      </c>
      <c r="P18">
        <v>2</v>
      </c>
      <c r="Q18">
        <v>18</v>
      </c>
      <c r="R18">
        <v>9</v>
      </c>
      <c r="S18">
        <v>0</v>
      </c>
      <c r="T18">
        <v>2</v>
      </c>
      <c r="U18">
        <v>0</v>
      </c>
      <c r="V18">
        <f t="shared" si="1"/>
        <v>16.64</v>
      </c>
    </row>
    <row r="19" spans="1:22" x14ac:dyDescent="0.75">
      <c r="A19" s="1" t="s">
        <v>94</v>
      </c>
      <c r="B19" s="1" t="s">
        <v>97</v>
      </c>
      <c r="C19" s="1" t="s">
        <v>97</v>
      </c>
      <c r="D19" s="1" t="s">
        <v>97</v>
      </c>
      <c r="E19" s="1" t="s">
        <v>97</v>
      </c>
      <c r="F19">
        <v>6222</v>
      </c>
      <c r="G19">
        <v>9294</v>
      </c>
      <c r="H19">
        <v>66.900000000000006</v>
      </c>
      <c r="I19">
        <v>70445</v>
      </c>
      <c r="J19">
        <v>7.6</v>
      </c>
      <c r="K19">
        <v>488</v>
      </c>
      <c r="L19">
        <v>228</v>
      </c>
      <c r="M19">
        <v>378</v>
      </c>
      <c r="N19">
        <v>2692</v>
      </c>
      <c r="O19">
        <v>96.7</v>
      </c>
      <c r="P19">
        <v>440</v>
      </c>
      <c r="Q19">
        <v>736</v>
      </c>
      <c r="R19">
        <v>1.7</v>
      </c>
      <c r="S19">
        <v>18</v>
      </c>
      <c r="T19">
        <v>100</v>
      </c>
      <c r="U19">
        <v>39</v>
      </c>
      <c r="V19">
        <f t="shared" si="0"/>
        <v>5393.4000000000005</v>
      </c>
    </row>
    <row r="21" spans="1:22" x14ac:dyDescent="0.75">
      <c r="A21" t="s">
        <v>36</v>
      </c>
      <c r="B21" t="s">
        <v>75</v>
      </c>
      <c r="C21" t="s">
        <v>37</v>
      </c>
      <c r="D21" t="s">
        <v>76</v>
      </c>
      <c r="E21" t="s">
        <v>77</v>
      </c>
      <c r="F21" t="s">
        <v>78</v>
      </c>
      <c r="G21" t="s">
        <v>79</v>
      </c>
      <c r="H21" t="s">
        <v>80</v>
      </c>
      <c r="I21" t="s">
        <v>81</v>
      </c>
      <c r="J21" t="s">
        <v>82</v>
      </c>
      <c r="K21" t="s">
        <v>83</v>
      </c>
      <c r="L21" t="s">
        <v>84</v>
      </c>
      <c r="M21" t="s">
        <v>85</v>
      </c>
      <c r="N21" t="s">
        <v>86</v>
      </c>
      <c r="O21" t="s">
        <v>87</v>
      </c>
      <c r="P21" t="s">
        <v>88</v>
      </c>
      <c r="Q21" t="s">
        <v>89</v>
      </c>
      <c r="R21" t="s">
        <v>90</v>
      </c>
      <c r="S21" t="s">
        <v>91</v>
      </c>
      <c r="T21" t="s">
        <v>92</v>
      </c>
      <c r="U21" t="s">
        <v>93</v>
      </c>
      <c r="V21" t="s">
        <v>38</v>
      </c>
    </row>
    <row r="22" spans="1:22" x14ac:dyDescent="0.75">
      <c r="A22" t="s">
        <v>94</v>
      </c>
      <c r="B22" t="s">
        <v>104</v>
      </c>
      <c r="C22" t="s">
        <v>121</v>
      </c>
      <c r="D22" t="s">
        <v>96</v>
      </c>
      <c r="E22" t="s">
        <v>96</v>
      </c>
      <c r="F22" s="3">
        <v>24.125</v>
      </c>
      <c r="G22" s="3">
        <v>33.5</v>
      </c>
      <c r="H22" s="3">
        <v>72</v>
      </c>
      <c r="I22" s="3">
        <v>270.875</v>
      </c>
      <c r="J22" s="3">
        <v>8.1</v>
      </c>
      <c r="K22" s="3">
        <v>1.4375</v>
      </c>
      <c r="L22" s="3">
        <v>0.5</v>
      </c>
      <c r="M22" s="3">
        <v>1.25</v>
      </c>
      <c r="N22" s="3">
        <v>9.0625</v>
      </c>
      <c r="O22" s="3">
        <v>103.9</v>
      </c>
      <c r="P22" s="3">
        <v>2.0625</v>
      </c>
      <c r="Q22" s="3">
        <v>0.75</v>
      </c>
      <c r="R22" s="3">
        <v>0.4</v>
      </c>
      <c r="S22" s="3">
        <v>0.125</v>
      </c>
      <c r="T22" s="3">
        <v>0.3125</v>
      </c>
      <c r="U22" s="3">
        <v>0</v>
      </c>
      <c r="V22">
        <f t="shared" ref="V22" si="2">(0.04*I22)+(6*K22) -(2*L22)+(0.1*Q22)+(6*S22)-(2*U22)</f>
        <v>19.285</v>
      </c>
    </row>
    <row r="23" spans="1:22" x14ac:dyDescent="0.75">
      <c r="A23" t="s">
        <v>94</v>
      </c>
      <c r="B23" t="s">
        <v>105</v>
      </c>
      <c r="C23" t="s">
        <v>121</v>
      </c>
      <c r="D23" t="s">
        <v>96</v>
      </c>
      <c r="E23" t="s">
        <v>96</v>
      </c>
      <c r="F23" s="3">
        <v>29.4375</v>
      </c>
      <c r="G23" s="3">
        <v>42.0625</v>
      </c>
      <c r="H23" s="3">
        <v>70</v>
      </c>
      <c r="I23" s="3">
        <v>325.5</v>
      </c>
      <c r="J23" s="3">
        <v>7.7</v>
      </c>
      <c r="K23" s="3">
        <v>2.3125</v>
      </c>
      <c r="L23" s="3">
        <v>0.9375</v>
      </c>
      <c r="M23" s="3">
        <v>1.6875</v>
      </c>
      <c r="N23" s="3">
        <v>11.5</v>
      </c>
      <c r="O23" s="3">
        <v>101.7</v>
      </c>
      <c r="P23" s="3">
        <v>1.4375</v>
      </c>
      <c r="Q23" s="3">
        <v>1.25</v>
      </c>
      <c r="R23" s="3">
        <v>0.9</v>
      </c>
      <c r="S23" s="3">
        <v>0.125</v>
      </c>
      <c r="T23" s="3">
        <v>0.3125</v>
      </c>
      <c r="U23" s="3">
        <v>0.25</v>
      </c>
      <c r="V23">
        <f t="shared" ref="V23:V38" si="3">(0.04*I23)+(6*K23) -(2*L23)+(0.1*Q23)+(6*S23)-(2*U23)</f>
        <v>25.395</v>
      </c>
    </row>
    <row r="24" spans="1:22" x14ac:dyDescent="0.75">
      <c r="A24" t="s">
        <v>94</v>
      </c>
      <c r="B24" t="s">
        <v>106</v>
      </c>
      <c r="C24" t="s">
        <v>121</v>
      </c>
      <c r="D24" t="s">
        <v>101</v>
      </c>
      <c r="E24" t="s">
        <v>101</v>
      </c>
      <c r="F24" s="3">
        <v>28.533333333333335</v>
      </c>
      <c r="G24" s="3">
        <v>41.8</v>
      </c>
      <c r="H24" s="3">
        <v>68.3</v>
      </c>
      <c r="I24" s="3">
        <v>324.66666666666669</v>
      </c>
      <c r="J24" s="3">
        <v>7.8</v>
      </c>
      <c r="K24" s="3">
        <v>2.1333333333333333</v>
      </c>
      <c r="L24" s="3">
        <v>0.73333333333333328</v>
      </c>
      <c r="M24" s="3">
        <v>2.0666666666666669</v>
      </c>
      <c r="N24" s="3">
        <v>15.666666666666666</v>
      </c>
      <c r="O24" s="3">
        <v>101</v>
      </c>
      <c r="P24" s="3">
        <v>1.6</v>
      </c>
      <c r="Q24" s="3">
        <v>0.93333333333333335</v>
      </c>
      <c r="R24" s="3">
        <v>0.6</v>
      </c>
      <c r="S24" s="3">
        <v>6.6666666666666666E-2</v>
      </c>
      <c r="T24" s="3">
        <v>0.33333333333333331</v>
      </c>
      <c r="U24" s="3">
        <v>0.13333333333333333</v>
      </c>
      <c r="V24">
        <f t="shared" si="3"/>
        <v>24.54666666666667</v>
      </c>
    </row>
    <row r="25" spans="1:22" x14ac:dyDescent="0.75">
      <c r="A25" t="s">
        <v>94</v>
      </c>
      <c r="B25" t="s">
        <v>107</v>
      </c>
      <c r="C25" t="s">
        <v>121</v>
      </c>
      <c r="D25" t="s">
        <v>96</v>
      </c>
      <c r="E25" t="s">
        <v>96</v>
      </c>
      <c r="F25" s="3">
        <v>28.5</v>
      </c>
      <c r="G25" s="3">
        <v>41.1875</v>
      </c>
      <c r="H25" s="3">
        <v>69.2</v>
      </c>
      <c r="I25" s="3">
        <v>309.5</v>
      </c>
      <c r="J25" s="3">
        <v>7.5</v>
      </c>
      <c r="K25" s="3">
        <v>2.0625</v>
      </c>
      <c r="L25" s="3">
        <v>1.0625</v>
      </c>
      <c r="M25" s="3">
        <v>1.8125</v>
      </c>
      <c r="N25" s="3">
        <v>11.625</v>
      </c>
      <c r="O25" s="3">
        <v>97</v>
      </c>
      <c r="P25" s="3">
        <v>1.6875</v>
      </c>
      <c r="Q25" s="3">
        <v>4.25</v>
      </c>
      <c r="R25" s="3">
        <v>2.5</v>
      </c>
      <c r="S25" s="3">
        <v>6.25E-2</v>
      </c>
      <c r="T25" s="3">
        <v>0.4375</v>
      </c>
      <c r="U25" s="3">
        <v>0.1875</v>
      </c>
      <c r="V25">
        <f t="shared" si="3"/>
        <v>23.055000000000003</v>
      </c>
    </row>
    <row r="26" spans="1:22" x14ac:dyDescent="0.75">
      <c r="A26" t="s">
        <v>94</v>
      </c>
      <c r="B26" t="s">
        <v>108</v>
      </c>
      <c r="C26" t="s">
        <v>121</v>
      </c>
      <c r="D26" t="s">
        <v>96</v>
      </c>
      <c r="E26" t="s">
        <v>96</v>
      </c>
      <c r="F26" s="3">
        <v>27.875</v>
      </c>
      <c r="G26" s="3">
        <v>40.625</v>
      </c>
      <c r="H26" s="3">
        <v>68.599999999999994</v>
      </c>
      <c r="I26" s="3">
        <v>322.625</v>
      </c>
      <c r="J26" s="3">
        <v>7.9</v>
      </c>
      <c r="K26" s="3">
        <v>2.4375</v>
      </c>
      <c r="L26" s="3">
        <v>0.75</v>
      </c>
      <c r="M26" s="3">
        <v>2.3125</v>
      </c>
      <c r="N26" s="3">
        <v>15.25</v>
      </c>
      <c r="O26" s="3">
        <v>104.7</v>
      </c>
      <c r="P26" s="3">
        <v>2.1875</v>
      </c>
      <c r="Q26" s="3">
        <v>3.25</v>
      </c>
      <c r="R26" s="3">
        <v>1.5</v>
      </c>
      <c r="S26" s="3">
        <v>0.1875</v>
      </c>
      <c r="T26" s="3">
        <v>0.375</v>
      </c>
      <c r="U26" s="3">
        <v>0.125</v>
      </c>
      <c r="V26">
        <f t="shared" si="3"/>
        <v>27.23</v>
      </c>
    </row>
    <row r="27" spans="1:22" x14ac:dyDescent="0.75">
      <c r="A27" t="s">
        <v>94</v>
      </c>
      <c r="B27" t="s">
        <v>109</v>
      </c>
      <c r="C27" t="s">
        <v>121</v>
      </c>
      <c r="D27" t="s">
        <v>96</v>
      </c>
      <c r="E27" t="s">
        <v>96</v>
      </c>
      <c r="F27" s="3">
        <v>26.375</v>
      </c>
      <c r="G27" s="3">
        <v>41.875</v>
      </c>
      <c r="H27" s="3">
        <v>63</v>
      </c>
      <c r="I27" s="3">
        <v>323.5625</v>
      </c>
      <c r="J27" s="3">
        <v>7.7</v>
      </c>
      <c r="K27" s="3">
        <v>2.6875</v>
      </c>
      <c r="L27" s="3">
        <v>1.1875</v>
      </c>
      <c r="M27" s="3">
        <v>1.625</v>
      </c>
      <c r="N27" s="3">
        <v>11.875</v>
      </c>
      <c r="O27" s="3">
        <v>96.3</v>
      </c>
      <c r="P27" s="3">
        <v>0.9375</v>
      </c>
      <c r="Q27" s="3">
        <v>0.3125</v>
      </c>
      <c r="R27" s="3">
        <v>0.3</v>
      </c>
      <c r="S27" s="3">
        <v>6.25E-2</v>
      </c>
      <c r="T27" s="3">
        <v>0.3125</v>
      </c>
      <c r="U27" s="3">
        <v>6.25E-2</v>
      </c>
      <c r="V27">
        <f t="shared" si="3"/>
        <v>26.973750000000003</v>
      </c>
    </row>
    <row r="28" spans="1:22" x14ac:dyDescent="0.75">
      <c r="A28" t="s">
        <v>94</v>
      </c>
      <c r="B28" t="s">
        <v>110</v>
      </c>
      <c r="C28" t="s">
        <v>121</v>
      </c>
      <c r="D28" t="s">
        <v>96</v>
      </c>
      <c r="E28" t="s">
        <v>96</v>
      </c>
      <c r="F28" s="3">
        <v>29.25</v>
      </c>
      <c r="G28" s="3">
        <v>41.0625</v>
      </c>
      <c r="H28" s="3">
        <v>71.2</v>
      </c>
      <c r="I28" s="3">
        <v>342.25</v>
      </c>
      <c r="J28" s="3">
        <v>8.3000000000000007</v>
      </c>
      <c r="K28" s="3">
        <v>2.875</v>
      </c>
      <c r="L28" s="3">
        <v>0.875</v>
      </c>
      <c r="M28" s="3">
        <v>1.5</v>
      </c>
      <c r="N28" s="3">
        <v>9.875</v>
      </c>
      <c r="O28" s="3">
        <v>110.6</v>
      </c>
      <c r="P28" s="3">
        <v>1.3125</v>
      </c>
      <c r="Q28" s="3">
        <v>5.375</v>
      </c>
      <c r="R28" s="3">
        <v>4.0999999999999996</v>
      </c>
      <c r="S28" s="3">
        <v>6.25E-2</v>
      </c>
      <c r="T28" s="3">
        <v>6.25E-2</v>
      </c>
      <c r="U28" s="3">
        <v>6.25E-2</v>
      </c>
      <c r="V28">
        <f t="shared" si="3"/>
        <v>29.977499999999999</v>
      </c>
    </row>
    <row r="29" spans="1:22" x14ac:dyDescent="0.75">
      <c r="A29" t="s">
        <v>94</v>
      </c>
      <c r="B29" t="s">
        <v>111</v>
      </c>
      <c r="C29" t="s">
        <v>121</v>
      </c>
      <c r="D29" t="s">
        <v>96</v>
      </c>
      <c r="E29" t="s">
        <v>96</v>
      </c>
      <c r="F29" s="3">
        <v>28</v>
      </c>
      <c r="G29" s="3">
        <v>41.125</v>
      </c>
      <c r="H29" s="3">
        <v>68.099999999999994</v>
      </c>
      <c r="I29" s="3">
        <v>288.75</v>
      </c>
      <c r="J29" s="3">
        <v>7</v>
      </c>
      <c r="K29" s="3">
        <v>2.0625</v>
      </c>
      <c r="L29" s="3">
        <v>1.375</v>
      </c>
      <c r="M29" s="3">
        <v>1.5625</v>
      </c>
      <c r="N29" s="3">
        <v>11.5625</v>
      </c>
      <c r="O29" s="3">
        <v>90.9</v>
      </c>
      <c r="P29" s="3">
        <v>1.125</v>
      </c>
      <c r="Q29" s="3">
        <v>-0.1875</v>
      </c>
      <c r="R29" s="3">
        <v>-0.2</v>
      </c>
      <c r="S29" s="3">
        <v>0</v>
      </c>
      <c r="T29" s="3">
        <v>0.5625</v>
      </c>
      <c r="U29" s="3">
        <v>0.125</v>
      </c>
      <c r="V29">
        <f t="shared" si="3"/>
        <v>20.90625</v>
      </c>
    </row>
    <row r="30" spans="1:22" x14ac:dyDescent="0.75">
      <c r="A30" t="s">
        <v>94</v>
      </c>
      <c r="B30" t="s">
        <v>112</v>
      </c>
      <c r="C30" t="s">
        <v>121</v>
      </c>
      <c r="D30" t="s">
        <v>101</v>
      </c>
      <c r="E30" t="s">
        <v>101</v>
      </c>
      <c r="F30" s="3">
        <v>24.2</v>
      </c>
      <c r="G30" s="3">
        <v>34.266666666666666</v>
      </c>
      <c r="H30" s="3">
        <v>70.599999999999994</v>
      </c>
      <c r="I30" s="3">
        <v>292.53333333333336</v>
      </c>
      <c r="J30" s="3">
        <v>8.5</v>
      </c>
      <c r="K30" s="3">
        <v>2.2666666666666666</v>
      </c>
      <c r="L30" s="3">
        <v>0.73333333333333328</v>
      </c>
      <c r="M30" s="3">
        <v>1.3333333333333333</v>
      </c>
      <c r="N30" s="3">
        <v>9</v>
      </c>
      <c r="O30" s="3">
        <v>109.6</v>
      </c>
      <c r="P30" s="3">
        <v>1.4666666666666666</v>
      </c>
      <c r="Q30" s="3">
        <v>2.2000000000000002</v>
      </c>
      <c r="R30" s="3">
        <v>1.5</v>
      </c>
      <c r="S30" s="3">
        <v>0.13333333333333333</v>
      </c>
      <c r="T30" s="3">
        <v>0.66666666666666663</v>
      </c>
      <c r="U30" s="3">
        <v>0.4</v>
      </c>
      <c r="V30">
        <f t="shared" si="3"/>
        <v>24.054666666666666</v>
      </c>
    </row>
    <row r="31" spans="1:22" x14ac:dyDescent="0.75">
      <c r="A31" t="s">
        <v>94</v>
      </c>
      <c r="B31" t="s">
        <v>113</v>
      </c>
      <c r="C31" t="s">
        <v>121</v>
      </c>
      <c r="D31" t="s">
        <v>96</v>
      </c>
      <c r="E31" t="s">
        <v>96</v>
      </c>
      <c r="F31" s="3">
        <v>25.8125</v>
      </c>
      <c r="G31" s="3">
        <v>39.6875</v>
      </c>
      <c r="H31" s="3">
        <v>65</v>
      </c>
      <c r="I31" s="3">
        <v>316.8125</v>
      </c>
      <c r="J31" s="3">
        <v>8</v>
      </c>
      <c r="K31" s="3">
        <v>2.125</v>
      </c>
      <c r="L31" s="3">
        <v>1.0625</v>
      </c>
      <c r="M31" s="3">
        <v>0.8125</v>
      </c>
      <c r="N31" s="3">
        <v>5.75</v>
      </c>
      <c r="O31" s="3">
        <v>96.2</v>
      </c>
      <c r="P31" s="3">
        <v>1.375</v>
      </c>
      <c r="Q31" s="3">
        <v>-6.25E-2</v>
      </c>
      <c r="R31" s="3">
        <v>0</v>
      </c>
      <c r="S31" s="3">
        <v>0</v>
      </c>
      <c r="T31" s="3">
        <v>0.375</v>
      </c>
      <c r="U31" s="3">
        <v>6.25E-2</v>
      </c>
      <c r="V31">
        <f t="shared" si="3"/>
        <v>23.166249999999998</v>
      </c>
    </row>
    <row r="32" spans="1:22" x14ac:dyDescent="0.75">
      <c r="A32" t="s">
        <v>94</v>
      </c>
      <c r="B32" t="s">
        <v>114</v>
      </c>
      <c r="C32" t="s">
        <v>121</v>
      </c>
      <c r="D32" t="s">
        <v>96</v>
      </c>
      <c r="E32" t="s">
        <v>96</v>
      </c>
      <c r="F32" s="3">
        <v>27.5</v>
      </c>
      <c r="G32" s="3">
        <v>40.75</v>
      </c>
      <c r="H32" s="3">
        <v>67.5</v>
      </c>
      <c r="I32" s="3">
        <v>276.4375</v>
      </c>
      <c r="J32" s="3">
        <v>6.8</v>
      </c>
      <c r="K32" s="3">
        <v>1.75</v>
      </c>
      <c r="L32" s="3">
        <v>1.125</v>
      </c>
      <c r="M32" s="3">
        <v>1</v>
      </c>
      <c r="N32" s="3">
        <v>6.8125</v>
      </c>
      <c r="O32" s="3">
        <v>89.4</v>
      </c>
      <c r="P32" s="3">
        <v>1.4375</v>
      </c>
      <c r="Q32" s="3">
        <v>3.25</v>
      </c>
      <c r="R32" s="3">
        <v>2.2999999999999998</v>
      </c>
      <c r="S32" s="3">
        <v>6.25E-2</v>
      </c>
      <c r="T32" s="3">
        <v>0.5625</v>
      </c>
      <c r="U32" s="3">
        <v>0.25</v>
      </c>
      <c r="V32">
        <f t="shared" si="3"/>
        <v>19.5075</v>
      </c>
    </row>
    <row r="33" spans="1:22" x14ac:dyDescent="0.75">
      <c r="A33" t="s">
        <v>94</v>
      </c>
      <c r="B33" t="s">
        <v>115</v>
      </c>
      <c r="C33" t="s">
        <v>121</v>
      </c>
      <c r="D33" t="s">
        <v>96</v>
      </c>
      <c r="E33" t="s">
        <v>96</v>
      </c>
      <c r="F33" s="3">
        <v>22.25</v>
      </c>
      <c r="G33" s="3">
        <v>34.625</v>
      </c>
      <c r="H33" s="3">
        <v>64.3</v>
      </c>
      <c r="I33" s="3">
        <v>276.125</v>
      </c>
      <c r="J33" s="3">
        <v>8</v>
      </c>
      <c r="K33" s="3">
        <v>1.625</v>
      </c>
      <c r="L33" s="3">
        <v>0.6875</v>
      </c>
      <c r="M33" s="3">
        <v>1.125</v>
      </c>
      <c r="N33" s="3">
        <v>6.5625</v>
      </c>
      <c r="O33" s="3">
        <v>96.2</v>
      </c>
      <c r="P33" s="3">
        <v>2.625</v>
      </c>
      <c r="Q33" s="3">
        <v>2</v>
      </c>
      <c r="R33" s="3">
        <v>0.8</v>
      </c>
      <c r="S33" s="3">
        <v>0</v>
      </c>
      <c r="T33" s="3">
        <v>0.5</v>
      </c>
      <c r="U33" s="3">
        <v>0.1875</v>
      </c>
      <c r="V33">
        <f t="shared" si="3"/>
        <v>19.245000000000001</v>
      </c>
    </row>
    <row r="34" spans="1:22" x14ac:dyDescent="0.75">
      <c r="A34" t="s">
        <v>94</v>
      </c>
      <c r="B34" t="s">
        <v>116</v>
      </c>
      <c r="C34" t="s">
        <v>122</v>
      </c>
      <c r="D34" t="s">
        <v>96</v>
      </c>
      <c r="E34" t="s">
        <v>96</v>
      </c>
      <c r="F34" s="3">
        <v>20.1875</v>
      </c>
      <c r="G34" s="3">
        <v>31.25</v>
      </c>
      <c r="H34" s="3">
        <v>64.599999999999994</v>
      </c>
      <c r="I34" s="3">
        <v>223.5</v>
      </c>
      <c r="J34" s="3">
        <v>7.2</v>
      </c>
      <c r="K34" s="3">
        <v>1.5</v>
      </c>
      <c r="L34" s="3">
        <v>0.9375</v>
      </c>
      <c r="M34" s="3">
        <v>1.6875</v>
      </c>
      <c r="N34" s="3">
        <v>13.9375</v>
      </c>
      <c r="O34" s="3">
        <v>89.2</v>
      </c>
      <c r="P34" s="3">
        <v>1.3125</v>
      </c>
      <c r="Q34" s="3">
        <v>3.0625</v>
      </c>
      <c r="R34" s="3">
        <v>2.2999999999999998</v>
      </c>
      <c r="S34" s="3">
        <v>6.25E-2</v>
      </c>
      <c r="T34" s="3">
        <v>0.5</v>
      </c>
      <c r="U34" s="3">
        <v>0.3125</v>
      </c>
      <c r="V34">
        <f t="shared" si="3"/>
        <v>16.121249999999996</v>
      </c>
    </row>
    <row r="35" spans="1:22" x14ac:dyDescent="0.75">
      <c r="A35" t="s">
        <v>94</v>
      </c>
      <c r="B35" t="s">
        <v>123</v>
      </c>
      <c r="C35" t="s">
        <v>122</v>
      </c>
      <c r="D35" t="s">
        <v>101</v>
      </c>
      <c r="E35" t="s">
        <v>101</v>
      </c>
      <c r="F35" s="3">
        <v>17.466666666666665</v>
      </c>
      <c r="G35" s="3">
        <v>26.666666666666668</v>
      </c>
      <c r="H35" s="3">
        <v>65.5</v>
      </c>
      <c r="I35" s="3">
        <v>210.6</v>
      </c>
      <c r="J35" s="3">
        <v>7.9</v>
      </c>
      <c r="K35" s="3">
        <v>1.8</v>
      </c>
      <c r="L35" s="3">
        <v>0.46666666666666667</v>
      </c>
      <c r="M35" s="3">
        <v>1.2</v>
      </c>
      <c r="N35" s="3">
        <v>8.7333333333333325</v>
      </c>
      <c r="O35" s="3">
        <v>104.8</v>
      </c>
      <c r="P35" s="3">
        <v>3.5333333333333332</v>
      </c>
      <c r="Q35" s="3">
        <v>5.666666666666667</v>
      </c>
      <c r="R35" s="3">
        <v>1.6</v>
      </c>
      <c r="S35" s="3">
        <v>0.13333333333333333</v>
      </c>
      <c r="T35" s="3">
        <v>0.46666666666666667</v>
      </c>
      <c r="U35" s="3">
        <v>0.13333333333333333</v>
      </c>
      <c r="V35">
        <f t="shared" si="3"/>
        <v>19.390666666666668</v>
      </c>
    </row>
    <row r="36" spans="1:22" x14ac:dyDescent="0.75">
      <c r="A36" t="s">
        <v>94</v>
      </c>
      <c r="B36" t="s">
        <v>124</v>
      </c>
      <c r="C36" t="s">
        <v>122</v>
      </c>
      <c r="D36" t="s">
        <v>125</v>
      </c>
      <c r="E36" t="s">
        <v>125</v>
      </c>
      <c r="F36" s="3">
        <v>18.636363636363637</v>
      </c>
      <c r="G36" s="3">
        <v>32.363636363636367</v>
      </c>
      <c r="H36" s="3">
        <v>57.6</v>
      </c>
      <c r="I36" s="3">
        <v>191.63636363636363</v>
      </c>
      <c r="J36" s="3">
        <v>5.9</v>
      </c>
      <c r="K36" s="3">
        <v>1</v>
      </c>
      <c r="L36" s="3">
        <v>1.3636363636363635</v>
      </c>
      <c r="M36" s="3">
        <v>1.9090909090909092</v>
      </c>
      <c r="N36" s="3">
        <v>16.181818181818183</v>
      </c>
      <c r="O36" s="3">
        <v>67.5</v>
      </c>
      <c r="P36" s="3">
        <v>1.9090909090909092</v>
      </c>
      <c r="Q36" s="3">
        <v>7.6363636363636367</v>
      </c>
      <c r="R36" s="3">
        <v>4</v>
      </c>
      <c r="S36" s="3">
        <v>0</v>
      </c>
      <c r="T36" s="3">
        <v>0.45454545454545453</v>
      </c>
      <c r="U36" s="3">
        <v>0.27272727272727271</v>
      </c>
      <c r="V36">
        <f t="shared" si="3"/>
        <v>11.156363636363636</v>
      </c>
    </row>
    <row r="37" spans="1:22" x14ac:dyDescent="0.75">
      <c r="A37" t="s">
        <v>94</v>
      </c>
      <c r="B37" t="s">
        <v>126</v>
      </c>
      <c r="C37" t="s">
        <v>122</v>
      </c>
      <c r="D37" t="s">
        <v>96</v>
      </c>
      <c r="E37" t="s">
        <v>96</v>
      </c>
      <c r="F37" s="3">
        <v>20</v>
      </c>
      <c r="G37" s="3">
        <v>32.875</v>
      </c>
      <c r="H37" s="3">
        <v>60.8</v>
      </c>
      <c r="I37" s="3">
        <v>205.25</v>
      </c>
      <c r="J37" s="3">
        <v>6.2</v>
      </c>
      <c r="K37" s="3">
        <v>1.0625</v>
      </c>
      <c r="L37" s="3">
        <v>1</v>
      </c>
      <c r="M37" s="3">
        <v>1.5</v>
      </c>
      <c r="N37" s="3">
        <v>11.25</v>
      </c>
      <c r="O37" s="3">
        <v>76.900000000000006</v>
      </c>
      <c r="P37" s="3">
        <v>2.375</v>
      </c>
      <c r="Q37" s="3">
        <v>8.125</v>
      </c>
      <c r="R37" s="3">
        <v>3.4</v>
      </c>
      <c r="S37" s="3">
        <v>6.25E-2</v>
      </c>
      <c r="T37" s="3">
        <v>0.125</v>
      </c>
      <c r="U37" s="3">
        <v>0</v>
      </c>
      <c r="V37">
        <f t="shared" si="3"/>
        <v>13.772500000000001</v>
      </c>
    </row>
    <row r="38" spans="1:22" x14ac:dyDescent="0.75">
      <c r="A38" t="s">
        <v>94</v>
      </c>
      <c r="B38" t="s">
        <v>127</v>
      </c>
      <c r="C38" t="s">
        <v>122</v>
      </c>
      <c r="D38" t="s">
        <v>128</v>
      </c>
      <c r="E38" t="s">
        <v>102</v>
      </c>
      <c r="F38" s="3">
        <v>15</v>
      </c>
      <c r="G38" s="3">
        <v>27</v>
      </c>
      <c r="H38" s="3">
        <v>55.6</v>
      </c>
      <c r="I38" s="3">
        <v>221</v>
      </c>
      <c r="J38" s="3">
        <v>8.1999999999999993</v>
      </c>
      <c r="K38" s="3">
        <v>1</v>
      </c>
      <c r="L38" s="3">
        <v>0</v>
      </c>
      <c r="M38" s="3">
        <v>2</v>
      </c>
      <c r="N38" s="3">
        <v>12</v>
      </c>
      <c r="O38" s="3">
        <v>94.8</v>
      </c>
      <c r="P38" s="3">
        <v>2</v>
      </c>
      <c r="Q38" s="3">
        <v>18</v>
      </c>
      <c r="R38" s="3">
        <v>9</v>
      </c>
      <c r="S38" s="3">
        <v>0</v>
      </c>
      <c r="T38" s="3">
        <v>2</v>
      </c>
      <c r="U38" s="3">
        <v>0</v>
      </c>
      <c r="V38">
        <f t="shared" si="3"/>
        <v>16.64</v>
      </c>
    </row>
    <row r="40" spans="1:22" x14ac:dyDescent="0.75">
      <c r="A40" t="s">
        <v>36</v>
      </c>
      <c r="B40" t="s">
        <v>75</v>
      </c>
      <c r="C40" t="s">
        <v>37</v>
      </c>
      <c r="D40" t="s">
        <v>76</v>
      </c>
      <c r="E40" t="s">
        <v>77</v>
      </c>
      <c r="F40" t="s">
        <v>78</v>
      </c>
      <c r="G40" t="s">
        <v>79</v>
      </c>
      <c r="H40" t="s">
        <v>80</v>
      </c>
      <c r="I40" t="s">
        <v>81</v>
      </c>
      <c r="J40" t="s">
        <v>82</v>
      </c>
      <c r="K40" t="s">
        <v>83</v>
      </c>
      <c r="L40" t="s">
        <v>84</v>
      </c>
      <c r="M40" t="s">
        <v>85</v>
      </c>
      <c r="N40" t="s">
        <v>86</v>
      </c>
      <c r="O40" t="s">
        <v>87</v>
      </c>
      <c r="P40" t="s">
        <v>88</v>
      </c>
      <c r="Q40" t="s">
        <v>89</v>
      </c>
      <c r="R40" t="s">
        <v>90</v>
      </c>
      <c r="S40" t="s">
        <v>91</v>
      </c>
      <c r="T40" t="s">
        <v>92</v>
      </c>
      <c r="U40" t="s">
        <v>93</v>
      </c>
      <c r="V40" t="s">
        <v>38</v>
      </c>
    </row>
    <row r="41" spans="1:22" x14ac:dyDescent="0.75">
      <c r="A41" t="s">
        <v>94</v>
      </c>
      <c r="B41" t="s">
        <v>104</v>
      </c>
      <c r="C41" t="s">
        <v>121</v>
      </c>
      <c r="D41" t="s">
        <v>96</v>
      </c>
      <c r="E41" t="s">
        <v>96</v>
      </c>
      <c r="F41" s="3">
        <v>386</v>
      </c>
      <c r="G41" s="3">
        <v>536</v>
      </c>
      <c r="H41" s="3">
        <v>72</v>
      </c>
      <c r="I41" s="3">
        <v>4334</v>
      </c>
      <c r="J41" s="3">
        <v>8.1</v>
      </c>
      <c r="K41" s="3">
        <v>23</v>
      </c>
      <c r="L41" s="3">
        <v>8</v>
      </c>
      <c r="M41" s="3">
        <v>20</v>
      </c>
      <c r="N41" s="3">
        <v>145</v>
      </c>
      <c r="O41" s="3">
        <v>103.9</v>
      </c>
      <c r="P41" s="3">
        <v>33</v>
      </c>
      <c r="Q41" s="3">
        <v>12</v>
      </c>
      <c r="R41" s="3">
        <v>0.4</v>
      </c>
      <c r="S41" s="3">
        <v>2</v>
      </c>
      <c r="T41" s="3">
        <v>5</v>
      </c>
      <c r="U41" s="3">
        <v>0</v>
      </c>
      <c r="V41" s="3">
        <f t="shared" ref="V41" si="4">(0.04*I41)+(6*K41) -(2*L41)+(0.1*Q41)+(6*S41)-(2*U41)</f>
        <v>308.56</v>
      </c>
    </row>
    <row r="42" spans="1:22" x14ac:dyDescent="0.75">
      <c r="A42" t="s">
        <v>94</v>
      </c>
      <c r="B42" t="s">
        <v>105</v>
      </c>
      <c r="C42" t="s">
        <v>121</v>
      </c>
      <c r="D42" t="s">
        <v>96</v>
      </c>
      <c r="E42" t="s">
        <v>96</v>
      </c>
      <c r="F42" s="3">
        <v>471</v>
      </c>
      <c r="G42" s="3">
        <v>673</v>
      </c>
      <c r="H42" s="3">
        <v>70</v>
      </c>
      <c r="I42" s="3">
        <v>5208</v>
      </c>
      <c r="J42" s="3">
        <v>7.7</v>
      </c>
      <c r="K42" s="3">
        <v>37</v>
      </c>
      <c r="L42" s="3">
        <v>15</v>
      </c>
      <c r="M42" s="3">
        <v>27</v>
      </c>
      <c r="N42" s="3">
        <v>184</v>
      </c>
      <c r="O42" s="3">
        <v>101.7</v>
      </c>
      <c r="P42" s="3">
        <v>23</v>
      </c>
      <c r="Q42" s="3">
        <v>20</v>
      </c>
      <c r="R42" s="3">
        <v>0.9</v>
      </c>
      <c r="S42" s="3">
        <v>2</v>
      </c>
      <c r="T42" s="3">
        <v>5</v>
      </c>
      <c r="U42" s="3">
        <v>4</v>
      </c>
      <c r="V42" s="3">
        <f t="shared" ref="V42:V57" si="5">(0.04*I42)+(6*K42) -(2*L42)+(0.1*Q42)+(6*S42)-(2*U42)</f>
        <v>406.32</v>
      </c>
    </row>
    <row r="43" spans="1:22" x14ac:dyDescent="0.75">
      <c r="A43" t="s">
        <v>94</v>
      </c>
      <c r="B43" t="s">
        <v>106</v>
      </c>
      <c r="C43" t="s">
        <v>121</v>
      </c>
      <c r="D43" t="s">
        <v>101</v>
      </c>
      <c r="E43" t="s">
        <v>101</v>
      </c>
      <c r="F43" s="3">
        <v>456.53333333333336</v>
      </c>
      <c r="G43" s="3">
        <v>668.8</v>
      </c>
      <c r="H43" s="3">
        <v>68.3</v>
      </c>
      <c r="I43" s="3">
        <v>5194.666666666667</v>
      </c>
      <c r="J43" s="3">
        <v>7.8</v>
      </c>
      <c r="K43" s="3">
        <v>34.133333333333333</v>
      </c>
      <c r="L43" s="3">
        <v>11.733333333333333</v>
      </c>
      <c r="M43" s="3">
        <v>33.06666666666667</v>
      </c>
      <c r="N43" s="3">
        <v>250.66666666666666</v>
      </c>
      <c r="O43" s="3">
        <v>101</v>
      </c>
      <c r="P43" s="3">
        <v>25.6</v>
      </c>
      <c r="Q43" s="3">
        <v>14.933333333333334</v>
      </c>
      <c r="R43" s="3">
        <v>0.6</v>
      </c>
      <c r="S43" s="3">
        <v>1.0666666666666667</v>
      </c>
      <c r="T43" s="3">
        <v>5.333333333333333</v>
      </c>
      <c r="U43" s="3">
        <v>2.1333333333333333</v>
      </c>
      <c r="V43" s="3">
        <f t="shared" si="5"/>
        <v>392.74666666666673</v>
      </c>
    </row>
    <row r="44" spans="1:22" x14ac:dyDescent="0.75">
      <c r="A44" t="s">
        <v>94</v>
      </c>
      <c r="B44" t="s">
        <v>107</v>
      </c>
      <c r="C44" t="s">
        <v>121</v>
      </c>
      <c r="D44" t="s">
        <v>96</v>
      </c>
      <c r="E44" t="s">
        <v>96</v>
      </c>
      <c r="F44" s="3">
        <v>456</v>
      </c>
      <c r="G44" s="3">
        <v>659</v>
      </c>
      <c r="H44" s="3">
        <v>69.2</v>
      </c>
      <c r="I44" s="3">
        <v>4952</v>
      </c>
      <c r="J44" s="3">
        <v>7.5</v>
      </c>
      <c r="K44" s="3">
        <v>33</v>
      </c>
      <c r="L44" s="3">
        <v>17</v>
      </c>
      <c r="M44" s="3">
        <v>29</v>
      </c>
      <c r="N44" s="3">
        <v>186</v>
      </c>
      <c r="O44" s="3">
        <v>97</v>
      </c>
      <c r="P44" s="3">
        <v>27</v>
      </c>
      <c r="Q44" s="3">
        <v>68</v>
      </c>
      <c r="R44" s="3">
        <v>2.5</v>
      </c>
      <c r="S44" s="3">
        <v>1</v>
      </c>
      <c r="T44" s="3">
        <v>7</v>
      </c>
      <c r="U44" s="3">
        <v>3</v>
      </c>
      <c r="V44" s="3">
        <f t="shared" si="5"/>
        <v>368.88000000000005</v>
      </c>
    </row>
    <row r="45" spans="1:22" x14ac:dyDescent="0.75">
      <c r="A45" t="s">
        <v>94</v>
      </c>
      <c r="B45" t="s">
        <v>108</v>
      </c>
      <c r="C45" t="s">
        <v>121</v>
      </c>
      <c r="D45" t="s">
        <v>96</v>
      </c>
      <c r="E45" t="s">
        <v>96</v>
      </c>
      <c r="F45" s="3">
        <v>446</v>
      </c>
      <c r="G45" s="3">
        <v>650</v>
      </c>
      <c r="H45" s="3">
        <v>68.599999999999994</v>
      </c>
      <c r="I45" s="3">
        <v>5162</v>
      </c>
      <c r="J45" s="3">
        <v>7.9</v>
      </c>
      <c r="K45" s="3">
        <v>39</v>
      </c>
      <c r="L45" s="3">
        <v>12</v>
      </c>
      <c r="M45" s="3">
        <v>37</v>
      </c>
      <c r="N45" s="3">
        <v>244</v>
      </c>
      <c r="O45" s="3">
        <v>104.7</v>
      </c>
      <c r="P45" s="3">
        <v>35</v>
      </c>
      <c r="Q45" s="3">
        <v>52</v>
      </c>
      <c r="R45" s="3">
        <v>1.5</v>
      </c>
      <c r="S45" s="3">
        <v>3</v>
      </c>
      <c r="T45" s="3">
        <v>6</v>
      </c>
      <c r="U45" s="3">
        <v>2</v>
      </c>
      <c r="V45" s="3">
        <f t="shared" si="5"/>
        <v>435.68</v>
      </c>
    </row>
    <row r="46" spans="1:22" x14ac:dyDescent="0.75">
      <c r="A46" t="s">
        <v>94</v>
      </c>
      <c r="B46" t="s">
        <v>109</v>
      </c>
      <c r="C46" t="s">
        <v>121</v>
      </c>
      <c r="D46" t="s">
        <v>96</v>
      </c>
      <c r="E46" t="s">
        <v>96</v>
      </c>
      <c r="F46" s="3">
        <v>422</v>
      </c>
      <c r="G46" s="3">
        <v>670</v>
      </c>
      <c r="H46" s="3">
        <v>63</v>
      </c>
      <c r="I46" s="3">
        <v>5177</v>
      </c>
      <c r="J46" s="3">
        <v>7.7</v>
      </c>
      <c r="K46" s="3">
        <v>43</v>
      </c>
      <c r="L46" s="3">
        <v>19</v>
      </c>
      <c r="M46" s="3">
        <v>26</v>
      </c>
      <c r="N46" s="3">
        <v>190</v>
      </c>
      <c r="O46" s="3">
        <v>96.3</v>
      </c>
      <c r="P46" s="3">
        <v>15</v>
      </c>
      <c r="Q46" s="3">
        <v>5</v>
      </c>
      <c r="R46" s="3">
        <v>0.3</v>
      </c>
      <c r="S46" s="3">
        <v>1</v>
      </c>
      <c r="T46" s="3">
        <v>5</v>
      </c>
      <c r="U46" s="3">
        <v>1</v>
      </c>
      <c r="V46" s="3">
        <f t="shared" si="5"/>
        <v>431.58000000000004</v>
      </c>
    </row>
    <row r="47" spans="1:22" x14ac:dyDescent="0.75">
      <c r="A47" t="s">
        <v>94</v>
      </c>
      <c r="B47" t="s">
        <v>110</v>
      </c>
      <c r="C47" t="s">
        <v>121</v>
      </c>
      <c r="D47" t="s">
        <v>96</v>
      </c>
      <c r="E47" t="s">
        <v>96</v>
      </c>
      <c r="F47" s="3">
        <v>468</v>
      </c>
      <c r="G47" s="3">
        <v>657</v>
      </c>
      <c r="H47" s="3">
        <v>71.2</v>
      </c>
      <c r="I47" s="3">
        <v>5476</v>
      </c>
      <c r="J47" s="3">
        <v>8.3000000000000007</v>
      </c>
      <c r="K47" s="3">
        <v>46</v>
      </c>
      <c r="L47" s="3">
        <v>14</v>
      </c>
      <c r="M47" s="3">
        <v>24</v>
      </c>
      <c r="N47" s="3">
        <v>158</v>
      </c>
      <c r="O47" s="3">
        <v>110.6</v>
      </c>
      <c r="P47" s="3">
        <v>21</v>
      </c>
      <c r="Q47" s="3">
        <v>86</v>
      </c>
      <c r="R47" s="3">
        <v>4.0999999999999996</v>
      </c>
      <c r="S47" s="3">
        <v>1</v>
      </c>
      <c r="T47" s="3">
        <v>1</v>
      </c>
      <c r="U47" s="3">
        <v>1</v>
      </c>
      <c r="V47" s="3">
        <f t="shared" si="5"/>
        <v>479.64</v>
      </c>
    </row>
    <row r="48" spans="1:22" x14ac:dyDescent="0.75">
      <c r="A48" t="s">
        <v>94</v>
      </c>
      <c r="B48" t="s">
        <v>111</v>
      </c>
      <c r="C48" t="s">
        <v>121</v>
      </c>
      <c r="D48" t="s">
        <v>96</v>
      </c>
      <c r="E48" t="s">
        <v>96</v>
      </c>
      <c r="F48" s="3">
        <v>448</v>
      </c>
      <c r="G48" s="3">
        <v>658</v>
      </c>
      <c r="H48" s="3">
        <v>68.099999999999994</v>
      </c>
      <c r="I48" s="3">
        <v>4620</v>
      </c>
      <c r="J48" s="3">
        <v>7</v>
      </c>
      <c r="K48" s="3">
        <v>33</v>
      </c>
      <c r="L48" s="3">
        <v>22</v>
      </c>
      <c r="M48" s="3">
        <v>25</v>
      </c>
      <c r="N48" s="3">
        <v>185</v>
      </c>
      <c r="O48" s="3">
        <v>90.9</v>
      </c>
      <c r="P48" s="3">
        <v>18</v>
      </c>
      <c r="Q48" s="3">
        <v>-3</v>
      </c>
      <c r="R48" s="3">
        <v>-0.2</v>
      </c>
      <c r="S48" s="3">
        <v>0</v>
      </c>
      <c r="T48" s="3">
        <v>9</v>
      </c>
      <c r="U48" s="3">
        <v>2</v>
      </c>
      <c r="V48" s="3">
        <f t="shared" si="5"/>
        <v>334.5</v>
      </c>
    </row>
    <row r="49" spans="1:22" x14ac:dyDescent="0.75">
      <c r="A49" t="s">
        <v>94</v>
      </c>
      <c r="B49" t="s">
        <v>112</v>
      </c>
      <c r="C49" t="s">
        <v>121</v>
      </c>
      <c r="D49" t="s">
        <v>101</v>
      </c>
      <c r="E49" t="s">
        <v>101</v>
      </c>
      <c r="F49" s="3">
        <v>387.2</v>
      </c>
      <c r="G49" s="3">
        <v>548.26666666666665</v>
      </c>
      <c r="H49" s="3">
        <v>70.599999999999994</v>
      </c>
      <c r="I49" s="3">
        <v>4680.5333333333338</v>
      </c>
      <c r="J49" s="3">
        <v>8.5</v>
      </c>
      <c r="K49" s="3">
        <v>36.266666666666666</v>
      </c>
      <c r="L49" s="3">
        <v>11.733333333333333</v>
      </c>
      <c r="M49" s="3">
        <v>21.333333333333332</v>
      </c>
      <c r="N49" s="3">
        <v>144</v>
      </c>
      <c r="O49" s="3">
        <v>109.6</v>
      </c>
      <c r="P49" s="3">
        <v>23.466666666666665</v>
      </c>
      <c r="Q49" s="3">
        <v>35.200000000000003</v>
      </c>
      <c r="R49" s="3">
        <v>1.5</v>
      </c>
      <c r="S49" s="3">
        <v>2.1333333333333333</v>
      </c>
      <c r="T49" s="3">
        <v>10.666666666666666</v>
      </c>
      <c r="U49" s="3">
        <v>6.4</v>
      </c>
      <c r="V49" s="3">
        <f t="shared" si="5"/>
        <v>384.87466666666666</v>
      </c>
    </row>
    <row r="50" spans="1:22" x14ac:dyDescent="0.75">
      <c r="A50" t="s">
        <v>94</v>
      </c>
      <c r="B50" t="s">
        <v>113</v>
      </c>
      <c r="C50" t="s">
        <v>121</v>
      </c>
      <c r="D50" t="s">
        <v>96</v>
      </c>
      <c r="E50" t="s">
        <v>96</v>
      </c>
      <c r="F50" s="3">
        <v>413</v>
      </c>
      <c r="G50" s="3">
        <v>635</v>
      </c>
      <c r="H50" s="3">
        <v>65</v>
      </c>
      <c r="I50" s="3">
        <v>5069</v>
      </c>
      <c r="J50" s="3">
        <v>8</v>
      </c>
      <c r="K50" s="3">
        <v>34</v>
      </c>
      <c r="L50" s="3">
        <v>17</v>
      </c>
      <c r="M50" s="3">
        <v>13</v>
      </c>
      <c r="N50" s="3">
        <v>92</v>
      </c>
      <c r="O50" s="3">
        <v>96.2</v>
      </c>
      <c r="P50" s="3">
        <v>22</v>
      </c>
      <c r="Q50" s="3">
        <v>-1</v>
      </c>
      <c r="R50" s="3">
        <v>0</v>
      </c>
      <c r="S50" s="3">
        <v>0</v>
      </c>
      <c r="T50" s="3">
        <v>6</v>
      </c>
      <c r="U50" s="3">
        <v>1</v>
      </c>
      <c r="V50" s="3">
        <f t="shared" si="5"/>
        <v>370.65999999999997</v>
      </c>
    </row>
    <row r="51" spans="1:22" x14ac:dyDescent="0.75">
      <c r="A51" t="s">
        <v>94</v>
      </c>
      <c r="B51" t="s">
        <v>114</v>
      </c>
      <c r="C51" t="s">
        <v>121</v>
      </c>
      <c r="D51" t="s">
        <v>96</v>
      </c>
      <c r="E51" t="s">
        <v>96</v>
      </c>
      <c r="F51" s="3">
        <v>440</v>
      </c>
      <c r="G51" s="3">
        <v>652</v>
      </c>
      <c r="H51" s="3">
        <v>67.5</v>
      </c>
      <c r="I51" s="3">
        <v>4423</v>
      </c>
      <c r="J51" s="3">
        <v>6.8</v>
      </c>
      <c r="K51" s="3">
        <v>28</v>
      </c>
      <c r="L51" s="3">
        <v>18</v>
      </c>
      <c r="M51" s="3">
        <v>16</v>
      </c>
      <c r="N51" s="3">
        <v>109</v>
      </c>
      <c r="O51" s="3">
        <v>89.4</v>
      </c>
      <c r="P51" s="3">
        <v>23</v>
      </c>
      <c r="Q51" s="3">
        <v>52</v>
      </c>
      <c r="R51" s="3">
        <v>2.2999999999999998</v>
      </c>
      <c r="S51" s="3">
        <v>1</v>
      </c>
      <c r="T51" s="3">
        <v>9</v>
      </c>
      <c r="U51" s="3">
        <v>4</v>
      </c>
      <c r="V51" s="3">
        <f t="shared" si="5"/>
        <v>312.12</v>
      </c>
    </row>
    <row r="52" spans="1:22" x14ac:dyDescent="0.75">
      <c r="A52" t="s">
        <v>94</v>
      </c>
      <c r="B52" t="s">
        <v>115</v>
      </c>
      <c r="C52" t="s">
        <v>121</v>
      </c>
      <c r="D52" t="s">
        <v>96</v>
      </c>
      <c r="E52" t="s">
        <v>96</v>
      </c>
      <c r="F52" s="3">
        <v>356</v>
      </c>
      <c r="G52" s="3">
        <v>554</v>
      </c>
      <c r="H52" s="3">
        <v>64.3</v>
      </c>
      <c r="I52" s="3">
        <v>4418</v>
      </c>
      <c r="J52" s="3">
        <v>8</v>
      </c>
      <c r="K52" s="3">
        <v>26</v>
      </c>
      <c r="L52" s="3">
        <v>11</v>
      </c>
      <c r="M52" s="3">
        <v>18</v>
      </c>
      <c r="N52" s="3">
        <v>105</v>
      </c>
      <c r="O52" s="3">
        <v>96.2</v>
      </c>
      <c r="P52" s="3">
        <v>42</v>
      </c>
      <c r="Q52" s="3">
        <v>32</v>
      </c>
      <c r="R52" s="3">
        <v>0.8</v>
      </c>
      <c r="S52" s="3">
        <v>0</v>
      </c>
      <c r="T52" s="3">
        <v>8</v>
      </c>
      <c r="U52" s="3">
        <v>3</v>
      </c>
      <c r="V52" s="3">
        <f t="shared" si="5"/>
        <v>307.92</v>
      </c>
    </row>
    <row r="53" spans="1:22" x14ac:dyDescent="0.75">
      <c r="A53" t="s">
        <v>94</v>
      </c>
      <c r="B53" t="s">
        <v>116</v>
      </c>
      <c r="C53" t="s">
        <v>122</v>
      </c>
      <c r="D53" t="s">
        <v>96</v>
      </c>
      <c r="E53" t="s">
        <v>96</v>
      </c>
      <c r="F53" s="3">
        <v>323</v>
      </c>
      <c r="G53" s="3">
        <v>500</v>
      </c>
      <c r="H53" s="3">
        <v>64.599999999999994</v>
      </c>
      <c r="I53" s="3">
        <v>3576</v>
      </c>
      <c r="J53" s="3">
        <v>7.2</v>
      </c>
      <c r="K53" s="3">
        <v>24</v>
      </c>
      <c r="L53" s="3">
        <v>15</v>
      </c>
      <c r="M53" s="3">
        <v>27</v>
      </c>
      <c r="N53" s="3">
        <v>223</v>
      </c>
      <c r="O53" s="3">
        <v>89.2</v>
      </c>
      <c r="P53" s="3">
        <v>21</v>
      </c>
      <c r="Q53" s="3">
        <v>49</v>
      </c>
      <c r="R53" s="3">
        <v>2.2999999999999998</v>
      </c>
      <c r="S53" s="3">
        <v>1</v>
      </c>
      <c r="T53" s="3">
        <v>8</v>
      </c>
      <c r="U53" s="3">
        <v>5</v>
      </c>
      <c r="V53" s="3">
        <f t="shared" si="5"/>
        <v>257.93999999999994</v>
      </c>
    </row>
    <row r="54" spans="1:22" x14ac:dyDescent="0.75">
      <c r="A54" t="s">
        <v>94</v>
      </c>
      <c r="B54" t="s">
        <v>123</v>
      </c>
      <c r="C54" t="s">
        <v>122</v>
      </c>
      <c r="D54" t="s">
        <v>101</v>
      </c>
      <c r="E54" t="s">
        <v>101</v>
      </c>
      <c r="F54" s="3">
        <v>279.46666666666664</v>
      </c>
      <c r="G54" s="3">
        <v>426.66666666666669</v>
      </c>
      <c r="H54" s="3">
        <v>65.5</v>
      </c>
      <c r="I54" s="3">
        <v>3369.6</v>
      </c>
      <c r="J54" s="3">
        <v>7.9</v>
      </c>
      <c r="K54" s="3">
        <v>28.8</v>
      </c>
      <c r="L54" s="3">
        <v>7.4666666666666668</v>
      </c>
      <c r="M54" s="3">
        <v>19.2</v>
      </c>
      <c r="N54" s="3">
        <v>139.73333333333332</v>
      </c>
      <c r="O54" s="3">
        <v>104.8</v>
      </c>
      <c r="P54" s="3">
        <v>56.533333333333331</v>
      </c>
      <c r="Q54" s="3">
        <v>90.666666666666671</v>
      </c>
      <c r="R54" s="3">
        <v>1.6</v>
      </c>
      <c r="S54" s="3">
        <v>2.1333333333333333</v>
      </c>
      <c r="T54" s="3">
        <v>7.4666666666666668</v>
      </c>
      <c r="U54" s="3">
        <v>2.1333333333333333</v>
      </c>
      <c r="V54" s="3">
        <f t="shared" si="5"/>
        <v>310.25066666666669</v>
      </c>
    </row>
    <row r="55" spans="1:22" x14ac:dyDescent="0.75">
      <c r="A55" t="s">
        <v>94</v>
      </c>
      <c r="B55" t="s">
        <v>124</v>
      </c>
      <c r="C55" t="s">
        <v>122</v>
      </c>
      <c r="D55" t="s">
        <v>125</v>
      </c>
      <c r="E55" t="s">
        <v>125</v>
      </c>
      <c r="F55" s="3">
        <v>298.18181818181819</v>
      </c>
      <c r="G55" s="3">
        <v>517.81818181818187</v>
      </c>
      <c r="H55" s="3">
        <v>57.6</v>
      </c>
      <c r="I55" s="3">
        <v>3066.181818181818</v>
      </c>
      <c r="J55" s="3">
        <v>5.9</v>
      </c>
      <c r="K55" s="3">
        <v>16</v>
      </c>
      <c r="L55" s="3">
        <v>21.818181818181817</v>
      </c>
      <c r="M55" s="3">
        <v>30.545454545454547</v>
      </c>
      <c r="N55" s="3">
        <v>258.90909090909093</v>
      </c>
      <c r="O55" s="3">
        <v>67.5</v>
      </c>
      <c r="P55" s="3">
        <v>30.545454545454547</v>
      </c>
      <c r="Q55" s="3">
        <v>122.18181818181819</v>
      </c>
      <c r="R55" s="3">
        <v>4</v>
      </c>
      <c r="S55" s="3">
        <v>0</v>
      </c>
      <c r="T55" s="3">
        <v>7.2727272727272725</v>
      </c>
      <c r="U55" s="3">
        <v>4.3636363636363633</v>
      </c>
      <c r="V55" s="3">
        <f t="shared" si="5"/>
        <v>178.50181818181818</v>
      </c>
    </row>
    <row r="56" spans="1:22" x14ac:dyDescent="0.75">
      <c r="A56" t="s">
        <v>94</v>
      </c>
      <c r="B56" t="s">
        <v>126</v>
      </c>
      <c r="C56" t="s">
        <v>122</v>
      </c>
      <c r="D56" t="s">
        <v>96</v>
      </c>
      <c r="E56" t="s">
        <v>96</v>
      </c>
      <c r="F56" s="3">
        <v>320</v>
      </c>
      <c r="G56" s="3">
        <v>526</v>
      </c>
      <c r="H56" s="3">
        <v>60.8</v>
      </c>
      <c r="I56" s="3">
        <v>3284</v>
      </c>
      <c r="J56" s="3">
        <v>6.2</v>
      </c>
      <c r="K56" s="3">
        <v>17</v>
      </c>
      <c r="L56" s="3">
        <v>16</v>
      </c>
      <c r="M56" s="3">
        <v>24</v>
      </c>
      <c r="N56" s="3">
        <v>180</v>
      </c>
      <c r="O56" s="3">
        <v>76.900000000000006</v>
      </c>
      <c r="P56" s="3">
        <v>38</v>
      </c>
      <c r="Q56" s="3">
        <v>130</v>
      </c>
      <c r="R56" s="3">
        <v>3.4</v>
      </c>
      <c r="S56" s="3">
        <v>1</v>
      </c>
      <c r="T56" s="3">
        <v>2</v>
      </c>
      <c r="U56" s="3">
        <v>0</v>
      </c>
      <c r="V56" s="3">
        <f t="shared" si="5"/>
        <v>220.36</v>
      </c>
    </row>
    <row r="57" spans="1:22" x14ac:dyDescent="0.75">
      <c r="A57" t="s">
        <v>94</v>
      </c>
      <c r="B57" t="s">
        <v>127</v>
      </c>
      <c r="C57" t="s">
        <v>122</v>
      </c>
      <c r="D57" t="s">
        <v>128</v>
      </c>
      <c r="E57" t="s">
        <v>102</v>
      </c>
      <c r="F57" s="3">
        <v>240</v>
      </c>
      <c r="G57" s="3">
        <v>432</v>
      </c>
      <c r="H57" s="3">
        <v>55.6</v>
      </c>
      <c r="I57" s="3">
        <v>3536</v>
      </c>
      <c r="J57" s="3">
        <v>8.1999999999999993</v>
      </c>
      <c r="K57" s="3">
        <v>16</v>
      </c>
      <c r="L57" s="3">
        <v>0</v>
      </c>
      <c r="M57" s="3">
        <v>32</v>
      </c>
      <c r="N57" s="3">
        <v>192</v>
      </c>
      <c r="O57" s="3">
        <v>94.8</v>
      </c>
      <c r="P57" s="3">
        <v>32</v>
      </c>
      <c r="Q57" s="3">
        <v>288</v>
      </c>
      <c r="R57" s="3">
        <v>9</v>
      </c>
      <c r="S57" s="3">
        <v>0</v>
      </c>
      <c r="T57" s="3">
        <v>32</v>
      </c>
      <c r="U57" s="3">
        <v>0</v>
      </c>
      <c r="V57" s="3">
        <f t="shared" si="5"/>
        <v>266.24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5F476-68FA-4BF6-8C78-68D4BE7B24F1}">
  <sheetPr codeName="Sheet29"/>
  <dimension ref="A1:V48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6.0898437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129</v>
      </c>
      <c r="D2" s="1" t="s">
        <v>101</v>
      </c>
      <c r="E2" s="1" t="s">
        <v>101</v>
      </c>
      <c r="F2">
        <v>360</v>
      </c>
      <c r="G2">
        <v>561</v>
      </c>
      <c r="H2">
        <v>64.2</v>
      </c>
      <c r="I2">
        <v>4251</v>
      </c>
      <c r="J2">
        <v>7.6</v>
      </c>
      <c r="K2">
        <v>28</v>
      </c>
      <c r="L2">
        <v>14</v>
      </c>
      <c r="M2">
        <v>21</v>
      </c>
      <c r="N2">
        <v>139</v>
      </c>
      <c r="O2">
        <v>93.4</v>
      </c>
      <c r="P2">
        <v>28</v>
      </c>
      <c r="Q2">
        <v>47</v>
      </c>
      <c r="R2">
        <v>1.7</v>
      </c>
      <c r="S2">
        <v>0</v>
      </c>
      <c r="T2">
        <v>3</v>
      </c>
      <c r="U2">
        <v>1</v>
      </c>
      <c r="V2">
        <f t="shared" ref="V2:V16" si="0">(0.04*I2)+(6*K2) -(2*L2)+(0.1*Q2)+(6*S2)-(2*U2)</f>
        <v>312.73999999999995</v>
      </c>
    </row>
    <row r="3" spans="1:22" x14ac:dyDescent="0.75">
      <c r="A3" s="1" t="s">
        <v>94</v>
      </c>
      <c r="B3" s="1" t="s">
        <v>105</v>
      </c>
      <c r="C3" s="1" t="s">
        <v>129</v>
      </c>
      <c r="D3" s="1" t="s">
        <v>130</v>
      </c>
      <c r="E3" s="1" t="s">
        <v>130</v>
      </c>
      <c r="F3">
        <v>328</v>
      </c>
      <c r="G3">
        <v>509</v>
      </c>
      <c r="H3">
        <v>64.400000000000006</v>
      </c>
      <c r="I3">
        <v>3819</v>
      </c>
      <c r="J3">
        <v>7.5</v>
      </c>
      <c r="K3">
        <v>29</v>
      </c>
      <c r="L3">
        <v>13</v>
      </c>
      <c r="M3">
        <v>17</v>
      </c>
      <c r="N3">
        <v>141</v>
      </c>
      <c r="O3">
        <v>95.4</v>
      </c>
      <c r="P3">
        <v>16</v>
      </c>
      <c r="Q3">
        <v>14</v>
      </c>
      <c r="R3">
        <v>0.9</v>
      </c>
      <c r="S3">
        <v>1</v>
      </c>
      <c r="T3">
        <v>8</v>
      </c>
      <c r="U3">
        <v>2</v>
      </c>
      <c r="V3">
        <f t="shared" ref="V3:V15" si="1">(0.04*I3)+(6*K3) -(2*L3)+(0.1*Q3)+(6*S3)-(2*U3)</f>
        <v>304.15999999999997</v>
      </c>
    </row>
    <row r="4" spans="1:22" x14ac:dyDescent="0.75">
      <c r="A4" s="1" t="s">
        <v>94</v>
      </c>
      <c r="B4" s="1" t="s">
        <v>106</v>
      </c>
      <c r="C4" s="1" t="s">
        <v>129</v>
      </c>
      <c r="D4" s="1" t="s">
        <v>131</v>
      </c>
      <c r="E4" s="1" t="s">
        <v>125</v>
      </c>
      <c r="F4">
        <v>319</v>
      </c>
      <c r="G4">
        <v>469</v>
      </c>
      <c r="H4">
        <v>68</v>
      </c>
      <c r="I4">
        <v>3938</v>
      </c>
      <c r="J4">
        <v>8.4</v>
      </c>
      <c r="K4">
        <v>21</v>
      </c>
      <c r="L4">
        <v>16</v>
      </c>
      <c r="M4">
        <v>20</v>
      </c>
      <c r="N4">
        <v>141</v>
      </c>
      <c r="O4">
        <v>94.5</v>
      </c>
      <c r="P4">
        <v>15</v>
      </c>
      <c r="Q4">
        <v>29</v>
      </c>
      <c r="R4">
        <v>1.9</v>
      </c>
      <c r="S4">
        <v>0</v>
      </c>
      <c r="T4">
        <v>2</v>
      </c>
      <c r="U4">
        <v>0</v>
      </c>
      <c r="V4">
        <f t="shared" si="1"/>
        <v>254.42</v>
      </c>
    </row>
    <row r="5" spans="1:22" x14ac:dyDescent="0.75">
      <c r="A5" s="1" t="s">
        <v>94</v>
      </c>
      <c r="B5" s="1" t="s">
        <v>107</v>
      </c>
      <c r="C5" s="1" t="s">
        <v>129</v>
      </c>
      <c r="D5" s="1" t="s">
        <v>96</v>
      </c>
      <c r="E5" s="1" t="s">
        <v>96</v>
      </c>
      <c r="F5">
        <v>408</v>
      </c>
      <c r="G5">
        <v>608</v>
      </c>
      <c r="H5">
        <v>67.099999999999994</v>
      </c>
      <c r="I5">
        <v>4952</v>
      </c>
      <c r="J5">
        <v>8.1</v>
      </c>
      <c r="K5">
        <v>32</v>
      </c>
      <c r="L5">
        <v>9</v>
      </c>
      <c r="M5">
        <v>33</v>
      </c>
      <c r="N5">
        <v>172</v>
      </c>
      <c r="O5">
        <v>103.3</v>
      </c>
      <c r="P5">
        <v>33</v>
      </c>
      <c r="Q5">
        <v>27</v>
      </c>
      <c r="R5">
        <v>0.8</v>
      </c>
      <c r="S5">
        <v>0</v>
      </c>
      <c r="T5">
        <v>9</v>
      </c>
      <c r="U5">
        <v>5</v>
      </c>
      <c r="V5">
        <f t="shared" si="1"/>
        <v>364.78000000000003</v>
      </c>
    </row>
    <row r="6" spans="1:22" x14ac:dyDescent="0.75">
      <c r="A6" s="1" t="s">
        <v>94</v>
      </c>
      <c r="B6" s="1" t="s">
        <v>108</v>
      </c>
      <c r="C6" s="1" t="s">
        <v>129</v>
      </c>
      <c r="D6" s="1" t="s">
        <v>96</v>
      </c>
      <c r="E6" s="1" t="s">
        <v>96</v>
      </c>
      <c r="F6">
        <v>375</v>
      </c>
      <c r="G6">
        <v>584</v>
      </c>
      <c r="H6">
        <v>64.2</v>
      </c>
      <c r="I6">
        <v>4261</v>
      </c>
      <c r="J6">
        <v>7.3</v>
      </c>
      <c r="K6">
        <v>28</v>
      </c>
      <c r="L6">
        <v>14</v>
      </c>
      <c r="M6">
        <v>42</v>
      </c>
      <c r="N6">
        <v>282</v>
      </c>
      <c r="O6">
        <v>92</v>
      </c>
      <c r="P6">
        <v>27</v>
      </c>
      <c r="Q6">
        <v>99</v>
      </c>
      <c r="R6">
        <v>3.7</v>
      </c>
      <c r="S6">
        <v>1</v>
      </c>
      <c r="T6">
        <v>9</v>
      </c>
      <c r="U6">
        <v>6</v>
      </c>
      <c r="V6">
        <f t="shared" si="1"/>
        <v>314.33999999999997</v>
      </c>
    </row>
    <row r="7" spans="1:22" x14ac:dyDescent="0.75">
      <c r="A7" s="1" t="s">
        <v>94</v>
      </c>
      <c r="B7" s="1" t="s">
        <v>109</v>
      </c>
      <c r="C7" s="1" t="s">
        <v>129</v>
      </c>
      <c r="D7" s="1" t="s">
        <v>118</v>
      </c>
      <c r="E7" s="1" t="s">
        <v>118</v>
      </c>
      <c r="F7">
        <v>284</v>
      </c>
      <c r="G7">
        <v>449</v>
      </c>
      <c r="H7">
        <v>63.3</v>
      </c>
      <c r="I7">
        <v>3265</v>
      </c>
      <c r="J7">
        <v>7.3</v>
      </c>
      <c r="K7">
        <v>26</v>
      </c>
      <c r="L7">
        <v>8</v>
      </c>
      <c r="M7">
        <v>30</v>
      </c>
      <c r="N7">
        <v>182</v>
      </c>
      <c r="O7">
        <v>97</v>
      </c>
      <c r="P7">
        <v>26</v>
      </c>
      <c r="Q7">
        <v>92</v>
      </c>
      <c r="R7">
        <v>3.5</v>
      </c>
      <c r="S7">
        <v>0</v>
      </c>
      <c r="T7">
        <v>6</v>
      </c>
      <c r="U7">
        <v>3</v>
      </c>
      <c r="V7">
        <f t="shared" si="1"/>
        <v>273.8</v>
      </c>
    </row>
    <row r="8" spans="1:22" x14ac:dyDescent="0.75">
      <c r="A8" s="1" t="s">
        <v>94</v>
      </c>
      <c r="B8" s="1" t="s">
        <v>110</v>
      </c>
      <c r="C8" s="1" t="s">
        <v>129</v>
      </c>
      <c r="D8" s="1" t="s">
        <v>101</v>
      </c>
      <c r="E8" s="1" t="s">
        <v>101</v>
      </c>
      <c r="F8">
        <v>324</v>
      </c>
      <c r="G8">
        <v>513</v>
      </c>
      <c r="H8">
        <v>63.2</v>
      </c>
      <c r="I8">
        <v>4077</v>
      </c>
      <c r="J8">
        <v>7.9</v>
      </c>
      <c r="K8">
        <v>21</v>
      </c>
      <c r="L8">
        <v>14</v>
      </c>
      <c r="M8">
        <v>40</v>
      </c>
      <c r="N8">
        <v>269</v>
      </c>
      <c r="O8">
        <v>90.1</v>
      </c>
      <c r="P8">
        <v>31</v>
      </c>
      <c r="Q8">
        <v>70</v>
      </c>
      <c r="R8">
        <v>2.2999999999999998</v>
      </c>
      <c r="S8">
        <v>0</v>
      </c>
      <c r="T8">
        <v>8</v>
      </c>
      <c r="U8">
        <v>5</v>
      </c>
      <c r="V8">
        <f t="shared" si="1"/>
        <v>258.08000000000004</v>
      </c>
    </row>
    <row r="9" spans="1:22" x14ac:dyDescent="0.75">
      <c r="A9" s="1" t="s">
        <v>94</v>
      </c>
      <c r="B9" s="1" t="s">
        <v>111</v>
      </c>
      <c r="C9" s="1" t="s">
        <v>129</v>
      </c>
      <c r="D9" s="1" t="s">
        <v>131</v>
      </c>
      <c r="E9" s="1" t="s">
        <v>131</v>
      </c>
      <c r="F9">
        <v>240</v>
      </c>
      <c r="G9">
        <v>389</v>
      </c>
      <c r="H9">
        <v>61.7</v>
      </c>
      <c r="I9">
        <v>3200</v>
      </c>
      <c r="J9">
        <v>8.1999999999999993</v>
      </c>
      <c r="K9">
        <v>17</v>
      </c>
      <c r="L9">
        <v>5</v>
      </c>
      <c r="M9">
        <v>32</v>
      </c>
      <c r="N9">
        <v>220</v>
      </c>
      <c r="O9">
        <v>97</v>
      </c>
      <c r="P9">
        <v>34</v>
      </c>
      <c r="Q9">
        <v>176</v>
      </c>
      <c r="R9">
        <v>5.2</v>
      </c>
      <c r="S9">
        <v>2</v>
      </c>
      <c r="T9">
        <v>7</v>
      </c>
      <c r="U9">
        <v>3</v>
      </c>
      <c r="V9">
        <f t="shared" si="1"/>
        <v>243.6</v>
      </c>
    </row>
    <row r="10" spans="1:22" x14ac:dyDescent="0.75">
      <c r="A10" s="1" t="s">
        <v>94</v>
      </c>
      <c r="B10" s="1" t="s">
        <v>112</v>
      </c>
      <c r="C10" s="1" t="s">
        <v>129</v>
      </c>
      <c r="D10" s="1" t="s">
        <v>101</v>
      </c>
      <c r="E10" s="1" t="s">
        <v>101</v>
      </c>
      <c r="F10">
        <v>337</v>
      </c>
      <c r="G10">
        <v>506</v>
      </c>
      <c r="H10">
        <v>66.599999999999994</v>
      </c>
      <c r="I10">
        <v>4328</v>
      </c>
      <c r="J10">
        <v>8.6</v>
      </c>
      <c r="K10">
        <v>26</v>
      </c>
      <c r="L10">
        <v>12</v>
      </c>
      <c r="M10">
        <v>50</v>
      </c>
      <c r="N10">
        <v>348</v>
      </c>
      <c r="O10">
        <v>100.5</v>
      </c>
      <c r="P10">
        <v>40</v>
      </c>
      <c r="Q10">
        <v>82</v>
      </c>
      <c r="R10">
        <v>2.1</v>
      </c>
      <c r="S10">
        <v>2</v>
      </c>
      <c r="T10">
        <v>7</v>
      </c>
      <c r="U10">
        <v>3</v>
      </c>
      <c r="V10">
        <f t="shared" si="1"/>
        <v>319.32</v>
      </c>
    </row>
    <row r="11" spans="1:22" x14ac:dyDescent="0.75">
      <c r="A11" s="1" t="s">
        <v>94</v>
      </c>
      <c r="B11" s="1" t="s">
        <v>113</v>
      </c>
      <c r="C11" s="1" t="s">
        <v>129</v>
      </c>
      <c r="D11" s="1" t="s">
        <v>96</v>
      </c>
      <c r="E11" s="1" t="s">
        <v>96</v>
      </c>
      <c r="F11">
        <v>281</v>
      </c>
      <c r="G11">
        <v>469</v>
      </c>
      <c r="H11">
        <v>59.9</v>
      </c>
      <c r="I11">
        <v>3301</v>
      </c>
      <c r="J11">
        <v>7</v>
      </c>
      <c r="K11">
        <v>17</v>
      </c>
      <c r="L11">
        <v>15</v>
      </c>
      <c r="M11">
        <v>46</v>
      </c>
      <c r="N11">
        <v>284</v>
      </c>
      <c r="O11">
        <v>80.099999999999994</v>
      </c>
      <c r="P11">
        <v>34</v>
      </c>
      <c r="Q11">
        <v>101</v>
      </c>
      <c r="R11">
        <v>3</v>
      </c>
      <c r="S11">
        <v>2</v>
      </c>
      <c r="T11">
        <v>14</v>
      </c>
      <c r="U11">
        <v>7</v>
      </c>
      <c r="V11">
        <f t="shared" si="1"/>
        <v>212.14</v>
      </c>
    </row>
    <row r="12" spans="1:22" x14ac:dyDescent="0.75">
      <c r="A12" s="1" t="s">
        <v>94</v>
      </c>
      <c r="B12" s="1" t="s">
        <v>114</v>
      </c>
      <c r="C12" s="1" t="s">
        <v>129</v>
      </c>
      <c r="D12" s="1" t="s">
        <v>101</v>
      </c>
      <c r="E12" s="1" t="s">
        <v>101</v>
      </c>
      <c r="F12">
        <v>264</v>
      </c>
      <c r="G12">
        <v>404</v>
      </c>
      <c r="H12">
        <v>65.3</v>
      </c>
      <c r="I12">
        <v>3154</v>
      </c>
      <c r="J12">
        <v>7.8</v>
      </c>
      <c r="K12">
        <v>32</v>
      </c>
      <c r="L12">
        <v>11</v>
      </c>
      <c r="M12">
        <v>47</v>
      </c>
      <c r="N12">
        <v>347</v>
      </c>
      <c r="O12">
        <v>104.1</v>
      </c>
      <c r="P12">
        <v>35</v>
      </c>
      <c r="Q12">
        <v>204</v>
      </c>
      <c r="R12">
        <v>5.8</v>
      </c>
      <c r="S12">
        <v>2</v>
      </c>
      <c r="T12">
        <v>9</v>
      </c>
      <c r="U12">
        <v>3</v>
      </c>
      <c r="V12">
        <f t="shared" si="1"/>
        <v>322.55999999999995</v>
      </c>
    </row>
    <row r="13" spans="1:22" x14ac:dyDescent="0.75">
      <c r="A13" s="1" t="s">
        <v>94</v>
      </c>
      <c r="B13" s="1" t="s">
        <v>115</v>
      </c>
      <c r="C13" s="1" t="s">
        <v>129</v>
      </c>
      <c r="D13" s="1" t="s">
        <v>101</v>
      </c>
      <c r="E13" s="1" t="s">
        <v>101</v>
      </c>
      <c r="F13">
        <v>280</v>
      </c>
      <c r="G13">
        <v>469</v>
      </c>
      <c r="H13">
        <v>59.7</v>
      </c>
      <c r="I13">
        <v>3513</v>
      </c>
      <c r="J13">
        <v>7.5</v>
      </c>
      <c r="K13">
        <v>18</v>
      </c>
      <c r="L13">
        <v>23</v>
      </c>
      <c r="M13">
        <v>46</v>
      </c>
      <c r="N13">
        <v>280</v>
      </c>
      <c r="O13">
        <v>75.400000000000006</v>
      </c>
      <c r="P13">
        <v>32</v>
      </c>
      <c r="Q13">
        <v>98</v>
      </c>
      <c r="R13">
        <v>3.1</v>
      </c>
      <c r="S13">
        <v>2</v>
      </c>
      <c r="T13">
        <v>5</v>
      </c>
      <c r="U13">
        <v>2</v>
      </c>
      <c r="V13">
        <f t="shared" si="1"/>
        <v>220.32000000000002</v>
      </c>
    </row>
    <row r="14" spans="1:22" x14ac:dyDescent="0.75">
      <c r="A14" s="1" t="s">
        <v>94</v>
      </c>
      <c r="B14" s="1" t="s">
        <v>116</v>
      </c>
      <c r="C14" s="1" t="s">
        <v>129</v>
      </c>
      <c r="D14" s="1" t="s">
        <v>131</v>
      </c>
      <c r="E14" s="1" t="s">
        <v>131</v>
      </c>
      <c r="F14">
        <v>168</v>
      </c>
      <c r="G14">
        <v>268</v>
      </c>
      <c r="H14">
        <v>62.7</v>
      </c>
      <c r="I14">
        <v>2385</v>
      </c>
      <c r="J14">
        <v>8.9</v>
      </c>
      <c r="K14">
        <v>17</v>
      </c>
      <c r="L14">
        <v>9</v>
      </c>
      <c r="M14">
        <v>23</v>
      </c>
      <c r="N14">
        <v>129</v>
      </c>
      <c r="O14">
        <v>98.6</v>
      </c>
      <c r="P14">
        <v>31</v>
      </c>
      <c r="Q14">
        <v>69</v>
      </c>
      <c r="R14">
        <v>2.2000000000000002</v>
      </c>
      <c r="S14">
        <v>3</v>
      </c>
      <c r="T14">
        <v>2</v>
      </c>
      <c r="U14">
        <v>1</v>
      </c>
      <c r="V14">
        <f t="shared" si="1"/>
        <v>202.3</v>
      </c>
    </row>
    <row r="15" spans="1:22" x14ac:dyDescent="0.75">
      <c r="A15" s="1" t="s">
        <v>94</v>
      </c>
      <c r="B15" s="1" t="s">
        <v>123</v>
      </c>
      <c r="C15" s="1" t="s">
        <v>129</v>
      </c>
      <c r="D15" s="1" t="s">
        <v>130</v>
      </c>
      <c r="E15" s="1" t="s">
        <v>118</v>
      </c>
      <c r="F15">
        <v>196</v>
      </c>
      <c r="G15">
        <v>295</v>
      </c>
      <c r="H15">
        <v>66.400000000000006</v>
      </c>
      <c r="I15">
        <v>2621</v>
      </c>
      <c r="J15">
        <v>8.9</v>
      </c>
      <c r="K15">
        <v>17</v>
      </c>
      <c r="L15">
        <v>11</v>
      </c>
      <c r="M15">
        <v>30</v>
      </c>
      <c r="N15">
        <v>213</v>
      </c>
      <c r="O15">
        <v>98.1</v>
      </c>
      <c r="P15">
        <v>56</v>
      </c>
      <c r="Q15">
        <v>144</v>
      </c>
      <c r="R15">
        <v>2.6</v>
      </c>
      <c r="S15">
        <v>1</v>
      </c>
      <c r="T15">
        <v>2</v>
      </c>
      <c r="U15">
        <v>2</v>
      </c>
      <c r="V15">
        <f t="shared" si="1"/>
        <v>201.24</v>
      </c>
    </row>
    <row r="16" spans="1:22" x14ac:dyDescent="0.75">
      <c r="A16" s="1" t="s">
        <v>94</v>
      </c>
      <c r="B16" s="1" t="s">
        <v>97</v>
      </c>
      <c r="C16" s="1" t="s">
        <v>97</v>
      </c>
      <c r="D16" s="1" t="s">
        <v>97</v>
      </c>
      <c r="E16" s="1" t="s">
        <v>97</v>
      </c>
      <c r="F16">
        <v>4164</v>
      </c>
      <c r="G16">
        <v>6493</v>
      </c>
      <c r="H16">
        <v>64.099999999999994</v>
      </c>
      <c r="I16">
        <v>51065</v>
      </c>
      <c r="J16">
        <v>7.9</v>
      </c>
      <c r="K16">
        <v>329</v>
      </c>
      <c r="L16">
        <v>174</v>
      </c>
      <c r="M16">
        <v>477</v>
      </c>
      <c r="N16">
        <v>3147</v>
      </c>
      <c r="O16">
        <v>94</v>
      </c>
      <c r="P16">
        <v>438</v>
      </c>
      <c r="Q16">
        <v>1252</v>
      </c>
      <c r="R16">
        <v>2.9</v>
      </c>
      <c r="S16">
        <v>16</v>
      </c>
      <c r="T16">
        <v>91</v>
      </c>
      <c r="U16">
        <v>43</v>
      </c>
      <c r="V16">
        <f t="shared" si="0"/>
        <v>3803.8</v>
      </c>
    </row>
    <row r="18" spans="1:22" x14ac:dyDescent="0.75">
      <c r="A18" t="s">
        <v>36</v>
      </c>
      <c r="B18" t="s">
        <v>75</v>
      </c>
      <c r="C18" t="s">
        <v>37</v>
      </c>
      <c r="D18" t="s">
        <v>76</v>
      </c>
      <c r="E18" t="s">
        <v>77</v>
      </c>
      <c r="F18" t="s">
        <v>78</v>
      </c>
      <c r="G18" t="s">
        <v>79</v>
      </c>
      <c r="H18" t="s">
        <v>80</v>
      </c>
      <c r="I18" t="s">
        <v>81</v>
      </c>
      <c r="J18" t="s">
        <v>82</v>
      </c>
      <c r="K18" t="s">
        <v>83</v>
      </c>
      <c r="L18" t="s">
        <v>84</v>
      </c>
      <c r="M18" t="s">
        <v>85</v>
      </c>
      <c r="N18" t="s">
        <v>86</v>
      </c>
      <c r="O18" t="s">
        <v>87</v>
      </c>
      <c r="P18" t="s">
        <v>88</v>
      </c>
      <c r="Q18" t="s">
        <v>89</v>
      </c>
      <c r="R18" t="s">
        <v>90</v>
      </c>
      <c r="S18" t="s">
        <v>91</v>
      </c>
      <c r="T18" t="s">
        <v>92</v>
      </c>
      <c r="U18" t="s">
        <v>93</v>
      </c>
      <c r="V18" t="s">
        <v>38</v>
      </c>
    </row>
    <row r="19" spans="1:22" x14ac:dyDescent="0.75">
      <c r="A19" t="s">
        <v>94</v>
      </c>
      <c r="B19" t="s">
        <v>104</v>
      </c>
      <c r="C19" t="s">
        <v>129</v>
      </c>
      <c r="D19" t="s">
        <v>101</v>
      </c>
      <c r="E19" t="s">
        <v>101</v>
      </c>
      <c r="F19" s="3">
        <v>24</v>
      </c>
      <c r="G19" s="3">
        <v>37.4</v>
      </c>
      <c r="H19" s="3">
        <v>64.2</v>
      </c>
      <c r="I19" s="3">
        <v>283.39999999999998</v>
      </c>
      <c r="J19" s="3">
        <v>7.6</v>
      </c>
      <c r="K19" s="3">
        <v>1.8666666666666667</v>
      </c>
      <c r="L19" s="3">
        <v>0.93333333333333335</v>
      </c>
      <c r="M19" s="3">
        <v>1.4</v>
      </c>
      <c r="N19" s="3">
        <v>9.2666666666666675</v>
      </c>
      <c r="O19" s="3">
        <v>93.4</v>
      </c>
      <c r="P19" s="3">
        <v>1.8666666666666667</v>
      </c>
      <c r="Q19" s="3">
        <v>3.1333333333333333</v>
      </c>
      <c r="R19" s="3">
        <v>1.7</v>
      </c>
      <c r="S19" s="3">
        <v>0</v>
      </c>
      <c r="T19" s="3">
        <v>0.2</v>
      </c>
      <c r="U19" s="3">
        <v>6.6666666666666666E-2</v>
      </c>
      <c r="V19">
        <f t="shared" ref="V19" si="2">(0.04*I19)+(6*K19) -(2*L19)+(0.1*Q19)+(6*S19)-(2*U19)</f>
        <v>20.84933333333333</v>
      </c>
    </row>
    <row r="20" spans="1:22" x14ac:dyDescent="0.75">
      <c r="A20" t="s">
        <v>94</v>
      </c>
      <c r="B20" t="s">
        <v>105</v>
      </c>
      <c r="C20" t="s">
        <v>129</v>
      </c>
      <c r="D20" t="s">
        <v>130</v>
      </c>
      <c r="E20" t="s">
        <v>130</v>
      </c>
      <c r="F20" s="3">
        <v>23.428571428571427</v>
      </c>
      <c r="G20" s="3">
        <v>36.357142857142854</v>
      </c>
      <c r="H20" s="3">
        <v>64.400000000000006</v>
      </c>
      <c r="I20" s="3">
        <v>272.78571428571428</v>
      </c>
      <c r="J20" s="3">
        <v>7.5</v>
      </c>
      <c r="K20" s="3">
        <v>2.0714285714285716</v>
      </c>
      <c r="L20" s="3">
        <v>0.9285714285714286</v>
      </c>
      <c r="M20" s="3">
        <v>1.2142857142857142</v>
      </c>
      <c r="N20" s="3">
        <v>10.071428571428571</v>
      </c>
      <c r="O20" s="3">
        <v>95.4</v>
      </c>
      <c r="P20" s="3">
        <v>1.1428571428571428</v>
      </c>
      <c r="Q20" s="3">
        <v>1</v>
      </c>
      <c r="R20" s="3">
        <v>0.9</v>
      </c>
      <c r="S20" s="3">
        <v>7.1428571428571425E-2</v>
      </c>
      <c r="T20" s="3">
        <v>0.5714285714285714</v>
      </c>
      <c r="U20" s="3">
        <v>0.14285714285714285</v>
      </c>
      <c r="V20">
        <f t="shared" ref="V20:V32" si="3">(0.04*I20)+(6*K20) -(2*L20)+(0.1*Q20)+(6*S20)-(2*U20)</f>
        <v>21.72571428571429</v>
      </c>
    </row>
    <row r="21" spans="1:22" x14ac:dyDescent="0.75">
      <c r="A21" t="s">
        <v>94</v>
      </c>
      <c r="B21" t="s">
        <v>106</v>
      </c>
      <c r="C21" t="s">
        <v>129</v>
      </c>
      <c r="D21" t="s">
        <v>131</v>
      </c>
      <c r="E21" t="s">
        <v>125</v>
      </c>
      <c r="F21" s="3">
        <v>26.583333333333332</v>
      </c>
      <c r="G21" s="3">
        <v>39.083333333333336</v>
      </c>
      <c r="H21" s="3">
        <v>68</v>
      </c>
      <c r="I21" s="3">
        <v>328.16666666666669</v>
      </c>
      <c r="J21" s="3">
        <v>8.4</v>
      </c>
      <c r="K21" s="3">
        <v>1.75</v>
      </c>
      <c r="L21" s="3">
        <v>1.3333333333333333</v>
      </c>
      <c r="M21" s="3">
        <v>1.6666666666666667</v>
      </c>
      <c r="N21" s="3">
        <v>11.75</v>
      </c>
      <c r="O21" s="3">
        <v>94.5</v>
      </c>
      <c r="P21" s="3">
        <v>1.25</v>
      </c>
      <c r="Q21" s="3">
        <v>2.4166666666666665</v>
      </c>
      <c r="R21" s="3">
        <v>1.9</v>
      </c>
      <c r="S21" s="3">
        <v>0</v>
      </c>
      <c r="T21" s="3">
        <v>0.16666666666666666</v>
      </c>
      <c r="U21" s="3">
        <v>0</v>
      </c>
      <c r="V21">
        <f t="shared" si="3"/>
        <v>21.201666666666664</v>
      </c>
    </row>
    <row r="22" spans="1:22" x14ac:dyDescent="0.75">
      <c r="A22" t="s">
        <v>94</v>
      </c>
      <c r="B22" t="s">
        <v>107</v>
      </c>
      <c r="C22" t="s">
        <v>129</v>
      </c>
      <c r="D22" t="s">
        <v>96</v>
      </c>
      <c r="E22" t="s">
        <v>96</v>
      </c>
      <c r="F22" s="3">
        <v>25.5</v>
      </c>
      <c r="G22" s="3">
        <v>38</v>
      </c>
      <c r="H22" s="3">
        <v>67.099999999999994</v>
      </c>
      <c r="I22" s="3">
        <v>309.5</v>
      </c>
      <c r="J22" s="3">
        <v>8.1</v>
      </c>
      <c r="K22" s="3">
        <v>2</v>
      </c>
      <c r="L22" s="3">
        <v>0.5625</v>
      </c>
      <c r="M22" s="3">
        <v>2.0625</v>
      </c>
      <c r="N22" s="3">
        <v>10.75</v>
      </c>
      <c r="O22" s="3">
        <v>103.3</v>
      </c>
      <c r="P22" s="3">
        <v>2.0625</v>
      </c>
      <c r="Q22" s="3">
        <v>1.6875</v>
      </c>
      <c r="R22" s="3">
        <v>0.8</v>
      </c>
      <c r="S22" s="3">
        <v>0</v>
      </c>
      <c r="T22" s="3">
        <v>0.5625</v>
      </c>
      <c r="U22" s="3">
        <v>0.3125</v>
      </c>
      <c r="V22">
        <f t="shared" si="3"/>
        <v>22.798750000000002</v>
      </c>
    </row>
    <row r="23" spans="1:22" x14ac:dyDescent="0.75">
      <c r="A23" t="s">
        <v>94</v>
      </c>
      <c r="B23" t="s">
        <v>108</v>
      </c>
      <c r="C23" t="s">
        <v>129</v>
      </c>
      <c r="D23" t="s">
        <v>96</v>
      </c>
      <c r="E23" t="s">
        <v>96</v>
      </c>
      <c r="F23" s="3">
        <v>23.4375</v>
      </c>
      <c r="G23" s="3">
        <v>36.5</v>
      </c>
      <c r="H23" s="3">
        <v>64.2</v>
      </c>
      <c r="I23" s="3">
        <v>266.3125</v>
      </c>
      <c r="J23" s="3">
        <v>7.3</v>
      </c>
      <c r="K23" s="3">
        <v>1.75</v>
      </c>
      <c r="L23" s="3">
        <v>0.875</v>
      </c>
      <c r="M23" s="3">
        <v>2.625</v>
      </c>
      <c r="N23" s="3">
        <v>17.625</v>
      </c>
      <c r="O23" s="3">
        <v>92</v>
      </c>
      <c r="P23" s="3">
        <v>1.6875</v>
      </c>
      <c r="Q23" s="3">
        <v>6.1875</v>
      </c>
      <c r="R23" s="3">
        <v>3.7</v>
      </c>
      <c r="S23" s="3">
        <v>6.25E-2</v>
      </c>
      <c r="T23" s="3">
        <v>0.5625</v>
      </c>
      <c r="U23" s="3">
        <v>0.375</v>
      </c>
      <c r="V23">
        <f t="shared" si="3"/>
        <v>19.646249999999998</v>
      </c>
    </row>
    <row r="24" spans="1:22" x14ac:dyDescent="0.75">
      <c r="A24" t="s">
        <v>94</v>
      </c>
      <c r="B24" t="s">
        <v>109</v>
      </c>
      <c r="C24" t="s">
        <v>129</v>
      </c>
      <c r="D24" t="s">
        <v>118</v>
      </c>
      <c r="E24" t="s">
        <v>118</v>
      </c>
      <c r="F24" s="3">
        <v>21.846153846153847</v>
      </c>
      <c r="G24" s="3">
        <v>34.53846153846154</v>
      </c>
      <c r="H24" s="3">
        <v>63.3</v>
      </c>
      <c r="I24" s="3">
        <v>251.15384615384616</v>
      </c>
      <c r="J24" s="3">
        <v>7.3</v>
      </c>
      <c r="K24" s="3">
        <v>2</v>
      </c>
      <c r="L24" s="3">
        <v>0.61538461538461542</v>
      </c>
      <c r="M24" s="3">
        <v>2.3076923076923075</v>
      </c>
      <c r="N24" s="3">
        <v>14</v>
      </c>
      <c r="O24" s="3">
        <v>97</v>
      </c>
      <c r="P24" s="3">
        <v>2</v>
      </c>
      <c r="Q24" s="3">
        <v>7.0769230769230766</v>
      </c>
      <c r="R24" s="3">
        <v>3.5</v>
      </c>
      <c r="S24" s="3">
        <v>0</v>
      </c>
      <c r="T24" s="3">
        <v>0.46153846153846156</v>
      </c>
      <c r="U24" s="3">
        <v>0.23076923076923078</v>
      </c>
      <c r="V24">
        <f t="shared" si="3"/>
        <v>21.061538461538465</v>
      </c>
    </row>
    <row r="25" spans="1:22" x14ac:dyDescent="0.75">
      <c r="A25" t="s">
        <v>94</v>
      </c>
      <c r="B25" t="s">
        <v>110</v>
      </c>
      <c r="C25" t="s">
        <v>129</v>
      </c>
      <c r="D25" t="s">
        <v>101</v>
      </c>
      <c r="E25" t="s">
        <v>101</v>
      </c>
      <c r="F25" s="3">
        <v>21.6</v>
      </c>
      <c r="G25" s="3">
        <v>34.200000000000003</v>
      </c>
      <c r="H25" s="3">
        <v>63.2</v>
      </c>
      <c r="I25" s="3">
        <v>271.8</v>
      </c>
      <c r="J25" s="3">
        <v>7.9</v>
      </c>
      <c r="K25" s="3">
        <v>1.4</v>
      </c>
      <c r="L25" s="3">
        <v>0.93333333333333335</v>
      </c>
      <c r="M25" s="3">
        <v>2.6666666666666665</v>
      </c>
      <c r="N25" s="3">
        <v>17.933333333333334</v>
      </c>
      <c r="O25" s="3">
        <v>90.1</v>
      </c>
      <c r="P25" s="3">
        <v>2.0666666666666669</v>
      </c>
      <c r="Q25" s="3">
        <v>4.666666666666667</v>
      </c>
      <c r="R25" s="3">
        <v>2.2999999999999998</v>
      </c>
      <c r="S25" s="3">
        <v>0</v>
      </c>
      <c r="T25" s="3">
        <v>0.53333333333333333</v>
      </c>
      <c r="U25" s="3">
        <v>0.33333333333333331</v>
      </c>
      <c r="V25">
        <f t="shared" si="3"/>
        <v>17.205333333333328</v>
      </c>
    </row>
    <row r="26" spans="1:22" x14ac:dyDescent="0.75">
      <c r="A26" t="s">
        <v>94</v>
      </c>
      <c r="B26" t="s">
        <v>111</v>
      </c>
      <c r="C26" t="s">
        <v>129</v>
      </c>
      <c r="D26" t="s">
        <v>131</v>
      </c>
      <c r="E26" t="s">
        <v>131</v>
      </c>
      <c r="F26" s="3">
        <v>20</v>
      </c>
      <c r="G26" s="3">
        <v>32.416666666666664</v>
      </c>
      <c r="H26" s="3">
        <v>61.7</v>
      </c>
      <c r="I26" s="3">
        <v>266.66666666666669</v>
      </c>
      <c r="J26" s="3">
        <v>8.1999999999999993</v>
      </c>
      <c r="K26" s="3">
        <v>1.4166666666666667</v>
      </c>
      <c r="L26" s="3">
        <v>0.41666666666666669</v>
      </c>
      <c r="M26" s="3">
        <v>2.6666666666666665</v>
      </c>
      <c r="N26" s="3">
        <v>18.333333333333332</v>
      </c>
      <c r="O26" s="3">
        <v>97</v>
      </c>
      <c r="P26" s="3">
        <v>2.8333333333333335</v>
      </c>
      <c r="Q26" s="3">
        <v>14.666666666666666</v>
      </c>
      <c r="R26" s="3">
        <v>5.2</v>
      </c>
      <c r="S26" s="3">
        <v>0.16666666666666666</v>
      </c>
      <c r="T26" s="3">
        <v>0.58333333333333337</v>
      </c>
      <c r="U26" s="3">
        <v>0.25</v>
      </c>
      <c r="V26">
        <f t="shared" si="3"/>
        <v>20.300000000000004</v>
      </c>
    </row>
    <row r="27" spans="1:22" x14ac:dyDescent="0.75">
      <c r="A27" t="s">
        <v>94</v>
      </c>
      <c r="B27" t="s">
        <v>112</v>
      </c>
      <c r="C27" t="s">
        <v>129</v>
      </c>
      <c r="D27" t="s">
        <v>101</v>
      </c>
      <c r="E27" t="s">
        <v>101</v>
      </c>
      <c r="F27" s="3">
        <v>22.466666666666665</v>
      </c>
      <c r="G27" s="3">
        <v>33.733333333333334</v>
      </c>
      <c r="H27" s="3">
        <v>66.599999999999994</v>
      </c>
      <c r="I27" s="3">
        <v>288.53333333333336</v>
      </c>
      <c r="J27" s="3">
        <v>8.6</v>
      </c>
      <c r="K27" s="3">
        <v>1.7333333333333334</v>
      </c>
      <c r="L27" s="3">
        <v>0.8</v>
      </c>
      <c r="M27" s="3">
        <v>3.3333333333333335</v>
      </c>
      <c r="N27" s="3">
        <v>23.2</v>
      </c>
      <c r="O27" s="3">
        <v>100.5</v>
      </c>
      <c r="P27" s="3">
        <v>2.6666666666666665</v>
      </c>
      <c r="Q27" s="3">
        <v>5.4666666666666668</v>
      </c>
      <c r="R27" s="3">
        <v>2.1</v>
      </c>
      <c r="S27" s="3">
        <v>0.13333333333333333</v>
      </c>
      <c r="T27" s="3">
        <v>0.46666666666666667</v>
      </c>
      <c r="U27" s="3">
        <v>0.2</v>
      </c>
      <c r="V27">
        <f t="shared" si="3"/>
        <v>21.288</v>
      </c>
    </row>
    <row r="28" spans="1:22" x14ac:dyDescent="0.75">
      <c r="A28" t="s">
        <v>94</v>
      </c>
      <c r="B28" t="s">
        <v>113</v>
      </c>
      <c r="C28" t="s">
        <v>129</v>
      </c>
      <c r="D28" t="s">
        <v>96</v>
      </c>
      <c r="E28" t="s">
        <v>96</v>
      </c>
      <c r="F28" s="3">
        <v>17.5625</v>
      </c>
      <c r="G28" s="3">
        <v>29.3125</v>
      </c>
      <c r="H28" s="3">
        <v>59.9</v>
      </c>
      <c r="I28" s="3">
        <v>206.3125</v>
      </c>
      <c r="J28" s="3">
        <v>7</v>
      </c>
      <c r="K28" s="3">
        <v>1.0625</v>
      </c>
      <c r="L28" s="3">
        <v>0.9375</v>
      </c>
      <c r="M28" s="3">
        <v>2.875</v>
      </c>
      <c r="N28" s="3">
        <v>17.75</v>
      </c>
      <c r="O28" s="3">
        <v>80.099999999999994</v>
      </c>
      <c r="P28" s="3">
        <v>2.125</v>
      </c>
      <c r="Q28" s="3">
        <v>6.3125</v>
      </c>
      <c r="R28" s="3">
        <v>3</v>
      </c>
      <c r="S28" s="3">
        <v>0.125</v>
      </c>
      <c r="T28" s="3">
        <v>0.875</v>
      </c>
      <c r="U28" s="3">
        <v>0.4375</v>
      </c>
      <c r="V28">
        <f t="shared" si="3"/>
        <v>13.258749999999999</v>
      </c>
    </row>
    <row r="29" spans="1:22" x14ac:dyDescent="0.75">
      <c r="A29" t="s">
        <v>94</v>
      </c>
      <c r="B29" t="s">
        <v>114</v>
      </c>
      <c r="C29" t="s">
        <v>129</v>
      </c>
      <c r="D29" t="s">
        <v>101</v>
      </c>
      <c r="E29" t="s">
        <v>101</v>
      </c>
      <c r="F29" s="3">
        <v>17.600000000000001</v>
      </c>
      <c r="G29" s="3">
        <v>26.933333333333334</v>
      </c>
      <c r="H29" s="3">
        <v>65.3</v>
      </c>
      <c r="I29" s="3">
        <v>210.26666666666668</v>
      </c>
      <c r="J29" s="3">
        <v>7.8</v>
      </c>
      <c r="K29" s="3">
        <v>2.1333333333333333</v>
      </c>
      <c r="L29" s="3">
        <v>0.73333333333333328</v>
      </c>
      <c r="M29" s="3">
        <v>3.1333333333333333</v>
      </c>
      <c r="N29" s="3">
        <v>23.133333333333333</v>
      </c>
      <c r="O29" s="3">
        <v>104.1</v>
      </c>
      <c r="P29" s="3">
        <v>2.3333333333333335</v>
      </c>
      <c r="Q29" s="3">
        <v>13.6</v>
      </c>
      <c r="R29" s="3">
        <v>5.8</v>
      </c>
      <c r="S29" s="3">
        <v>0.13333333333333333</v>
      </c>
      <c r="T29" s="3">
        <v>0.6</v>
      </c>
      <c r="U29" s="3">
        <v>0.2</v>
      </c>
      <c r="V29">
        <f t="shared" si="3"/>
        <v>21.504000000000005</v>
      </c>
    </row>
    <row r="30" spans="1:22" x14ac:dyDescent="0.75">
      <c r="A30" t="s">
        <v>94</v>
      </c>
      <c r="B30" t="s">
        <v>115</v>
      </c>
      <c r="C30" t="s">
        <v>129</v>
      </c>
      <c r="D30" t="s">
        <v>101</v>
      </c>
      <c r="E30" t="s">
        <v>101</v>
      </c>
      <c r="F30" s="3">
        <v>18.666666666666668</v>
      </c>
      <c r="G30" s="3">
        <v>31.266666666666666</v>
      </c>
      <c r="H30" s="3">
        <v>59.7</v>
      </c>
      <c r="I30" s="3">
        <v>234.2</v>
      </c>
      <c r="J30" s="3">
        <v>7.5</v>
      </c>
      <c r="K30" s="3">
        <v>1.2</v>
      </c>
      <c r="L30" s="3">
        <v>1.5333333333333334</v>
      </c>
      <c r="M30" s="3">
        <v>3.0666666666666669</v>
      </c>
      <c r="N30" s="3">
        <v>18.666666666666668</v>
      </c>
      <c r="O30" s="3">
        <v>75.400000000000006</v>
      </c>
      <c r="P30" s="3">
        <v>2.1333333333333333</v>
      </c>
      <c r="Q30" s="3">
        <v>6.5333333333333332</v>
      </c>
      <c r="R30" s="3">
        <v>3.1</v>
      </c>
      <c r="S30" s="3">
        <v>0.13333333333333333</v>
      </c>
      <c r="T30" s="3">
        <v>0.33333333333333331</v>
      </c>
      <c r="U30" s="3">
        <v>0.13333333333333333</v>
      </c>
      <c r="V30">
        <f t="shared" si="3"/>
        <v>14.687999999999997</v>
      </c>
    </row>
    <row r="31" spans="1:22" x14ac:dyDescent="0.75">
      <c r="A31" t="s">
        <v>94</v>
      </c>
      <c r="B31" t="s">
        <v>116</v>
      </c>
      <c r="C31" t="s">
        <v>129</v>
      </c>
      <c r="D31" t="s">
        <v>131</v>
      </c>
      <c r="E31" t="s">
        <v>131</v>
      </c>
      <c r="F31" s="3">
        <v>14</v>
      </c>
      <c r="G31" s="3">
        <v>22.333333333333332</v>
      </c>
      <c r="H31" s="3">
        <v>62.7</v>
      </c>
      <c r="I31" s="3">
        <v>198.75</v>
      </c>
      <c r="J31" s="3">
        <v>8.9</v>
      </c>
      <c r="K31" s="3">
        <v>1.4166666666666667</v>
      </c>
      <c r="L31" s="3">
        <v>0.75</v>
      </c>
      <c r="M31" s="3">
        <v>1.9166666666666667</v>
      </c>
      <c r="N31" s="3">
        <v>10.75</v>
      </c>
      <c r="O31" s="3">
        <v>98.6</v>
      </c>
      <c r="P31" s="3">
        <v>2.5833333333333335</v>
      </c>
      <c r="Q31" s="3">
        <v>5.75</v>
      </c>
      <c r="R31" s="3">
        <v>2.2000000000000002</v>
      </c>
      <c r="S31" s="3">
        <v>0.25</v>
      </c>
      <c r="T31" s="3">
        <v>0.16666666666666666</v>
      </c>
      <c r="U31" s="3">
        <v>8.3333333333333329E-2</v>
      </c>
      <c r="V31">
        <f t="shared" si="3"/>
        <v>16.858333333333331</v>
      </c>
    </row>
    <row r="32" spans="1:22" x14ac:dyDescent="0.75">
      <c r="A32" t="s">
        <v>94</v>
      </c>
      <c r="B32" t="s">
        <v>123</v>
      </c>
      <c r="C32" t="s">
        <v>129</v>
      </c>
      <c r="D32" t="s">
        <v>130</v>
      </c>
      <c r="E32" t="s">
        <v>118</v>
      </c>
      <c r="F32" s="3">
        <v>14</v>
      </c>
      <c r="G32" s="3">
        <v>21.071428571428573</v>
      </c>
      <c r="H32" s="3">
        <v>66.400000000000006</v>
      </c>
      <c r="I32" s="3">
        <v>187.21428571428572</v>
      </c>
      <c r="J32" s="3">
        <v>8.9</v>
      </c>
      <c r="K32" s="3">
        <v>1.2142857142857142</v>
      </c>
      <c r="L32" s="3">
        <v>0.7857142857142857</v>
      </c>
      <c r="M32" s="3">
        <v>2.1428571428571428</v>
      </c>
      <c r="N32" s="3">
        <v>15.214285714285714</v>
      </c>
      <c r="O32" s="3">
        <v>98.1</v>
      </c>
      <c r="P32" s="3">
        <v>4</v>
      </c>
      <c r="Q32" s="3">
        <v>10.285714285714286</v>
      </c>
      <c r="R32" s="3">
        <v>2.6</v>
      </c>
      <c r="S32" s="3">
        <v>7.1428571428571425E-2</v>
      </c>
      <c r="T32" s="3">
        <v>0.14285714285714285</v>
      </c>
      <c r="U32" s="3">
        <v>0.14285714285714285</v>
      </c>
      <c r="V32">
        <f t="shared" si="3"/>
        <v>14.374285714285714</v>
      </c>
    </row>
    <row r="34" spans="1:22" x14ac:dyDescent="0.75">
      <c r="A34" t="s">
        <v>36</v>
      </c>
      <c r="B34" t="s">
        <v>75</v>
      </c>
      <c r="C34" t="s">
        <v>37</v>
      </c>
      <c r="D34" t="s">
        <v>76</v>
      </c>
      <c r="E34" t="s">
        <v>77</v>
      </c>
      <c r="F34" t="s">
        <v>78</v>
      </c>
      <c r="G34" t="s">
        <v>79</v>
      </c>
      <c r="H34" t="s">
        <v>80</v>
      </c>
      <c r="I34" t="s">
        <v>81</v>
      </c>
      <c r="J34" t="s">
        <v>82</v>
      </c>
      <c r="K34" t="s">
        <v>83</v>
      </c>
      <c r="L34" t="s">
        <v>84</v>
      </c>
      <c r="M34" t="s">
        <v>85</v>
      </c>
      <c r="N34" t="s">
        <v>86</v>
      </c>
      <c r="O34" t="s">
        <v>87</v>
      </c>
      <c r="P34" t="s">
        <v>88</v>
      </c>
      <c r="Q34" t="s">
        <v>89</v>
      </c>
      <c r="R34" t="s">
        <v>90</v>
      </c>
      <c r="S34" t="s">
        <v>91</v>
      </c>
      <c r="T34" t="s">
        <v>92</v>
      </c>
      <c r="U34" t="s">
        <v>93</v>
      </c>
      <c r="V34" t="s">
        <v>38</v>
      </c>
    </row>
    <row r="35" spans="1:22" x14ac:dyDescent="0.75">
      <c r="A35" t="s">
        <v>94</v>
      </c>
      <c r="B35" t="s">
        <v>104</v>
      </c>
      <c r="C35" t="s">
        <v>129</v>
      </c>
      <c r="D35" t="s">
        <v>101</v>
      </c>
      <c r="E35" t="s">
        <v>101</v>
      </c>
      <c r="F35" s="3">
        <v>384</v>
      </c>
      <c r="G35" s="3">
        <v>598.4</v>
      </c>
      <c r="H35" s="3">
        <v>64.2</v>
      </c>
      <c r="I35" s="3">
        <v>4534.3999999999996</v>
      </c>
      <c r="J35" s="3">
        <v>7.6</v>
      </c>
      <c r="K35" s="3">
        <v>29.866666666666667</v>
      </c>
      <c r="L35" s="3">
        <v>14.933333333333334</v>
      </c>
      <c r="M35" s="3">
        <v>22.4</v>
      </c>
      <c r="N35" s="3">
        <v>148.26666666666668</v>
      </c>
      <c r="O35" s="3">
        <v>93.4</v>
      </c>
      <c r="P35" s="3">
        <v>29.866666666666667</v>
      </c>
      <c r="Q35" s="3">
        <v>50.133333333333333</v>
      </c>
      <c r="R35" s="3">
        <v>1.7</v>
      </c>
      <c r="S35" s="3">
        <v>0</v>
      </c>
      <c r="T35" s="3">
        <v>3.2</v>
      </c>
      <c r="U35" s="3">
        <v>1.0666666666666667</v>
      </c>
      <c r="V35" s="3">
        <f t="shared" ref="V35" si="4">(0.04*I35)+(6*K35) -(2*L35)+(0.1*Q35)+(6*S35)-(2*U35)</f>
        <v>333.58933333333329</v>
      </c>
    </row>
    <row r="36" spans="1:22" x14ac:dyDescent="0.75">
      <c r="A36" t="s">
        <v>94</v>
      </c>
      <c r="B36" t="s">
        <v>105</v>
      </c>
      <c r="C36" t="s">
        <v>129</v>
      </c>
      <c r="D36" t="s">
        <v>130</v>
      </c>
      <c r="E36" t="s">
        <v>130</v>
      </c>
      <c r="F36" s="3">
        <v>374.85714285714283</v>
      </c>
      <c r="G36" s="3">
        <v>581.71428571428567</v>
      </c>
      <c r="H36" s="3">
        <v>64.400000000000006</v>
      </c>
      <c r="I36" s="3">
        <v>4364.5714285714284</v>
      </c>
      <c r="J36" s="3">
        <v>7.5</v>
      </c>
      <c r="K36" s="3">
        <v>33.142857142857146</v>
      </c>
      <c r="L36" s="3">
        <v>14.857142857142858</v>
      </c>
      <c r="M36" s="3">
        <v>19.428571428571427</v>
      </c>
      <c r="N36" s="3">
        <v>161.14285714285714</v>
      </c>
      <c r="O36" s="3">
        <v>95.4</v>
      </c>
      <c r="P36" s="3">
        <v>18.285714285714285</v>
      </c>
      <c r="Q36" s="3">
        <v>16</v>
      </c>
      <c r="R36" s="3">
        <v>0.9</v>
      </c>
      <c r="S36" s="3">
        <v>1.1428571428571428</v>
      </c>
      <c r="T36" s="3">
        <v>9.1428571428571423</v>
      </c>
      <c r="U36" s="3">
        <v>2.2857142857142856</v>
      </c>
      <c r="V36" s="3">
        <f t="shared" ref="V36:V48" si="5">(0.04*I36)+(6*K36) -(2*L36)+(0.1*Q36)+(6*S36)-(2*U36)</f>
        <v>347.61142857142863</v>
      </c>
    </row>
    <row r="37" spans="1:22" x14ac:dyDescent="0.75">
      <c r="A37" t="s">
        <v>94</v>
      </c>
      <c r="B37" t="s">
        <v>106</v>
      </c>
      <c r="C37" t="s">
        <v>129</v>
      </c>
      <c r="D37" t="s">
        <v>131</v>
      </c>
      <c r="E37" t="s">
        <v>125</v>
      </c>
      <c r="F37" s="3">
        <v>425.33333333333331</v>
      </c>
      <c r="G37" s="3">
        <v>625.33333333333337</v>
      </c>
      <c r="H37" s="3">
        <v>68</v>
      </c>
      <c r="I37" s="3">
        <v>5250.666666666667</v>
      </c>
      <c r="J37" s="3">
        <v>8.4</v>
      </c>
      <c r="K37" s="3">
        <v>28</v>
      </c>
      <c r="L37" s="3">
        <v>21.333333333333332</v>
      </c>
      <c r="M37" s="3">
        <v>26.666666666666668</v>
      </c>
      <c r="N37" s="3">
        <v>188</v>
      </c>
      <c r="O37" s="3">
        <v>94.5</v>
      </c>
      <c r="P37" s="3">
        <v>20</v>
      </c>
      <c r="Q37" s="3">
        <v>38.666666666666664</v>
      </c>
      <c r="R37" s="3">
        <v>1.9</v>
      </c>
      <c r="S37" s="3">
        <v>0</v>
      </c>
      <c r="T37" s="3">
        <v>2.6666666666666665</v>
      </c>
      <c r="U37" s="3">
        <v>0</v>
      </c>
      <c r="V37" s="3">
        <f t="shared" si="5"/>
        <v>339.22666666666663</v>
      </c>
    </row>
    <row r="38" spans="1:22" x14ac:dyDescent="0.75">
      <c r="A38" t="s">
        <v>94</v>
      </c>
      <c r="B38" t="s">
        <v>107</v>
      </c>
      <c r="C38" t="s">
        <v>129</v>
      </c>
      <c r="D38" t="s">
        <v>96</v>
      </c>
      <c r="E38" t="s">
        <v>96</v>
      </c>
      <c r="F38" s="3">
        <v>408</v>
      </c>
      <c r="G38" s="3">
        <v>608</v>
      </c>
      <c r="H38" s="3">
        <v>67.099999999999994</v>
      </c>
      <c r="I38" s="3">
        <v>4952</v>
      </c>
      <c r="J38" s="3">
        <v>8.1</v>
      </c>
      <c r="K38" s="3">
        <v>32</v>
      </c>
      <c r="L38" s="3">
        <v>9</v>
      </c>
      <c r="M38" s="3">
        <v>33</v>
      </c>
      <c r="N38" s="3">
        <v>172</v>
      </c>
      <c r="O38" s="3">
        <v>103.3</v>
      </c>
      <c r="P38" s="3">
        <v>33</v>
      </c>
      <c r="Q38" s="3">
        <v>27</v>
      </c>
      <c r="R38" s="3">
        <v>0.8</v>
      </c>
      <c r="S38" s="3">
        <v>0</v>
      </c>
      <c r="T38" s="3">
        <v>9</v>
      </c>
      <c r="U38" s="3">
        <v>5</v>
      </c>
      <c r="V38" s="3">
        <f t="shared" si="5"/>
        <v>364.78000000000003</v>
      </c>
    </row>
    <row r="39" spans="1:22" x14ac:dyDescent="0.75">
      <c r="A39" t="s">
        <v>94</v>
      </c>
      <c r="B39" t="s">
        <v>108</v>
      </c>
      <c r="C39" t="s">
        <v>129</v>
      </c>
      <c r="D39" t="s">
        <v>96</v>
      </c>
      <c r="E39" t="s">
        <v>96</v>
      </c>
      <c r="F39" s="3">
        <v>375</v>
      </c>
      <c r="G39" s="3">
        <v>584</v>
      </c>
      <c r="H39" s="3">
        <v>64.2</v>
      </c>
      <c r="I39" s="3">
        <v>4261</v>
      </c>
      <c r="J39" s="3">
        <v>7.3</v>
      </c>
      <c r="K39" s="3">
        <v>28</v>
      </c>
      <c r="L39" s="3">
        <v>14</v>
      </c>
      <c r="M39" s="3">
        <v>42</v>
      </c>
      <c r="N39" s="3">
        <v>282</v>
      </c>
      <c r="O39" s="3">
        <v>92</v>
      </c>
      <c r="P39" s="3">
        <v>27</v>
      </c>
      <c r="Q39" s="3">
        <v>99</v>
      </c>
      <c r="R39" s="3">
        <v>3.7</v>
      </c>
      <c r="S39" s="3">
        <v>1</v>
      </c>
      <c r="T39" s="3">
        <v>9</v>
      </c>
      <c r="U39" s="3">
        <v>6</v>
      </c>
      <c r="V39" s="3">
        <f t="shared" si="5"/>
        <v>314.33999999999997</v>
      </c>
    </row>
    <row r="40" spans="1:22" x14ac:dyDescent="0.75">
      <c r="A40" t="s">
        <v>94</v>
      </c>
      <c r="B40" t="s">
        <v>109</v>
      </c>
      <c r="C40" t="s">
        <v>129</v>
      </c>
      <c r="D40" t="s">
        <v>118</v>
      </c>
      <c r="E40" t="s">
        <v>118</v>
      </c>
      <c r="F40" s="3">
        <v>349.53846153846155</v>
      </c>
      <c r="G40" s="3">
        <v>552.61538461538464</v>
      </c>
      <c r="H40" s="3">
        <v>63.3</v>
      </c>
      <c r="I40" s="3">
        <v>4018.4615384615386</v>
      </c>
      <c r="J40" s="3">
        <v>7.3</v>
      </c>
      <c r="K40" s="3">
        <v>32</v>
      </c>
      <c r="L40" s="3">
        <v>9.8461538461538467</v>
      </c>
      <c r="M40" s="3">
        <v>36.92307692307692</v>
      </c>
      <c r="N40" s="3">
        <v>224</v>
      </c>
      <c r="O40" s="3">
        <v>97</v>
      </c>
      <c r="P40" s="3">
        <v>32</v>
      </c>
      <c r="Q40" s="3">
        <v>113.23076923076923</v>
      </c>
      <c r="R40" s="3">
        <v>3.5</v>
      </c>
      <c r="S40" s="3">
        <v>0</v>
      </c>
      <c r="T40" s="3">
        <v>7.384615384615385</v>
      </c>
      <c r="U40" s="3">
        <v>3.6923076923076925</v>
      </c>
      <c r="V40" s="3">
        <f t="shared" si="5"/>
        <v>336.98461538461544</v>
      </c>
    </row>
    <row r="41" spans="1:22" x14ac:dyDescent="0.75">
      <c r="A41" t="s">
        <v>94</v>
      </c>
      <c r="B41" t="s">
        <v>110</v>
      </c>
      <c r="C41" t="s">
        <v>129</v>
      </c>
      <c r="D41" t="s">
        <v>101</v>
      </c>
      <c r="E41" t="s">
        <v>101</v>
      </c>
      <c r="F41" s="3">
        <v>345.6</v>
      </c>
      <c r="G41" s="3">
        <v>547.20000000000005</v>
      </c>
      <c r="H41" s="3">
        <v>63.2</v>
      </c>
      <c r="I41" s="3">
        <v>4348.8</v>
      </c>
      <c r="J41" s="3">
        <v>7.9</v>
      </c>
      <c r="K41" s="3">
        <v>22.4</v>
      </c>
      <c r="L41" s="3">
        <v>14.933333333333334</v>
      </c>
      <c r="M41" s="3">
        <v>42.666666666666664</v>
      </c>
      <c r="N41" s="3">
        <v>286.93333333333334</v>
      </c>
      <c r="O41" s="3">
        <v>90.1</v>
      </c>
      <c r="P41" s="3">
        <v>33.06666666666667</v>
      </c>
      <c r="Q41" s="3">
        <v>74.666666666666671</v>
      </c>
      <c r="R41" s="3">
        <v>2.2999999999999998</v>
      </c>
      <c r="S41" s="3">
        <v>0</v>
      </c>
      <c r="T41" s="3">
        <v>8.5333333333333332</v>
      </c>
      <c r="U41" s="3">
        <v>5.333333333333333</v>
      </c>
      <c r="V41" s="3">
        <f t="shared" si="5"/>
        <v>275.28533333333326</v>
      </c>
    </row>
    <row r="42" spans="1:22" x14ac:dyDescent="0.75">
      <c r="A42" t="s">
        <v>94</v>
      </c>
      <c r="B42" t="s">
        <v>111</v>
      </c>
      <c r="C42" t="s">
        <v>129</v>
      </c>
      <c r="D42" t="s">
        <v>131</v>
      </c>
      <c r="E42" t="s">
        <v>131</v>
      </c>
      <c r="F42" s="3">
        <v>320</v>
      </c>
      <c r="G42" s="3">
        <v>518.66666666666663</v>
      </c>
      <c r="H42" s="3">
        <v>61.7</v>
      </c>
      <c r="I42" s="3">
        <v>4266.666666666667</v>
      </c>
      <c r="J42" s="3">
        <v>8.1999999999999993</v>
      </c>
      <c r="K42" s="3">
        <v>22.666666666666668</v>
      </c>
      <c r="L42" s="3">
        <v>6.666666666666667</v>
      </c>
      <c r="M42" s="3">
        <v>42.666666666666664</v>
      </c>
      <c r="N42" s="3">
        <v>293.33333333333331</v>
      </c>
      <c r="O42" s="3">
        <v>97</v>
      </c>
      <c r="P42" s="3">
        <v>45.333333333333336</v>
      </c>
      <c r="Q42" s="3">
        <v>234.66666666666666</v>
      </c>
      <c r="R42" s="3">
        <v>5.2</v>
      </c>
      <c r="S42" s="3">
        <v>2.6666666666666665</v>
      </c>
      <c r="T42" s="3">
        <v>9.3333333333333339</v>
      </c>
      <c r="U42" s="3">
        <v>4</v>
      </c>
      <c r="V42" s="3">
        <f t="shared" si="5"/>
        <v>324.80000000000007</v>
      </c>
    </row>
    <row r="43" spans="1:22" x14ac:dyDescent="0.75">
      <c r="A43" t="s">
        <v>94</v>
      </c>
      <c r="B43" t="s">
        <v>112</v>
      </c>
      <c r="C43" t="s">
        <v>129</v>
      </c>
      <c r="D43" t="s">
        <v>101</v>
      </c>
      <c r="E43" t="s">
        <v>101</v>
      </c>
      <c r="F43" s="3">
        <v>359.46666666666664</v>
      </c>
      <c r="G43" s="3">
        <v>539.73333333333335</v>
      </c>
      <c r="H43" s="3">
        <v>66.599999999999994</v>
      </c>
      <c r="I43" s="3">
        <v>4616.5333333333338</v>
      </c>
      <c r="J43" s="3">
        <v>8.6</v>
      </c>
      <c r="K43" s="3">
        <v>27.733333333333334</v>
      </c>
      <c r="L43" s="3">
        <v>12.8</v>
      </c>
      <c r="M43" s="3">
        <v>53.333333333333336</v>
      </c>
      <c r="N43" s="3">
        <v>371.2</v>
      </c>
      <c r="O43" s="3">
        <v>100.5</v>
      </c>
      <c r="P43" s="3">
        <v>42.666666666666664</v>
      </c>
      <c r="Q43" s="3">
        <v>87.466666666666669</v>
      </c>
      <c r="R43" s="3">
        <v>2.1</v>
      </c>
      <c r="S43" s="3">
        <v>2.1333333333333333</v>
      </c>
      <c r="T43" s="3">
        <v>7.4666666666666668</v>
      </c>
      <c r="U43" s="3">
        <v>3.2</v>
      </c>
      <c r="V43" s="3">
        <f t="shared" si="5"/>
        <v>340.608</v>
      </c>
    </row>
    <row r="44" spans="1:22" x14ac:dyDescent="0.75">
      <c r="A44" t="s">
        <v>94</v>
      </c>
      <c r="B44" t="s">
        <v>113</v>
      </c>
      <c r="C44" t="s">
        <v>129</v>
      </c>
      <c r="D44" t="s">
        <v>96</v>
      </c>
      <c r="E44" t="s">
        <v>96</v>
      </c>
      <c r="F44" s="3">
        <v>281</v>
      </c>
      <c r="G44" s="3">
        <v>469</v>
      </c>
      <c r="H44" s="3">
        <v>59.9</v>
      </c>
      <c r="I44" s="3">
        <v>3301</v>
      </c>
      <c r="J44" s="3">
        <v>7</v>
      </c>
      <c r="K44" s="3">
        <v>17</v>
      </c>
      <c r="L44" s="3">
        <v>15</v>
      </c>
      <c r="M44" s="3">
        <v>46</v>
      </c>
      <c r="N44" s="3">
        <v>284</v>
      </c>
      <c r="O44" s="3">
        <v>80.099999999999994</v>
      </c>
      <c r="P44" s="3">
        <v>34</v>
      </c>
      <c r="Q44" s="3">
        <v>101</v>
      </c>
      <c r="R44" s="3">
        <v>3</v>
      </c>
      <c r="S44" s="3">
        <v>2</v>
      </c>
      <c r="T44" s="3">
        <v>14</v>
      </c>
      <c r="U44" s="3">
        <v>7</v>
      </c>
      <c r="V44" s="3">
        <f t="shared" si="5"/>
        <v>212.14</v>
      </c>
    </row>
    <row r="45" spans="1:22" x14ac:dyDescent="0.75">
      <c r="A45" t="s">
        <v>94</v>
      </c>
      <c r="B45" t="s">
        <v>114</v>
      </c>
      <c r="C45" t="s">
        <v>129</v>
      </c>
      <c r="D45" t="s">
        <v>101</v>
      </c>
      <c r="E45" t="s">
        <v>101</v>
      </c>
      <c r="F45" s="3">
        <v>281.60000000000002</v>
      </c>
      <c r="G45" s="3">
        <v>430.93333333333334</v>
      </c>
      <c r="H45" s="3">
        <v>65.3</v>
      </c>
      <c r="I45" s="3">
        <v>3364.2666666666669</v>
      </c>
      <c r="J45" s="3">
        <v>7.8</v>
      </c>
      <c r="K45" s="3">
        <v>34.133333333333333</v>
      </c>
      <c r="L45" s="3">
        <v>11.733333333333333</v>
      </c>
      <c r="M45" s="3">
        <v>50.133333333333333</v>
      </c>
      <c r="N45" s="3">
        <v>370.13333333333333</v>
      </c>
      <c r="O45" s="3">
        <v>104.1</v>
      </c>
      <c r="P45" s="3">
        <v>37.333333333333336</v>
      </c>
      <c r="Q45" s="3">
        <v>217.6</v>
      </c>
      <c r="R45" s="3">
        <v>5.8</v>
      </c>
      <c r="S45" s="3">
        <v>2.1333333333333333</v>
      </c>
      <c r="T45" s="3">
        <v>9.6</v>
      </c>
      <c r="U45" s="3">
        <v>3.2</v>
      </c>
      <c r="V45" s="3">
        <f t="shared" si="5"/>
        <v>344.06400000000008</v>
      </c>
    </row>
    <row r="46" spans="1:22" x14ac:dyDescent="0.75">
      <c r="A46" t="s">
        <v>94</v>
      </c>
      <c r="B46" t="s">
        <v>115</v>
      </c>
      <c r="C46" t="s">
        <v>129</v>
      </c>
      <c r="D46" t="s">
        <v>101</v>
      </c>
      <c r="E46" t="s">
        <v>101</v>
      </c>
      <c r="F46" s="3">
        <v>298.66666666666669</v>
      </c>
      <c r="G46" s="3">
        <v>500.26666666666665</v>
      </c>
      <c r="H46" s="3">
        <v>59.7</v>
      </c>
      <c r="I46" s="3">
        <v>3747.2</v>
      </c>
      <c r="J46" s="3">
        <v>7.5</v>
      </c>
      <c r="K46" s="3">
        <v>19.2</v>
      </c>
      <c r="L46" s="3">
        <v>24.533333333333335</v>
      </c>
      <c r="M46" s="3">
        <v>49.06666666666667</v>
      </c>
      <c r="N46" s="3">
        <v>298.66666666666669</v>
      </c>
      <c r="O46" s="3">
        <v>75.400000000000006</v>
      </c>
      <c r="P46" s="3">
        <v>34.133333333333333</v>
      </c>
      <c r="Q46" s="3">
        <v>104.53333333333333</v>
      </c>
      <c r="R46" s="3">
        <v>3.1</v>
      </c>
      <c r="S46" s="3">
        <v>2.1333333333333333</v>
      </c>
      <c r="T46" s="3">
        <v>5.333333333333333</v>
      </c>
      <c r="U46" s="3">
        <v>2.1333333333333333</v>
      </c>
      <c r="V46" s="3">
        <f t="shared" si="5"/>
        <v>235.00799999999995</v>
      </c>
    </row>
    <row r="47" spans="1:22" x14ac:dyDescent="0.75">
      <c r="A47" t="s">
        <v>94</v>
      </c>
      <c r="B47" t="s">
        <v>116</v>
      </c>
      <c r="C47" t="s">
        <v>129</v>
      </c>
      <c r="D47" t="s">
        <v>131</v>
      </c>
      <c r="E47" t="s">
        <v>131</v>
      </c>
      <c r="F47" s="3">
        <v>224</v>
      </c>
      <c r="G47" s="3">
        <v>357.33333333333331</v>
      </c>
      <c r="H47" s="3">
        <v>62.7</v>
      </c>
      <c r="I47" s="3">
        <v>3180</v>
      </c>
      <c r="J47" s="3">
        <v>8.9</v>
      </c>
      <c r="K47" s="3">
        <v>22.666666666666668</v>
      </c>
      <c r="L47" s="3">
        <v>12</v>
      </c>
      <c r="M47" s="3">
        <v>30.666666666666668</v>
      </c>
      <c r="N47" s="3">
        <v>172</v>
      </c>
      <c r="O47" s="3">
        <v>98.6</v>
      </c>
      <c r="P47" s="3">
        <v>41.333333333333336</v>
      </c>
      <c r="Q47" s="3">
        <v>92</v>
      </c>
      <c r="R47" s="3">
        <v>2.2000000000000002</v>
      </c>
      <c r="S47" s="3">
        <v>4</v>
      </c>
      <c r="T47" s="3">
        <v>2.6666666666666665</v>
      </c>
      <c r="U47" s="3">
        <v>1.3333333333333333</v>
      </c>
      <c r="V47" s="3">
        <f t="shared" si="5"/>
        <v>269.73333333333329</v>
      </c>
    </row>
    <row r="48" spans="1:22" x14ac:dyDescent="0.75">
      <c r="A48" t="s">
        <v>94</v>
      </c>
      <c r="B48" t="s">
        <v>123</v>
      </c>
      <c r="C48" t="s">
        <v>129</v>
      </c>
      <c r="D48" t="s">
        <v>130</v>
      </c>
      <c r="E48" t="s">
        <v>118</v>
      </c>
      <c r="F48" s="3">
        <v>224</v>
      </c>
      <c r="G48" s="3">
        <v>337.14285714285717</v>
      </c>
      <c r="H48" s="3">
        <v>66.400000000000006</v>
      </c>
      <c r="I48" s="3">
        <v>2995.4285714285716</v>
      </c>
      <c r="J48" s="3">
        <v>8.9</v>
      </c>
      <c r="K48" s="3">
        <v>19.428571428571427</v>
      </c>
      <c r="L48" s="3">
        <v>12.571428571428571</v>
      </c>
      <c r="M48" s="3">
        <v>34.285714285714285</v>
      </c>
      <c r="N48" s="3">
        <v>243.42857142857142</v>
      </c>
      <c r="O48" s="3">
        <v>98.1</v>
      </c>
      <c r="P48" s="3">
        <v>64</v>
      </c>
      <c r="Q48" s="3">
        <v>164.57142857142858</v>
      </c>
      <c r="R48" s="3">
        <v>2.6</v>
      </c>
      <c r="S48" s="3">
        <v>1.1428571428571428</v>
      </c>
      <c r="T48" s="3">
        <v>2.2857142857142856</v>
      </c>
      <c r="U48" s="3">
        <v>2.2857142857142856</v>
      </c>
      <c r="V48" s="3">
        <f t="shared" si="5"/>
        <v>229.98857142857142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75113-957A-4D89-947C-A5EE3D67E5E8}">
  <sheetPr codeName="Sheet30"/>
  <dimension ref="A1:V60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8.1328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132</v>
      </c>
      <c r="D2" s="1" t="s">
        <v>96</v>
      </c>
      <c r="E2" s="1" t="s">
        <v>96</v>
      </c>
      <c r="F2">
        <v>385</v>
      </c>
      <c r="G2">
        <v>581</v>
      </c>
      <c r="H2">
        <v>66.3</v>
      </c>
      <c r="I2">
        <v>4577</v>
      </c>
      <c r="J2">
        <v>7.9</v>
      </c>
      <c r="K2">
        <v>32</v>
      </c>
      <c r="L2">
        <v>8</v>
      </c>
      <c r="M2">
        <v>35</v>
      </c>
      <c r="N2">
        <v>201</v>
      </c>
      <c r="O2">
        <v>102.8</v>
      </c>
      <c r="P2">
        <v>25</v>
      </c>
      <c r="Q2">
        <v>28</v>
      </c>
      <c r="R2">
        <v>1.1000000000000001</v>
      </c>
      <c r="S2">
        <v>0</v>
      </c>
      <c r="T2">
        <v>7</v>
      </c>
      <c r="U2">
        <v>3</v>
      </c>
      <c r="V2">
        <f t="shared" ref="V2:V20" si="0">(0.04*I2)+(6*K2) -(2*L2)+(0.1*Q2)+(6*S2)-(2*U2)</f>
        <v>355.88000000000005</v>
      </c>
    </row>
    <row r="3" spans="1:22" x14ac:dyDescent="0.75">
      <c r="A3" s="1" t="s">
        <v>94</v>
      </c>
      <c r="B3" s="1" t="s">
        <v>105</v>
      </c>
      <c r="C3" s="1" t="s">
        <v>132</v>
      </c>
      <c r="D3" s="1" t="s">
        <v>131</v>
      </c>
      <c r="E3" s="1" t="s">
        <v>131</v>
      </c>
      <c r="F3">
        <v>291</v>
      </c>
      <c r="G3">
        <v>432</v>
      </c>
      <c r="H3">
        <v>67.400000000000006</v>
      </c>
      <c r="I3">
        <v>3554</v>
      </c>
      <c r="J3">
        <v>8.1999999999999993</v>
      </c>
      <c r="K3">
        <v>28</v>
      </c>
      <c r="L3">
        <v>2</v>
      </c>
      <c r="M3">
        <v>15</v>
      </c>
      <c r="N3">
        <v>87</v>
      </c>
      <c r="O3">
        <v>112.2</v>
      </c>
      <c r="P3">
        <v>28</v>
      </c>
      <c r="Q3">
        <v>64</v>
      </c>
      <c r="R3">
        <v>2.2999999999999998</v>
      </c>
      <c r="S3">
        <v>0</v>
      </c>
      <c r="T3">
        <v>5</v>
      </c>
      <c r="U3">
        <v>0</v>
      </c>
      <c r="V3">
        <f t="shared" ref="V3:V19" si="1">(0.04*I3)+(6*K3) -(2*L3)+(0.1*Q3)+(6*S3)-(2*U3)</f>
        <v>312.55999999999995</v>
      </c>
    </row>
    <row r="4" spans="1:22" x14ac:dyDescent="0.75">
      <c r="A4" s="1" t="s">
        <v>94</v>
      </c>
      <c r="B4" s="1" t="s">
        <v>106</v>
      </c>
      <c r="C4" s="1" t="s">
        <v>132</v>
      </c>
      <c r="D4" s="1" t="s">
        <v>96</v>
      </c>
      <c r="E4" s="1" t="s">
        <v>96</v>
      </c>
      <c r="F4">
        <v>402</v>
      </c>
      <c r="G4">
        <v>624</v>
      </c>
      <c r="H4">
        <v>64.400000000000006</v>
      </c>
      <c r="I4">
        <v>4770</v>
      </c>
      <c r="J4">
        <v>7.6</v>
      </c>
      <c r="K4">
        <v>36</v>
      </c>
      <c r="L4">
        <v>7</v>
      </c>
      <c r="M4">
        <v>38</v>
      </c>
      <c r="N4">
        <v>225</v>
      </c>
      <c r="O4">
        <v>102.2</v>
      </c>
      <c r="P4">
        <v>34</v>
      </c>
      <c r="Q4">
        <v>53</v>
      </c>
      <c r="R4">
        <v>1.6</v>
      </c>
      <c r="S4">
        <v>3</v>
      </c>
      <c r="T4">
        <v>6</v>
      </c>
      <c r="U4">
        <v>2</v>
      </c>
      <c r="V4">
        <f t="shared" si="1"/>
        <v>412.1</v>
      </c>
    </row>
    <row r="5" spans="1:22" x14ac:dyDescent="0.75">
      <c r="A5" s="1" t="s">
        <v>94</v>
      </c>
      <c r="B5" s="1" t="s">
        <v>107</v>
      </c>
      <c r="C5" s="1" t="s">
        <v>132</v>
      </c>
      <c r="D5" s="1" t="s">
        <v>96</v>
      </c>
      <c r="E5" s="1" t="s">
        <v>96</v>
      </c>
      <c r="F5">
        <v>373</v>
      </c>
      <c r="G5">
        <v>582</v>
      </c>
      <c r="H5">
        <v>64.099999999999994</v>
      </c>
      <c r="I5">
        <v>4109</v>
      </c>
      <c r="J5">
        <v>7.1</v>
      </c>
      <c r="K5">
        <v>33</v>
      </c>
      <c r="L5">
        <v>9</v>
      </c>
      <c r="M5">
        <v>21</v>
      </c>
      <c r="N5">
        <v>134</v>
      </c>
      <c r="O5">
        <v>97.4</v>
      </c>
      <c r="P5">
        <v>36</v>
      </c>
      <c r="Q5">
        <v>57</v>
      </c>
      <c r="R5">
        <v>1.6</v>
      </c>
      <c r="S5">
        <v>0</v>
      </c>
      <c r="T5">
        <v>6</v>
      </c>
      <c r="U5">
        <v>3</v>
      </c>
      <c r="V5">
        <f t="shared" si="1"/>
        <v>344.06</v>
      </c>
    </row>
    <row r="6" spans="1:22" x14ac:dyDescent="0.75">
      <c r="A6" s="1" t="s">
        <v>94</v>
      </c>
      <c r="B6" s="1" t="s">
        <v>108</v>
      </c>
      <c r="C6" s="1" t="s">
        <v>132</v>
      </c>
      <c r="D6" s="1" t="s">
        <v>96</v>
      </c>
      <c r="E6" s="1" t="s">
        <v>96</v>
      </c>
      <c r="F6">
        <v>380</v>
      </c>
      <c r="G6">
        <v>628</v>
      </c>
      <c r="H6">
        <v>60.5</v>
      </c>
      <c r="I6">
        <v>4343</v>
      </c>
      <c r="J6">
        <v>6.9</v>
      </c>
      <c r="K6">
        <v>25</v>
      </c>
      <c r="L6">
        <v>11</v>
      </c>
      <c r="M6">
        <v>40</v>
      </c>
      <c r="N6">
        <v>256</v>
      </c>
      <c r="O6">
        <v>87.3</v>
      </c>
      <c r="P6">
        <v>32</v>
      </c>
      <c r="Q6">
        <v>18</v>
      </c>
      <c r="R6">
        <v>0.6</v>
      </c>
      <c r="S6">
        <v>0</v>
      </c>
      <c r="T6">
        <v>9</v>
      </c>
      <c r="U6">
        <v>3</v>
      </c>
      <c r="V6">
        <f t="shared" si="1"/>
        <v>297.52000000000004</v>
      </c>
    </row>
    <row r="7" spans="1:22" x14ac:dyDescent="0.75">
      <c r="A7" s="1" t="s">
        <v>94</v>
      </c>
      <c r="B7" s="1" t="s">
        <v>109</v>
      </c>
      <c r="C7" s="1" t="s">
        <v>132</v>
      </c>
      <c r="D7" s="1" t="s">
        <v>96</v>
      </c>
      <c r="E7" s="1" t="s">
        <v>96</v>
      </c>
      <c r="F7">
        <v>401</v>
      </c>
      <c r="G7">
        <v>637</v>
      </c>
      <c r="H7">
        <v>63</v>
      </c>
      <c r="I7">
        <v>4827</v>
      </c>
      <c r="J7">
        <v>7.6</v>
      </c>
      <c r="K7">
        <v>34</v>
      </c>
      <c r="L7">
        <v>8</v>
      </c>
      <c r="M7">
        <v>27</v>
      </c>
      <c r="N7">
        <v>182</v>
      </c>
      <c r="O7">
        <v>98.7</v>
      </c>
      <c r="P7">
        <v>23</v>
      </c>
      <c r="Q7">
        <v>32</v>
      </c>
      <c r="R7">
        <v>1.4</v>
      </c>
      <c r="S7">
        <v>4</v>
      </c>
      <c r="T7">
        <v>2</v>
      </c>
      <c r="U7">
        <v>0</v>
      </c>
      <c r="V7">
        <f t="shared" si="1"/>
        <v>408.28000000000003</v>
      </c>
    </row>
    <row r="8" spans="1:22" x14ac:dyDescent="0.75">
      <c r="A8" s="1" t="s">
        <v>94</v>
      </c>
      <c r="B8" s="1" t="s">
        <v>110</v>
      </c>
      <c r="C8" s="1" t="s">
        <v>132</v>
      </c>
      <c r="D8" s="1" t="s">
        <v>96</v>
      </c>
      <c r="E8" s="1" t="s">
        <v>96</v>
      </c>
      <c r="F8">
        <v>401</v>
      </c>
      <c r="G8">
        <v>611</v>
      </c>
      <c r="H8">
        <v>65.599999999999994</v>
      </c>
      <c r="I8">
        <v>5235</v>
      </c>
      <c r="J8">
        <v>8.6</v>
      </c>
      <c r="K8">
        <v>39</v>
      </c>
      <c r="L8">
        <v>12</v>
      </c>
      <c r="M8">
        <v>32</v>
      </c>
      <c r="N8">
        <v>173</v>
      </c>
      <c r="O8">
        <v>105.6</v>
      </c>
      <c r="P8">
        <v>43</v>
      </c>
      <c r="Q8">
        <v>109</v>
      </c>
      <c r="R8">
        <v>2.5</v>
      </c>
      <c r="S8">
        <v>3</v>
      </c>
      <c r="T8">
        <v>6</v>
      </c>
      <c r="U8">
        <v>2</v>
      </c>
      <c r="V8">
        <f t="shared" si="1"/>
        <v>444.29999999999995</v>
      </c>
    </row>
    <row r="9" spans="1:22" x14ac:dyDescent="0.75">
      <c r="A9" s="1" t="s">
        <v>94</v>
      </c>
      <c r="B9" s="1" t="s">
        <v>111</v>
      </c>
      <c r="C9" s="1" t="s">
        <v>132</v>
      </c>
      <c r="D9" s="1" t="s">
        <v>96</v>
      </c>
      <c r="E9" s="1" t="s">
        <v>96</v>
      </c>
      <c r="F9">
        <v>324</v>
      </c>
      <c r="G9">
        <v>492</v>
      </c>
      <c r="H9">
        <v>65.900000000000006</v>
      </c>
      <c r="I9">
        <v>3900</v>
      </c>
      <c r="J9">
        <v>7.9</v>
      </c>
      <c r="K9">
        <v>36</v>
      </c>
      <c r="L9">
        <v>4</v>
      </c>
      <c r="M9">
        <v>25</v>
      </c>
      <c r="N9">
        <v>175</v>
      </c>
      <c r="O9">
        <v>111</v>
      </c>
      <c r="P9">
        <v>31</v>
      </c>
      <c r="Q9">
        <v>30</v>
      </c>
      <c r="R9">
        <v>1</v>
      </c>
      <c r="S9">
        <v>1</v>
      </c>
      <c r="T9">
        <v>3</v>
      </c>
      <c r="U9">
        <v>1</v>
      </c>
      <c r="V9">
        <f t="shared" si="1"/>
        <v>371</v>
      </c>
    </row>
    <row r="10" spans="1:22" x14ac:dyDescent="0.75">
      <c r="A10" s="1" t="s">
        <v>94</v>
      </c>
      <c r="B10" s="1" t="s">
        <v>112</v>
      </c>
      <c r="C10" s="1" t="s">
        <v>132</v>
      </c>
      <c r="D10" s="1" t="s">
        <v>96</v>
      </c>
      <c r="E10" s="1" t="s">
        <v>96</v>
      </c>
      <c r="F10">
        <v>371</v>
      </c>
      <c r="G10">
        <v>565</v>
      </c>
      <c r="H10">
        <v>65.7</v>
      </c>
      <c r="I10">
        <v>4398</v>
      </c>
      <c r="J10">
        <v>7.8</v>
      </c>
      <c r="K10">
        <v>28</v>
      </c>
      <c r="L10">
        <v>13</v>
      </c>
      <c r="M10">
        <v>16</v>
      </c>
      <c r="N10">
        <v>86</v>
      </c>
      <c r="O10">
        <v>96.2</v>
      </c>
      <c r="P10">
        <v>29</v>
      </c>
      <c r="Q10">
        <v>44</v>
      </c>
      <c r="R10">
        <v>1.5</v>
      </c>
      <c r="S10">
        <v>1</v>
      </c>
      <c r="T10">
        <v>4</v>
      </c>
      <c r="U10">
        <v>2</v>
      </c>
      <c r="V10">
        <f t="shared" si="1"/>
        <v>324.32</v>
      </c>
    </row>
    <row r="11" spans="1:22" x14ac:dyDescent="0.75">
      <c r="A11" s="1" t="s">
        <v>94</v>
      </c>
      <c r="B11" s="1" t="s">
        <v>113</v>
      </c>
      <c r="C11" s="1" t="s">
        <v>132</v>
      </c>
      <c r="D11" s="1" t="s">
        <v>128</v>
      </c>
      <c r="E11" s="1" t="s">
        <v>128</v>
      </c>
      <c r="F11">
        <v>7</v>
      </c>
      <c r="G11">
        <v>11</v>
      </c>
      <c r="H11">
        <v>63.6</v>
      </c>
      <c r="I11">
        <v>76</v>
      </c>
      <c r="J11">
        <v>6.9</v>
      </c>
      <c r="K11">
        <v>0</v>
      </c>
      <c r="L11">
        <v>0</v>
      </c>
      <c r="M11">
        <v>0</v>
      </c>
      <c r="N11">
        <v>0</v>
      </c>
      <c r="O11">
        <v>83.9</v>
      </c>
      <c r="V11">
        <f t="shared" si="1"/>
        <v>3.04</v>
      </c>
    </row>
    <row r="12" spans="1:22" x14ac:dyDescent="0.75">
      <c r="A12" s="1" t="s">
        <v>94</v>
      </c>
      <c r="B12" s="1" t="s">
        <v>114</v>
      </c>
      <c r="C12" s="1" t="s">
        <v>132</v>
      </c>
      <c r="D12" s="1" t="s">
        <v>96</v>
      </c>
      <c r="E12" s="1" t="s">
        <v>96</v>
      </c>
      <c r="F12">
        <v>398</v>
      </c>
      <c r="G12">
        <v>578</v>
      </c>
      <c r="H12">
        <v>68.900000000000006</v>
      </c>
      <c r="I12">
        <v>4806</v>
      </c>
      <c r="J12">
        <v>8.3000000000000007</v>
      </c>
      <c r="K12">
        <v>50</v>
      </c>
      <c r="L12">
        <v>8</v>
      </c>
      <c r="M12">
        <v>21</v>
      </c>
      <c r="N12">
        <v>128</v>
      </c>
      <c r="O12">
        <v>117.2</v>
      </c>
      <c r="P12">
        <v>37</v>
      </c>
      <c r="Q12">
        <v>98</v>
      </c>
      <c r="R12">
        <v>2.6</v>
      </c>
      <c r="S12">
        <v>2</v>
      </c>
      <c r="T12">
        <v>6</v>
      </c>
      <c r="U12">
        <v>4</v>
      </c>
      <c r="V12">
        <f t="shared" si="1"/>
        <v>490.04</v>
      </c>
    </row>
    <row r="13" spans="1:22" x14ac:dyDescent="0.75">
      <c r="A13" s="1" t="s">
        <v>94</v>
      </c>
      <c r="B13" s="1" t="s">
        <v>115</v>
      </c>
      <c r="C13" s="1" t="s">
        <v>132</v>
      </c>
      <c r="D13" s="1" t="s">
        <v>96</v>
      </c>
      <c r="E13" s="1" t="s">
        <v>96</v>
      </c>
      <c r="F13">
        <v>319</v>
      </c>
      <c r="G13">
        <v>516</v>
      </c>
      <c r="H13">
        <v>61.8</v>
      </c>
      <c r="I13">
        <v>3529</v>
      </c>
      <c r="J13">
        <v>6.8</v>
      </c>
      <c r="K13">
        <v>24</v>
      </c>
      <c r="L13">
        <v>12</v>
      </c>
      <c r="M13">
        <v>26</v>
      </c>
      <c r="N13">
        <v>175</v>
      </c>
      <c r="O13">
        <v>87.9</v>
      </c>
      <c r="P13">
        <v>49</v>
      </c>
      <c r="Q13">
        <v>102</v>
      </c>
      <c r="R13">
        <v>2.1</v>
      </c>
      <c r="S13">
        <v>0</v>
      </c>
      <c r="T13">
        <v>12</v>
      </c>
      <c r="U13">
        <v>4</v>
      </c>
      <c r="V13">
        <f t="shared" si="1"/>
        <v>263.35999999999996</v>
      </c>
    </row>
    <row r="14" spans="1:22" x14ac:dyDescent="0.75">
      <c r="A14" s="1" t="s">
        <v>94</v>
      </c>
      <c r="B14" s="1" t="s">
        <v>116</v>
      </c>
      <c r="C14" s="1" t="s">
        <v>132</v>
      </c>
      <c r="D14" s="1" t="s">
        <v>96</v>
      </c>
      <c r="E14" s="1" t="s">
        <v>96</v>
      </c>
      <c r="F14">
        <v>334</v>
      </c>
      <c r="G14">
        <v>530</v>
      </c>
      <c r="H14">
        <v>63</v>
      </c>
      <c r="I14">
        <v>4110</v>
      </c>
      <c r="J14">
        <v>7.8</v>
      </c>
      <c r="K14">
        <v>26</v>
      </c>
      <c r="L14">
        <v>14</v>
      </c>
      <c r="M14">
        <v>26</v>
      </c>
      <c r="N14">
        <v>188</v>
      </c>
      <c r="O14">
        <v>92.3</v>
      </c>
      <c r="P14">
        <v>27</v>
      </c>
      <c r="Q14">
        <v>89</v>
      </c>
      <c r="R14">
        <v>3.3</v>
      </c>
      <c r="S14">
        <v>1</v>
      </c>
      <c r="T14">
        <v>4</v>
      </c>
      <c r="U14">
        <v>3</v>
      </c>
      <c r="V14">
        <f t="shared" si="1"/>
        <v>301.29999999999995</v>
      </c>
    </row>
    <row r="15" spans="1:22" x14ac:dyDescent="0.75">
      <c r="A15" s="1" t="s">
        <v>94</v>
      </c>
      <c r="B15" s="1" t="s">
        <v>123</v>
      </c>
      <c r="C15" s="1" t="s">
        <v>132</v>
      </c>
      <c r="D15" s="1" t="s">
        <v>96</v>
      </c>
      <c r="E15" s="1" t="s">
        <v>96</v>
      </c>
      <c r="F15">
        <v>288</v>
      </c>
      <c r="G15">
        <v>474</v>
      </c>
      <c r="H15">
        <v>60.8</v>
      </c>
      <c r="I15">
        <v>3692</v>
      </c>
      <c r="J15">
        <v>7.8</v>
      </c>
      <c r="K15">
        <v>28</v>
      </c>
      <c r="L15">
        <v>14</v>
      </c>
      <c r="M15">
        <v>26</v>
      </c>
      <c r="N15">
        <v>162</v>
      </c>
      <c r="O15">
        <v>92.6</v>
      </c>
      <c r="P15">
        <v>43</v>
      </c>
      <c r="Q15">
        <v>28</v>
      </c>
      <c r="R15">
        <v>0.7</v>
      </c>
      <c r="S15">
        <v>0</v>
      </c>
      <c r="T15">
        <v>7</v>
      </c>
      <c r="U15">
        <v>5</v>
      </c>
      <c r="V15">
        <f t="shared" si="1"/>
        <v>280.48</v>
      </c>
    </row>
    <row r="16" spans="1:22" x14ac:dyDescent="0.75">
      <c r="A16" s="1" t="s">
        <v>94</v>
      </c>
      <c r="B16" s="1" t="s">
        <v>124</v>
      </c>
      <c r="C16" s="1" t="s">
        <v>132</v>
      </c>
      <c r="D16" s="1" t="s">
        <v>96</v>
      </c>
      <c r="E16" s="1" t="s">
        <v>96</v>
      </c>
      <c r="F16">
        <v>317</v>
      </c>
      <c r="G16">
        <v>527</v>
      </c>
      <c r="H16">
        <v>60.2</v>
      </c>
      <c r="I16">
        <v>3620</v>
      </c>
      <c r="J16">
        <v>6.9</v>
      </c>
      <c r="K16">
        <v>23</v>
      </c>
      <c r="L16">
        <v>12</v>
      </c>
      <c r="M16">
        <v>32</v>
      </c>
      <c r="N16">
        <v>219</v>
      </c>
      <c r="O16">
        <v>85.9</v>
      </c>
      <c r="P16">
        <v>42</v>
      </c>
      <c r="Q16">
        <v>63</v>
      </c>
      <c r="R16">
        <v>1.5</v>
      </c>
      <c r="S16">
        <v>1</v>
      </c>
      <c r="T16">
        <v>13</v>
      </c>
      <c r="U16">
        <v>5</v>
      </c>
      <c r="V16">
        <f t="shared" si="1"/>
        <v>261.10000000000002</v>
      </c>
    </row>
    <row r="17" spans="1:22" x14ac:dyDescent="0.75">
      <c r="A17" s="1" t="s">
        <v>161</v>
      </c>
      <c r="B17" s="1" t="s">
        <v>126</v>
      </c>
      <c r="C17" s="1" t="s">
        <v>132</v>
      </c>
      <c r="D17" s="1" t="s">
        <v>96</v>
      </c>
      <c r="E17" s="1" t="s">
        <v>96</v>
      </c>
      <c r="F17">
        <v>373</v>
      </c>
      <c r="G17">
        <v>601</v>
      </c>
      <c r="H17">
        <v>62.1</v>
      </c>
      <c r="I17">
        <v>3764</v>
      </c>
      <c r="J17">
        <v>6.3</v>
      </c>
      <c r="K17">
        <v>28</v>
      </c>
      <c r="L17">
        <v>14</v>
      </c>
      <c r="M17">
        <v>31</v>
      </c>
      <c r="N17">
        <v>190</v>
      </c>
      <c r="O17">
        <v>85.7</v>
      </c>
      <c r="P17">
        <v>42</v>
      </c>
      <c r="Q17">
        <v>110</v>
      </c>
      <c r="R17">
        <v>2.6</v>
      </c>
      <c r="S17">
        <v>1</v>
      </c>
      <c r="T17">
        <v>11</v>
      </c>
      <c r="U17">
        <v>5</v>
      </c>
      <c r="V17">
        <f t="shared" si="1"/>
        <v>297.56</v>
      </c>
    </row>
    <row r="18" spans="1:22" x14ac:dyDescent="0.75">
      <c r="A18" s="1" t="s">
        <v>161</v>
      </c>
      <c r="B18" s="1" t="s">
        <v>127</v>
      </c>
      <c r="C18" s="1" t="s">
        <v>132</v>
      </c>
      <c r="D18" s="1" t="s">
        <v>101</v>
      </c>
      <c r="E18" s="1" t="s">
        <v>130</v>
      </c>
      <c r="F18">
        <v>264</v>
      </c>
      <c r="G18">
        <v>413</v>
      </c>
      <c r="H18">
        <v>63.9</v>
      </c>
      <c r="I18">
        <v>2843</v>
      </c>
      <c r="J18">
        <v>6.9</v>
      </c>
      <c r="K18">
        <v>18</v>
      </c>
      <c r="L18">
        <v>12</v>
      </c>
      <c r="M18">
        <v>41</v>
      </c>
      <c r="N18">
        <v>216</v>
      </c>
      <c r="O18">
        <v>86.5</v>
      </c>
      <c r="P18">
        <v>36</v>
      </c>
      <c r="Q18">
        <v>43</v>
      </c>
      <c r="R18">
        <v>1.2</v>
      </c>
      <c r="S18">
        <v>0</v>
      </c>
      <c r="T18">
        <v>12</v>
      </c>
      <c r="U18">
        <v>3</v>
      </c>
      <c r="V18">
        <f t="shared" si="1"/>
        <v>196.02</v>
      </c>
    </row>
    <row r="19" spans="1:22" x14ac:dyDescent="0.75">
      <c r="A19" s="1" t="s">
        <v>161</v>
      </c>
      <c r="B19" s="1" t="s">
        <v>133</v>
      </c>
      <c r="C19" s="1" t="s">
        <v>132</v>
      </c>
      <c r="D19" s="1" t="s">
        <v>128</v>
      </c>
      <c r="E19" s="1" t="s">
        <v>102</v>
      </c>
      <c r="F19">
        <v>1</v>
      </c>
      <c r="G19">
        <v>3</v>
      </c>
      <c r="H19">
        <v>33.299999999999997</v>
      </c>
      <c r="I19">
        <v>6</v>
      </c>
      <c r="J19">
        <v>2</v>
      </c>
      <c r="K19">
        <v>0</v>
      </c>
      <c r="L19">
        <v>0</v>
      </c>
      <c r="M19">
        <v>0</v>
      </c>
      <c r="N19">
        <v>0</v>
      </c>
      <c r="O19">
        <v>42.4</v>
      </c>
      <c r="V19">
        <f t="shared" si="1"/>
        <v>0.24</v>
      </c>
    </row>
    <row r="20" spans="1:22" x14ac:dyDescent="0.75">
      <c r="A20" s="1" t="s">
        <v>161</v>
      </c>
      <c r="B20" s="1" t="s">
        <v>97</v>
      </c>
      <c r="C20" s="1" t="s">
        <v>97</v>
      </c>
      <c r="D20" s="1" t="s">
        <v>97</v>
      </c>
      <c r="E20" s="1" t="s">
        <v>97</v>
      </c>
      <c r="F20">
        <v>5629</v>
      </c>
      <c r="G20">
        <v>8805</v>
      </c>
      <c r="H20">
        <v>63.9</v>
      </c>
      <c r="I20">
        <v>66159</v>
      </c>
      <c r="J20">
        <v>7.5</v>
      </c>
      <c r="K20">
        <v>488</v>
      </c>
      <c r="L20">
        <v>160</v>
      </c>
      <c r="M20">
        <v>452</v>
      </c>
      <c r="N20">
        <v>2797</v>
      </c>
      <c r="O20">
        <v>97.6</v>
      </c>
      <c r="P20">
        <v>557</v>
      </c>
      <c r="Q20">
        <v>968</v>
      </c>
      <c r="R20">
        <v>1.7</v>
      </c>
      <c r="S20">
        <v>17</v>
      </c>
      <c r="T20">
        <v>113</v>
      </c>
      <c r="U20">
        <v>45</v>
      </c>
      <c r="V20">
        <f t="shared" si="0"/>
        <v>5363.1600000000008</v>
      </c>
    </row>
    <row r="22" spans="1:22" x14ac:dyDescent="0.75">
      <c r="A22" t="s">
        <v>36</v>
      </c>
      <c r="B22" t="s">
        <v>75</v>
      </c>
      <c r="C22" t="s">
        <v>37</v>
      </c>
      <c r="D22" t="s">
        <v>76</v>
      </c>
      <c r="E22" t="s">
        <v>77</v>
      </c>
      <c r="F22" t="s">
        <v>78</v>
      </c>
      <c r="G22" t="s">
        <v>79</v>
      </c>
      <c r="H22" t="s">
        <v>80</v>
      </c>
      <c r="I22" t="s">
        <v>81</v>
      </c>
      <c r="J22" t="s">
        <v>82</v>
      </c>
      <c r="K22" t="s">
        <v>83</v>
      </c>
      <c r="L22" t="s">
        <v>84</v>
      </c>
      <c r="M22" t="s">
        <v>85</v>
      </c>
      <c r="N22" t="s">
        <v>86</v>
      </c>
      <c r="O22" t="s">
        <v>87</v>
      </c>
      <c r="P22" t="s">
        <v>88</v>
      </c>
      <c r="Q22" t="s">
        <v>89</v>
      </c>
      <c r="R22" t="s">
        <v>90</v>
      </c>
      <c r="S22" t="s">
        <v>91</v>
      </c>
      <c r="T22" t="s">
        <v>92</v>
      </c>
      <c r="U22" t="s">
        <v>93</v>
      </c>
      <c r="V22" t="s">
        <v>38</v>
      </c>
    </row>
    <row r="23" spans="1:22" x14ac:dyDescent="0.75">
      <c r="A23" t="s">
        <v>94</v>
      </c>
      <c r="B23" t="s">
        <v>104</v>
      </c>
      <c r="C23" t="s">
        <v>132</v>
      </c>
      <c r="D23" t="s">
        <v>96</v>
      </c>
      <c r="E23" t="s">
        <v>96</v>
      </c>
      <c r="F23" s="3">
        <v>24.0625</v>
      </c>
      <c r="G23" s="3">
        <v>36.3125</v>
      </c>
      <c r="H23" s="3">
        <v>66.3</v>
      </c>
      <c r="I23" s="3">
        <v>286.0625</v>
      </c>
      <c r="J23" s="3">
        <v>7.9</v>
      </c>
      <c r="K23" s="3">
        <v>2</v>
      </c>
      <c r="L23" s="3">
        <v>0.5</v>
      </c>
      <c r="M23" s="3">
        <v>2.1875</v>
      </c>
      <c r="N23" s="3">
        <v>12.5625</v>
      </c>
      <c r="O23" s="3">
        <v>102.8</v>
      </c>
      <c r="P23" s="3">
        <v>1.5625</v>
      </c>
      <c r="Q23" s="3">
        <v>1.75</v>
      </c>
      <c r="R23" s="3">
        <v>1.1000000000000001</v>
      </c>
      <c r="S23" s="3">
        <v>0</v>
      </c>
      <c r="T23" s="3">
        <v>0.4375</v>
      </c>
      <c r="U23" s="3">
        <v>0.1875</v>
      </c>
      <c r="V23">
        <f t="shared" ref="V23" si="2">(0.04*I23)+(6*K23) -(2*L23)+(0.1*Q23)+(6*S23)-(2*U23)</f>
        <v>22.242500000000003</v>
      </c>
    </row>
    <row r="24" spans="1:22" x14ac:dyDescent="0.75">
      <c r="A24" t="s">
        <v>94</v>
      </c>
      <c r="B24" t="s">
        <v>105</v>
      </c>
      <c r="C24" t="s">
        <v>132</v>
      </c>
      <c r="D24" t="s">
        <v>131</v>
      </c>
      <c r="E24" t="s">
        <v>131</v>
      </c>
      <c r="F24" s="3">
        <v>24.25</v>
      </c>
      <c r="G24" s="3">
        <v>36</v>
      </c>
      <c r="H24" s="3">
        <v>67.400000000000006</v>
      </c>
      <c r="I24" s="3">
        <v>296.16666666666669</v>
      </c>
      <c r="J24" s="3">
        <v>8.1999999999999993</v>
      </c>
      <c r="K24" s="3">
        <v>2.3333333333333335</v>
      </c>
      <c r="L24" s="3">
        <v>0.16666666666666666</v>
      </c>
      <c r="M24" s="3">
        <v>1.25</v>
      </c>
      <c r="N24" s="3">
        <v>7.25</v>
      </c>
      <c r="O24" s="3">
        <v>112.2</v>
      </c>
      <c r="P24" s="3">
        <v>2.3333333333333335</v>
      </c>
      <c r="Q24" s="3">
        <v>5.333333333333333</v>
      </c>
      <c r="R24" s="3">
        <v>2.2999999999999998</v>
      </c>
      <c r="S24" s="3">
        <v>0</v>
      </c>
      <c r="T24" s="3">
        <v>0.41666666666666669</v>
      </c>
      <c r="U24" s="3">
        <v>0</v>
      </c>
      <c r="V24">
        <f t="shared" ref="V24:V40" si="3">(0.04*I24)+(6*K24) -(2*L24)+(0.1*Q24)+(6*S24)-(2*U24)</f>
        <v>26.04666666666667</v>
      </c>
    </row>
    <row r="25" spans="1:22" x14ac:dyDescent="0.75">
      <c r="A25" t="s">
        <v>94</v>
      </c>
      <c r="B25" t="s">
        <v>106</v>
      </c>
      <c r="C25" t="s">
        <v>132</v>
      </c>
      <c r="D25" t="s">
        <v>96</v>
      </c>
      <c r="E25" t="s">
        <v>96</v>
      </c>
      <c r="F25" s="3">
        <v>25.125</v>
      </c>
      <c r="G25" s="3">
        <v>39</v>
      </c>
      <c r="H25" s="3">
        <v>64.400000000000006</v>
      </c>
      <c r="I25" s="3">
        <v>298.125</v>
      </c>
      <c r="J25" s="3">
        <v>7.6</v>
      </c>
      <c r="K25" s="3">
        <v>2.25</v>
      </c>
      <c r="L25" s="3">
        <v>0.4375</v>
      </c>
      <c r="M25" s="3">
        <v>2.375</v>
      </c>
      <c r="N25" s="3">
        <v>14.0625</v>
      </c>
      <c r="O25" s="3">
        <v>102.2</v>
      </c>
      <c r="P25" s="3">
        <v>2.125</v>
      </c>
      <c r="Q25" s="3">
        <v>3.3125</v>
      </c>
      <c r="R25" s="3">
        <v>1.6</v>
      </c>
      <c r="S25" s="3">
        <v>0.1875</v>
      </c>
      <c r="T25" s="3">
        <v>0.375</v>
      </c>
      <c r="U25" s="3">
        <v>0.125</v>
      </c>
      <c r="V25">
        <f t="shared" si="3"/>
        <v>25.756250000000001</v>
      </c>
    </row>
    <row r="26" spans="1:22" x14ac:dyDescent="0.75">
      <c r="A26" t="s">
        <v>94</v>
      </c>
      <c r="B26" t="s">
        <v>107</v>
      </c>
      <c r="C26" t="s">
        <v>132</v>
      </c>
      <c r="D26" t="s">
        <v>96</v>
      </c>
      <c r="E26" t="s">
        <v>96</v>
      </c>
      <c r="F26" s="3">
        <v>23.3125</v>
      </c>
      <c r="G26" s="3">
        <v>36.375</v>
      </c>
      <c r="H26" s="3">
        <v>64.099999999999994</v>
      </c>
      <c r="I26" s="3">
        <v>256.8125</v>
      </c>
      <c r="J26" s="3">
        <v>7.1</v>
      </c>
      <c r="K26" s="3">
        <v>2.0625</v>
      </c>
      <c r="L26" s="3">
        <v>0.5625</v>
      </c>
      <c r="M26" s="3">
        <v>1.3125</v>
      </c>
      <c r="N26" s="3">
        <v>8.375</v>
      </c>
      <c r="O26" s="3">
        <v>97.4</v>
      </c>
      <c r="P26" s="3">
        <v>2.25</v>
      </c>
      <c r="Q26" s="3">
        <v>3.5625</v>
      </c>
      <c r="R26" s="3">
        <v>1.6</v>
      </c>
      <c r="S26" s="3">
        <v>0</v>
      </c>
      <c r="T26" s="3">
        <v>0.375</v>
      </c>
      <c r="U26" s="3">
        <v>0.1875</v>
      </c>
      <c r="V26">
        <f t="shared" si="3"/>
        <v>21.50375</v>
      </c>
    </row>
    <row r="27" spans="1:22" x14ac:dyDescent="0.75">
      <c r="A27" t="s">
        <v>94</v>
      </c>
      <c r="B27" t="s">
        <v>108</v>
      </c>
      <c r="C27" t="s">
        <v>132</v>
      </c>
      <c r="D27" t="s">
        <v>96</v>
      </c>
      <c r="E27" t="s">
        <v>96</v>
      </c>
      <c r="F27" s="3">
        <v>23.75</v>
      </c>
      <c r="G27" s="3">
        <v>39.25</v>
      </c>
      <c r="H27" s="3">
        <v>60.5</v>
      </c>
      <c r="I27" s="3">
        <v>271.4375</v>
      </c>
      <c r="J27" s="3">
        <v>6.9</v>
      </c>
      <c r="K27" s="3">
        <v>1.5625</v>
      </c>
      <c r="L27" s="3">
        <v>0.6875</v>
      </c>
      <c r="M27" s="3">
        <v>2.5</v>
      </c>
      <c r="N27" s="3">
        <v>16</v>
      </c>
      <c r="O27" s="3">
        <v>87.3</v>
      </c>
      <c r="P27" s="3">
        <v>2</v>
      </c>
      <c r="Q27" s="3">
        <v>1.125</v>
      </c>
      <c r="R27" s="3">
        <v>0.6</v>
      </c>
      <c r="S27" s="3">
        <v>0</v>
      </c>
      <c r="T27" s="3">
        <v>0.5625</v>
      </c>
      <c r="U27" s="3">
        <v>0.1875</v>
      </c>
      <c r="V27">
        <f t="shared" si="3"/>
        <v>18.595000000000002</v>
      </c>
    </row>
    <row r="28" spans="1:22" x14ac:dyDescent="0.75">
      <c r="A28" t="s">
        <v>94</v>
      </c>
      <c r="B28" t="s">
        <v>109</v>
      </c>
      <c r="C28" t="s">
        <v>132</v>
      </c>
      <c r="D28" t="s">
        <v>96</v>
      </c>
      <c r="E28" t="s">
        <v>96</v>
      </c>
      <c r="F28" s="3">
        <v>25.0625</v>
      </c>
      <c r="G28" s="3">
        <v>39.8125</v>
      </c>
      <c r="H28" s="3">
        <v>63</v>
      </c>
      <c r="I28" s="3">
        <v>301.6875</v>
      </c>
      <c r="J28" s="3">
        <v>7.6</v>
      </c>
      <c r="K28" s="3">
        <v>2.125</v>
      </c>
      <c r="L28" s="3">
        <v>0.5</v>
      </c>
      <c r="M28" s="3">
        <v>1.6875</v>
      </c>
      <c r="N28" s="3">
        <v>11.375</v>
      </c>
      <c r="O28" s="3">
        <v>98.7</v>
      </c>
      <c r="P28" s="3">
        <v>1.4375</v>
      </c>
      <c r="Q28" s="3">
        <v>2</v>
      </c>
      <c r="R28" s="3">
        <v>1.4</v>
      </c>
      <c r="S28" s="3">
        <v>0.25</v>
      </c>
      <c r="T28" s="3">
        <v>0.125</v>
      </c>
      <c r="U28" s="3">
        <v>0</v>
      </c>
      <c r="V28">
        <f t="shared" si="3"/>
        <v>25.517500000000002</v>
      </c>
    </row>
    <row r="29" spans="1:22" x14ac:dyDescent="0.75">
      <c r="A29" t="s">
        <v>94</v>
      </c>
      <c r="B29" t="s">
        <v>110</v>
      </c>
      <c r="C29" t="s">
        <v>132</v>
      </c>
      <c r="D29" t="s">
        <v>96</v>
      </c>
      <c r="E29" t="s">
        <v>96</v>
      </c>
      <c r="F29" s="3">
        <v>25.0625</v>
      </c>
      <c r="G29" s="3">
        <v>38.1875</v>
      </c>
      <c r="H29" s="3">
        <v>65.599999999999994</v>
      </c>
      <c r="I29" s="3">
        <v>327.1875</v>
      </c>
      <c r="J29" s="3">
        <v>8.6</v>
      </c>
      <c r="K29" s="3">
        <v>2.4375</v>
      </c>
      <c r="L29" s="3">
        <v>0.75</v>
      </c>
      <c r="M29" s="3">
        <v>2</v>
      </c>
      <c r="N29" s="3">
        <v>10.8125</v>
      </c>
      <c r="O29" s="3">
        <v>105.6</v>
      </c>
      <c r="P29" s="3">
        <v>2.6875</v>
      </c>
      <c r="Q29" s="3">
        <v>6.8125</v>
      </c>
      <c r="R29" s="3">
        <v>2.5</v>
      </c>
      <c r="S29" s="3">
        <v>0.1875</v>
      </c>
      <c r="T29" s="3">
        <v>0.375</v>
      </c>
      <c r="U29" s="3">
        <v>0.125</v>
      </c>
      <c r="V29">
        <f t="shared" si="3"/>
        <v>27.768749999999997</v>
      </c>
    </row>
    <row r="30" spans="1:22" x14ac:dyDescent="0.75">
      <c r="A30" t="s">
        <v>94</v>
      </c>
      <c r="B30" t="s">
        <v>111</v>
      </c>
      <c r="C30" t="s">
        <v>132</v>
      </c>
      <c r="D30" t="s">
        <v>96</v>
      </c>
      <c r="E30" t="s">
        <v>96</v>
      </c>
      <c r="F30" s="3">
        <v>20.25</v>
      </c>
      <c r="G30" s="3">
        <v>30.75</v>
      </c>
      <c r="H30" s="3">
        <v>65.900000000000006</v>
      </c>
      <c r="I30" s="3">
        <v>243.75</v>
      </c>
      <c r="J30" s="3">
        <v>7.9</v>
      </c>
      <c r="K30" s="3">
        <v>2.25</v>
      </c>
      <c r="L30" s="3">
        <v>0.25</v>
      </c>
      <c r="M30" s="3">
        <v>1.5625</v>
      </c>
      <c r="N30" s="3">
        <v>10.9375</v>
      </c>
      <c r="O30" s="3">
        <v>111</v>
      </c>
      <c r="P30" s="3">
        <v>1.9375</v>
      </c>
      <c r="Q30" s="3">
        <v>1.875</v>
      </c>
      <c r="R30" s="3">
        <v>1</v>
      </c>
      <c r="S30" s="3">
        <v>6.25E-2</v>
      </c>
      <c r="T30" s="3">
        <v>0.1875</v>
      </c>
      <c r="U30" s="3">
        <v>6.25E-2</v>
      </c>
      <c r="V30">
        <f t="shared" si="3"/>
        <v>23.1875</v>
      </c>
    </row>
    <row r="31" spans="1:22" x14ac:dyDescent="0.75">
      <c r="A31" t="s">
        <v>94</v>
      </c>
      <c r="B31" t="s">
        <v>112</v>
      </c>
      <c r="C31" t="s">
        <v>132</v>
      </c>
      <c r="D31" t="s">
        <v>96</v>
      </c>
      <c r="E31" t="s">
        <v>96</v>
      </c>
      <c r="F31" s="3">
        <v>23.1875</v>
      </c>
      <c r="G31" s="3">
        <v>35.3125</v>
      </c>
      <c r="H31" s="3">
        <v>65.7</v>
      </c>
      <c r="I31" s="3">
        <v>274.875</v>
      </c>
      <c r="J31" s="3">
        <v>7.8</v>
      </c>
      <c r="K31" s="3">
        <v>1.75</v>
      </c>
      <c r="L31" s="3">
        <v>0.8125</v>
      </c>
      <c r="M31" s="3">
        <v>1</v>
      </c>
      <c r="N31" s="3">
        <v>5.375</v>
      </c>
      <c r="O31" s="3">
        <v>96.2</v>
      </c>
      <c r="P31" s="3">
        <v>1.8125</v>
      </c>
      <c r="Q31" s="3">
        <v>2.75</v>
      </c>
      <c r="R31" s="3">
        <v>1.5</v>
      </c>
      <c r="S31" s="3">
        <v>6.25E-2</v>
      </c>
      <c r="T31" s="3">
        <v>0.25</v>
      </c>
      <c r="U31" s="3">
        <v>0.125</v>
      </c>
      <c r="V31">
        <f t="shared" si="3"/>
        <v>20.27</v>
      </c>
    </row>
    <row r="32" spans="1:22" x14ac:dyDescent="0.75">
      <c r="A32" t="s">
        <v>94</v>
      </c>
      <c r="B32" t="s">
        <v>113</v>
      </c>
      <c r="C32" t="s">
        <v>132</v>
      </c>
      <c r="D32" t="s">
        <v>128</v>
      </c>
      <c r="E32" t="s">
        <v>128</v>
      </c>
      <c r="F32" s="3">
        <v>7</v>
      </c>
      <c r="G32" s="3">
        <v>11</v>
      </c>
      <c r="H32" s="3">
        <v>63.6</v>
      </c>
      <c r="I32" s="3">
        <v>76</v>
      </c>
      <c r="J32" s="3">
        <v>6.9</v>
      </c>
      <c r="K32" s="3">
        <v>0</v>
      </c>
      <c r="L32" s="3">
        <v>0</v>
      </c>
      <c r="M32" s="3">
        <v>0</v>
      </c>
      <c r="N32" s="3">
        <v>0</v>
      </c>
      <c r="O32" s="3">
        <v>83.9</v>
      </c>
      <c r="P32" s="3"/>
      <c r="Q32" s="3"/>
      <c r="R32" s="3"/>
      <c r="S32" s="3"/>
      <c r="T32" s="3"/>
      <c r="U32" s="3"/>
      <c r="V32">
        <f t="shared" si="3"/>
        <v>3.04</v>
      </c>
    </row>
    <row r="33" spans="1:22" x14ac:dyDescent="0.75">
      <c r="A33" t="s">
        <v>94</v>
      </c>
      <c r="B33" t="s">
        <v>114</v>
      </c>
      <c r="C33" t="s">
        <v>132</v>
      </c>
      <c r="D33" t="s">
        <v>96</v>
      </c>
      <c r="E33" t="s">
        <v>96</v>
      </c>
      <c r="F33" s="3">
        <v>24.875</v>
      </c>
      <c r="G33" s="3">
        <v>36.125</v>
      </c>
      <c r="H33" s="3">
        <v>68.900000000000006</v>
      </c>
      <c r="I33" s="3">
        <v>300.375</v>
      </c>
      <c r="J33" s="3">
        <v>8.3000000000000007</v>
      </c>
      <c r="K33" s="3">
        <v>3.125</v>
      </c>
      <c r="L33" s="3">
        <v>0.5</v>
      </c>
      <c r="M33" s="3">
        <v>1.3125</v>
      </c>
      <c r="N33" s="3">
        <v>8</v>
      </c>
      <c r="O33" s="3">
        <v>117.2</v>
      </c>
      <c r="P33" s="3">
        <v>2.3125</v>
      </c>
      <c r="Q33" s="3">
        <v>6.125</v>
      </c>
      <c r="R33" s="3">
        <v>2.6</v>
      </c>
      <c r="S33" s="3">
        <v>0.125</v>
      </c>
      <c r="T33" s="3">
        <v>0.375</v>
      </c>
      <c r="U33" s="3">
        <v>0.25</v>
      </c>
      <c r="V33">
        <f t="shared" si="3"/>
        <v>30.627500000000001</v>
      </c>
    </row>
    <row r="34" spans="1:22" x14ac:dyDescent="0.75">
      <c r="A34" t="s">
        <v>94</v>
      </c>
      <c r="B34" t="s">
        <v>115</v>
      </c>
      <c r="C34" t="s">
        <v>132</v>
      </c>
      <c r="D34" t="s">
        <v>96</v>
      </c>
      <c r="E34" t="s">
        <v>96</v>
      </c>
      <c r="F34" s="3">
        <v>19.9375</v>
      </c>
      <c r="G34" s="3">
        <v>32.25</v>
      </c>
      <c r="H34" s="3">
        <v>61.8</v>
      </c>
      <c r="I34" s="3">
        <v>220.5625</v>
      </c>
      <c r="J34" s="3">
        <v>6.8</v>
      </c>
      <c r="K34" s="3">
        <v>1.5</v>
      </c>
      <c r="L34" s="3">
        <v>0.75</v>
      </c>
      <c r="M34" s="3">
        <v>1.625</v>
      </c>
      <c r="N34" s="3">
        <v>10.9375</v>
      </c>
      <c r="O34" s="3">
        <v>87.9</v>
      </c>
      <c r="P34" s="3">
        <v>3.0625</v>
      </c>
      <c r="Q34" s="3">
        <v>6.375</v>
      </c>
      <c r="R34" s="3">
        <v>2.1</v>
      </c>
      <c r="S34" s="3">
        <v>0</v>
      </c>
      <c r="T34" s="3">
        <v>0.75</v>
      </c>
      <c r="U34" s="3">
        <v>0.25</v>
      </c>
      <c r="V34">
        <f t="shared" si="3"/>
        <v>16.459999999999997</v>
      </c>
    </row>
    <row r="35" spans="1:22" x14ac:dyDescent="0.75">
      <c r="A35" t="s">
        <v>94</v>
      </c>
      <c r="B35" t="s">
        <v>116</v>
      </c>
      <c r="C35" t="s">
        <v>132</v>
      </c>
      <c r="D35" t="s">
        <v>96</v>
      </c>
      <c r="E35" t="s">
        <v>96</v>
      </c>
      <c r="F35" s="3">
        <v>20.875</v>
      </c>
      <c r="G35" s="3">
        <v>33.125</v>
      </c>
      <c r="H35" s="3">
        <v>63</v>
      </c>
      <c r="I35" s="3">
        <v>256.875</v>
      </c>
      <c r="J35" s="3">
        <v>7.8</v>
      </c>
      <c r="K35" s="3">
        <v>1.625</v>
      </c>
      <c r="L35" s="3">
        <v>0.875</v>
      </c>
      <c r="M35" s="3">
        <v>1.625</v>
      </c>
      <c r="N35" s="3">
        <v>11.75</v>
      </c>
      <c r="O35" s="3">
        <v>92.3</v>
      </c>
      <c r="P35" s="3">
        <v>1.6875</v>
      </c>
      <c r="Q35" s="3">
        <v>5.5625</v>
      </c>
      <c r="R35" s="3">
        <v>3.3</v>
      </c>
      <c r="S35" s="3">
        <v>6.25E-2</v>
      </c>
      <c r="T35" s="3">
        <v>0.25</v>
      </c>
      <c r="U35" s="3">
        <v>0.1875</v>
      </c>
      <c r="V35">
        <f t="shared" si="3"/>
        <v>18.831249999999997</v>
      </c>
    </row>
    <row r="36" spans="1:22" x14ac:dyDescent="0.75">
      <c r="A36" t="s">
        <v>94</v>
      </c>
      <c r="B36" t="s">
        <v>123</v>
      </c>
      <c r="C36" t="s">
        <v>132</v>
      </c>
      <c r="D36" t="s">
        <v>96</v>
      </c>
      <c r="E36" t="s">
        <v>96</v>
      </c>
      <c r="F36" s="3">
        <v>18</v>
      </c>
      <c r="G36" s="3">
        <v>29.625</v>
      </c>
      <c r="H36" s="3">
        <v>60.8</v>
      </c>
      <c r="I36" s="3">
        <v>230.75</v>
      </c>
      <c r="J36" s="3">
        <v>7.8</v>
      </c>
      <c r="K36" s="3">
        <v>1.75</v>
      </c>
      <c r="L36" s="3">
        <v>0.875</v>
      </c>
      <c r="M36" s="3">
        <v>1.625</v>
      </c>
      <c r="N36" s="3">
        <v>10.125</v>
      </c>
      <c r="O36" s="3">
        <v>92.6</v>
      </c>
      <c r="P36" s="3">
        <v>2.6875</v>
      </c>
      <c r="Q36" s="3">
        <v>1.75</v>
      </c>
      <c r="R36" s="3">
        <v>0.7</v>
      </c>
      <c r="S36" s="3">
        <v>0</v>
      </c>
      <c r="T36" s="3">
        <v>0.4375</v>
      </c>
      <c r="U36" s="3">
        <v>0.3125</v>
      </c>
      <c r="V36">
        <f t="shared" si="3"/>
        <v>17.53</v>
      </c>
    </row>
    <row r="37" spans="1:22" x14ac:dyDescent="0.75">
      <c r="A37" t="s">
        <v>94</v>
      </c>
      <c r="B37" t="s">
        <v>124</v>
      </c>
      <c r="C37" t="s">
        <v>132</v>
      </c>
      <c r="D37" t="s">
        <v>96</v>
      </c>
      <c r="E37" t="s">
        <v>96</v>
      </c>
      <c r="F37" s="3">
        <v>19.8125</v>
      </c>
      <c r="G37" s="3">
        <v>32.9375</v>
      </c>
      <c r="H37" s="3">
        <v>60.2</v>
      </c>
      <c r="I37" s="3">
        <v>226.25</v>
      </c>
      <c r="J37" s="3">
        <v>6.9</v>
      </c>
      <c r="K37" s="3">
        <v>1.4375</v>
      </c>
      <c r="L37" s="3">
        <v>0.75</v>
      </c>
      <c r="M37" s="3">
        <v>2</v>
      </c>
      <c r="N37" s="3">
        <v>13.6875</v>
      </c>
      <c r="O37" s="3">
        <v>85.9</v>
      </c>
      <c r="P37" s="3">
        <v>2.625</v>
      </c>
      <c r="Q37" s="3">
        <v>3.9375</v>
      </c>
      <c r="R37" s="3">
        <v>1.5</v>
      </c>
      <c r="S37" s="3">
        <v>6.25E-2</v>
      </c>
      <c r="T37" s="3">
        <v>0.8125</v>
      </c>
      <c r="U37" s="3">
        <v>0.3125</v>
      </c>
      <c r="V37">
        <f t="shared" si="3"/>
        <v>16.318750000000001</v>
      </c>
    </row>
    <row r="38" spans="1:22" x14ac:dyDescent="0.75">
      <c r="A38" t="s">
        <v>161</v>
      </c>
      <c r="B38" t="s">
        <v>126</v>
      </c>
      <c r="C38" t="s">
        <v>132</v>
      </c>
      <c r="D38" t="s">
        <v>96</v>
      </c>
      <c r="E38" t="s">
        <v>96</v>
      </c>
      <c r="F38" s="3">
        <v>23.3125</v>
      </c>
      <c r="G38" s="3">
        <v>37.5625</v>
      </c>
      <c r="H38" s="3">
        <v>62.1</v>
      </c>
      <c r="I38" s="3">
        <v>235.25</v>
      </c>
      <c r="J38" s="3">
        <v>6.3</v>
      </c>
      <c r="K38" s="3">
        <v>1.75</v>
      </c>
      <c r="L38" s="3">
        <v>0.875</v>
      </c>
      <c r="M38" s="3">
        <v>1.9375</v>
      </c>
      <c r="N38" s="3">
        <v>11.875</v>
      </c>
      <c r="O38" s="3">
        <v>85.7</v>
      </c>
      <c r="P38" s="3">
        <v>2.625</v>
      </c>
      <c r="Q38" s="3">
        <v>6.875</v>
      </c>
      <c r="R38" s="3">
        <v>2.6</v>
      </c>
      <c r="S38" s="3">
        <v>6.25E-2</v>
      </c>
      <c r="T38" s="3">
        <v>0.6875</v>
      </c>
      <c r="U38" s="3">
        <v>0.3125</v>
      </c>
      <c r="V38">
        <f t="shared" si="3"/>
        <v>18.5975</v>
      </c>
    </row>
    <row r="39" spans="1:22" x14ac:dyDescent="0.75">
      <c r="A39" t="s">
        <v>161</v>
      </c>
      <c r="B39" t="s">
        <v>127</v>
      </c>
      <c r="C39" t="s">
        <v>132</v>
      </c>
      <c r="D39" t="s">
        <v>101</v>
      </c>
      <c r="E39" t="s">
        <v>130</v>
      </c>
      <c r="F39" s="3">
        <v>17.600000000000001</v>
      </c>
      <c r="G39" s="3">
        <v>27.533333333333335</v>
      </c>
      <c r="H39" s="3">
        <v>63.9</v>
      </c>
      <c r="I39" s="3">
        <v>189.53333333333333</v>
      </c>
      <c r="J39" s="3">
        <v>6.9</v>
      </c>
      <c r="K39" s="3">
        <v>1.2</v>
      </c>
      <c r="L39" s="3">
        <v>0.8</v>
      </c>
      <c r="M39" s="3">
        <v>2.7333333333333334</v>
      </c>
      <c r="N39" s="3">
        <v>14.4</v>
      </c>
      <c r="O39" s="3">
        <v>86.5</v>
      </c>
      <c r="P39" s="3">
        <v>2.4</v>
      </c>
      <c r="Q39" s="3">
        <v>2.8666666666666667</v>
      </c>
      <c r="R39" s="3">
        <v>1.2</v>
      </c>
      <c r="S39" s="3">
        <v>0</v>
      </c>
      <c r="T39" s="3">
        <v>0.8</v>
      </c>
      <c r="U39" s="3">
        <v>0.2</v>
      </c>
      <c r="V39">
        <f t="shared" si="3"/>
        <v>13.068</v>
      </c>
    </row>
    <row r="40" spans="1:22" x14ac:dyDescent="0.75">
      <c r="A40" t="s">
        <v>161</v>
      </c>
      <c r="B40" t="s">
        <v>133</v>
      </c>
      <c r="C40" t="s">
        <v>132</v>
      </c>
      <c r="D40" t="s">
        <v>128</v>
      </c>
      <c r="E40" t="s">
        <v>102</v>
      </c>
      <c r="F40" s="3">
        <v>1</v>
      </c>
      <c r="G40" s="3">
        <v>3</v>
      </c>
      <c r="H40" s="3">
        <v>33.299999999999997</v>
      </c>
      <c r="I40" s="3">
        <v>6</v>
      </c>
      <c r="J40" s="3">
        <v>2</v>
      </c>
      <c r="K40" s="3">
        <v>0</v>
      </c>
      <c r="L40" s="3">
        <v>0</v>
      </c>
      <c r="M40" s="3">
        <v>0</v>
      </c>
      <c r="N40" s="3">
        <v>0</v>
      </c>
      <c r="O40" s="3">
        <v>42.4</v>
      </c>
      <c r="P40" s="3"/>
      <c r="Q40" s="3"/>
      <c r="R40" s="3"/>
      <c r="S40" s="3"/>
      <c r="T40" s="3"/>
      <c r="U40" s="3"/>
      <c r="V40">
        <f t="shared" si="3"/>
        <v>0.24</v>
      </c>
    </row>
    <row r="42" spans="1:22" x14ac:dyDescent="0.75">
      <c r="A42" t="s">
        <v>36</v>
      </c>
      <c r="B42" t="s">
        <v>75</v>
      </c>
      <c r="C42" t="s">
        <v>37</v>
      </c>
      <c r="D42" t="s">
        <v>76</v>
      </c>
      <c r="E42" t="s">
        <v>77</v>
      </c>
      <c r="F42" t="s">
        <v>78</v>
      </c>
      <c r="G42" t="s">
        <v>79</v>
      </c>
      <c r="H42" t="s">
        <v>80</v>
      </c>
      <c r="I42" t="s">
        <v>81</v>
      </c>
      <c r="J42" t="s">
        <v>82</v>
      </c>
      <c r="K42" t="s">
        <v>83</v>
      </c>
      <c r="L42" t="s">
        <v>84</v>
      </c>
      <c r="M42" t="s">
        <v>85</v>
      </c>
      <c r="N42" t="s">
        <v>86</v>
      </c>
      <c r="O42" t="s">
        <v>87</v>
      </c>
      <c r="P42" t="s">
        <v>88</v>
      </c>
      <c r="Q42" t="s">
        <v>89</v>
      </c>
      <c r="R42" t="s">
        <v>90</v>
      </c>
      <c r="S42" t="s">
        <v>91</v>
      </c>
      <c r="T42" t="s">
        <v>92</v>
      </c>
      <c r="U42" t="s">
        <v>93</v>
      </c>
      <c r="V42" t="s">
        <v>38</v>
      </c>
    </row>
    <row r="43" spans="1:22" x14ac:dyDescent="0.75">
      <c r="A43" t="s">
        <v>94</v>
      </c>
      <c r="B43" t="s">
        <v>104</v>
      </c>
      <c r="C43" t="s">
        <v>132</v>
      </c>
      <c r="D43" t="s">
        <v>96</v>
      </c>
      <c r="E43" t="s">
        <v>96</v>
      </c>
      <c r="F43" s="3">
        <v>385</v>
      </c>
      <c r="G43" s="3">
        <v>581</v>
      </c>
      <c r="H43" s="3">
        <v>66.3</v>
      </c>
      <c r="I43" s="3">
        <v>4577</v>
      </c>
      <c r="J43" s="3">
        <v>7.9</v>
      </c>
      <c r="K43" s="3">
        <v>32</v>
      </c>
      <c r="L43" s="3">
        <v>8</v>
      </c>
      <c r="M43" s="3">
        <v>35</v>
      </c>
      <c r="N43" s="3">
        <v>201</v>
      </c>
      <c r="O43" s="3">
        <v>102.8</v>
      </c>
      <c r="P43" s="3">
        <v>25</v>
      </c>
      <c r="Q43" s="3">
        <v>28</v>
      </c>
      <c r="R43" s="3">
        <v>1.1000000000000001</v>
      </c>
      <c r="S43" s="3">
        <v>0</v>
      </c>
      <c r="T43" s="3">
        <v>7</v>
      </c>
      <c r="U43" s="3">
        <v>3</v>
      </c>
      <c r="V43" s="3">
        <f t="shared" ref="V43" si="4">(0.04*I43)+(6*K43) -(2*L43)+(0.1*Q43)+(6*S43)-(2*U43)</f>
        <v>355.88000000000005</v>
      </c>
    </row>
    <row r="44" spans="1:22" x14ac:dyDescent="0.75">
      <c r="A44" t="s">
        <v>94</v>
      </c>
      <c r="B44" t="s">
        <v>105</v>
      </c>
      <c r="C44" t="s">
        <v>132</v>
      </c>
      <c r="D44" t="s">
        <v>131</v>
      </c>
      <c r="E44" t="s">
        <v>131</v>
      </c>
      <c r="F44" s="3">
        <v>388</v>
      </c>
      <c r="G44" s="3">
        <v>576</v>
      </c>
      <c r="H44" s="3">
        <v>67.400000000000006</v>
      </c>
      <c r="I44" s="3">
        <v>4738.666666666667</v>
      </c>
      <c r="J44" s="3">
        <v>8.1999999999999993</v>
      </c>
      <c r="K44" s="3">
        <v>37.333333333333336</v>
      </c>
      <c r="L44" s="3">
        <v>2.6666666666666665</v>
      </c>
      <c r="M44" s="3">
        <v>20</v>
      </c>
      <c r="N44" s="3">
        <v>116</v>
      </c>
      <c r="O44" s="3">
        <v>112.2</v>
      </c>
      <c r="P44" s="3">
        <v>37.333333333333336</v>
      </c>
      <c r="Q44" s="3">
        <v>85.333333333333329</v>
      </c>
      <c r="R44" s="3">
        <v>2.2999999999999998</v>
      </c>
      <c r="S44" s="3">
        <v>0</v>
      </c>
      <c r="T44" s="3">
        <v>6.666666666666667</v>
      </c>
      <c r="U44" s="3">
        <v>0</v>
      </c>
      <c r="V44" s="3">
        <f t="shared" ref="V44:V60" si="5">(0.04*I44)+(6*K44) -(2*L44)+(0.1*Q44)+(6*S44)-(2*U44)</f>
        <v>416.74666666666673</v>
      </c>
    </row>
    <row r="45" spans="1:22" x14ac:dyDescent="0.75">
      <c r="A45" t="s">
        <v>94</v>
      </c>
      <c r="B45" t="s">
        <v>106</v>
      </c>
      <c r="C45" t="s">
        <v>132</v>
      </c>
      <c r="D45" t="s">
        <v>96</v>
      </c>
      <c r="E45" t="s">
        <v>96</v>
      </c>
      <c r="F45" s="3">
        <v>402</v>
      </c>
      <c r="G45" s="3">
        <v>624</v>
      </c>
      <c r="H45" s="3">
        <v>64.400000000000006</v>
      </c>
      <c r="I45" s="3">
        <v>4770</v>
      </c>
      <c r="J45" s="3">
        <v>7.6</v>
      </c>
      <c r="K45" s="3">
        <v>36</v>
      </c>
      <c r="L45" s="3">
        <v>7</v>
      </c>
      <c r="M45" s="3">
        <v>38</v>
      </c>
      <c r="N45" s="3">
        <v>225</v>
      </c>
      <c r="O45" s="3">
        <v>102.2</v>
      </c>
      <c r="P45" s="3">
        <v>34</v>
      </c>
      <c r="Q45" s="3">
        <v>53</v>
      </c>
      <c r="R45" s="3">
        <v>1.6</v>
      </c>
      <c r="S45" s="3">
        <v>3</v>
      </c>
      <c r="T45" s="3">
        <v>6</v>
      </c>
      <c r="U45" s="3">
        <v>2</v>
      </c>
      <c r="V45" s="3">
        <f t="shared" si="5"/>
        <v>412.1</v>
      </c>
    </row>
    <row r="46" spans="1:22" x14ac:dyDescent="0.75">
      <c r="A46" t="s">
        <v>94</v>
      </c>
      <c r="B46" t="s">
        <v>107</v>
      </c>
      <c r="C46" t="s">
        <v>132</v>
      </c>
      <c r="D46" t="s">
        <v>96</v>
      </c>
      <c r="E46" t="s">
        <v>96</v>
      </c>
      <c r="F46" s="3">
        <v>373</v>
      </c>
      <c r="G46" s="3">
        <v>582</v>
      </c>
      <c r="H46" s="3">
        <v>64.099999999999994</v>
      </c>
      <c r="I46" s="3">
        <v>4109</v>
      </c>
      <c r="J46" s="3">
        <v>7.1</v>
      </c>
      <c r="K46" s="3">
        <v>33</v>
      </c>
      <c r="L46" s="3">
        <v>9</v>
      </c>
      <c r="M46" s="3">
        <v>21</v>
      </c>
      <c r="N46" s="3">
        <v>134</v>
      </c>
      <c r="O46" s="3">
        <v>97.4</v>
      </c>
      <c r="P46" s="3">
        <v>36</v>
      </c>
      <c r="Q46" s="3">
        <v>57</v>
      </c>
      <c r="R46" s="3">
        <v>1.6</v>
      </c>
      <c r="S46" s="3">
        <v>0</v>
      </c>
      <c r="T46" s="3">
        <v>6</v>
      </c>
      <c r="U46" s="3">
        <v>3</v>
      </c>
      <c r="V46" s="3">
        <f t="shared" si="5"/>
        <v>344.06</v>
      </c>
    </row>
    <row r="47" spans="1:22" x14ac:dyDescent="0.75">
      <c r="A47" t="s">
        <v>94</v>
      </c>
      <c r="B47" t="s">
        <v>108</v>
      </c>
      <c r="C47" t="s">
        <v>132</v>
      </c>
      <c r="D47" t="s">
        <v>96</v>
      </c>
      <c r="E47" t="s">
        <v>96</v>
      </c>
      <c r="F47" s="3">
        <v>380</v>
      </c>
      <c r="G47" s="3">
        <v>628</v>
      </c>
      <c r="H47" s="3">
        <v>60.5</v>
      </c>
      <c r="I47" s="3">
        <v>4343</v>
      </c>
      <c r="J47" s="3">
        <v>6.9</v>
      </c>
      <c r="K47" s="3">
        <v>25</v>
      </c>
      <c r="L47" s="3">
        <v>11</v>
      </c>
      <c r="M47" s="3">
        <v>40</v>
      </c>
      <c r="N47" s="3">
        <v>256</v>
      </c>
      <c r="O47" s="3">
        <v>87.3</v>
      </c>
      <c r="P47" s="3">
        <v>32</v>
      </c>
      <c r="Q47" s="3">
        <v>18</v>
      </c>
      <c r="R47" s="3">
        <v>0.6</v>
      </c>
      <c r="S47" s="3">
        <v>0</v>
      </c>
      <c r="T47" s="3">
        <v>9</v>
      </c>
      <c r="U47" s="3">
        <v>3</v>
      </c>
      <c r="V47" s="3">
        <f t="shared" si="5"/>
        <v>297.52000000000004</v>
      </c>
    </row>
    <row r="48" spans="1:22" x14ac:dyDescent="0.75">
      <c r="A48" t="s">
        <v>94</v>
      </c>
      <c r="B48" t="s">
        <v>109</v>
      </c>
      <c r="C48" t="s">
        <v>132</v>
      </c>
      <c r="D48" t="s">
        <v>96</v>
      </c>
      <c r="E48" t="s">
        <v>96</v>
      </c>
      <c r="F48" s="3">
        <v>401</v>
      </c>
      <c r="G48" s="3">
        <v>637</v>
      </c>
      <c r="H48" s="3">
        <v>63</v>
      </c>
      <c r="I48" s="3">
        <v>4827</v>
      </c>
      <c r="J48" s="3">
        <v>7.6</v>
      </c>
      <c r="K48" s="3">
        <v>34</v>
      </c>
      <c r="L48" s="3">
        <v>8</v>
      </c>
      <c r="M48" s="3">
        <v>27</v>
      </c>
      <c r="N48" s="3">
        <v>182</v>
      </c>
      <c r="O48" s="3">
        <v>98.7</v>
      </c>
      <c r="P48" s="3">
        <v>23</v>
      </c>
      <c r="Q48" s="3">
        <v>32</v>
      </c>
      <c r="R48" s="3">
        <v>1.4</v>
      </c>
      <c r="S48" s="3">
        <v>4</v>
      </c>
      <c r="T48" s="3">
        <v>2</v>
      </c>
      <c r="U48" s="3">
        <v>0</v>
      </c>
      <c r="V48" s="3">
        <f t="shared" si="5"/>
        <v>408.28000000000003</v>
      </c>
    </row>
    <row r="49" spans="1:22" x14ac:dyDescent="0.75">
      <c r="A49" t="s">
        <v>94</v>
      </c>
      <c r="B49" t="s">
        <v>110</v>
      </c>
      <c r="C49" t="s">
        <v>132</v>
      </c>
      <c r="D49" t="s">
        <v>96</v>
      </c>
      <c r="E49" t="s">
        <v>96</v>
      </c>
      <c r="F49" s="3">
        <v>401</v>
      </c>
      <c r="G49" s="3">
        <v>611</v>
      </c>
      <c r="H49" s="3">
        <v>65.599999999999994</v>
      </c>
      <c r="I49" s="3">
        <v>5235</v>
      </c>
      <c r="J49" s="3">
        <v>8.6</v>
      </c>
      <c r="K49" s="3">
        <v>39</v>
      </c>
      <c r="L49" s="3">
        <v>12</v>
      </c>
      <c r="M49" s="3">
        <v>32</v>
      </c>
      <c r="N49" s="3">
        <v>173</v>
      </c>
      <c r="O49" s="3">
        <v>105.6</v>
      </c>
      <c r="P49" s="3">
        <v>43</v>
      </c>
      <c r="Q49" s="3">
        <v>109</v>
      </c>
      <c r="R49" s="3">
        <v>2.5</v>
      </c>
      <c r="S49" s="3">
        <v>3</v>
      </c>
      <c r="T49" s="3">
        <v>6</v>
      </c>
      <c r="U49" s="3">
        <v>2</v>
      </c>
      <c r="V49" s="3">
        <f t="shared" si="5"/>
        <v>444.29999999999995</v>
      </c>
    </row>
    <row r="50" spans="1:22" x14ac:dyDescent="0.75">
      <c r="A50" t="s">
        <v>94</v>
      </c>
      <c r="B50" t="s">
        <v>111</v>
      </c>
      <c r="C50" t="s">
        <v>132</v>
      </c>
      <c r="D50" t="s">
        <v>96</v>
      </c>
      <c r="E50" t="s">
        <v>96</v>
      </c>
      <c r="F50" s="3">
        <v>324</v>
      </c>
      <c r="G50" s="3">
        <v>492</v>
      </c>
      <c r="H50" s="3">
        <v>65.900000000000006</v>
      </c>
      <c r="I50" s="3">
        <v>3900</v>
      </c>
      <c r="J50" s="3">
        <v>7.9</v>
      </c>
      <c r="K50" s="3">
        <v>36</v>
      </c>
      <c r="L50" s="3">
        <v>4</v>
      </c>
      <c r="M50" s="3">
        <v>25</v>
      </c>
      <c r="N50" s="3">
        <v>175</v>
      </c>
      <c r="O50" s="3">
        <v>111</v>
      </c>
      <c r="P50" s="3">
        <v>31</v>
      </c>
      <c r="Q50" s="3">
        <v>30</v>
      </c>
      <c r="R50" s="3">
        <v>1</v>
      </c>
      <c r="S50" s="3">
        <v>1</v>
      </c>
      <c r="T50" s="3">
        <v>3</v>
      </c>
      <c r="U50" s="3">
        <v>1</v>
      </c>
      <c r="V50" s="3">
        <f t="shared" si="5"/>
        <v>371</v>
      </c>
    </row>
    <row r="51" spans="1:22" x14ac:dyDescent="0.75">
      <c r="A51" t="s">
        <v>94</v>
      </c>
      <c r="B51" t="s">
        <v>112</v>
      </c>
      <c r="C51" t="s">
        <v>132</v>
      </c>
      <c r="D51" t="s">
        <v>96</v>
      </c>
      <c r="E51" t="s">
        <v>96</v>
      </c>
      <c r="F51" s="3">
        <v>371</v>
      </c>
      <c r="G51" s="3">
        <v>565</v>
      </c>
      <c r="H51" s="3">
        <v>65.7</v>
      </c>
      <c r="I51" s="3">
        <v>4398</v>
      </c>
      <c r="J51" s="3">
        <v>7.8</v>
      </c>
      <c r="K51" s="3">
        <v>28</v>
      </c>
      <c r="L51" s="3">
        <v>13</v>
      </c>
      <c r="M51" s="3">
        <v>16</v>
      </c>
      <c r="N51" s="3">
        <v>86</v>
      </c>
      <c r="O51" s="3">
        <v>96.2</v>
      </c>
      <c r="P51" s="3">
        <v>29</v>
      </c>
      <c r="Q51" s="3">
        <v>44</v>
      </c>
      <c r="R51" s="3">
        <v>1.5</v>
      </c>
      <c r="S51" s="3">
        <v>1</v>
      </c>
      <c r="T51" s="3">
        <v>4</v>
      </c>
      <c r="U51" s="3">
        <v>2</v>
      </c>
      <c r="V51" s="3">
        <f t="shared" si="5"/>
        <v>324.32</v>
      </c>
    </row>
    <row r="52" spans="1:22" x14ac:dyDescent="0.75">
      <c r="A52" t="s">
        <v>94</v>
      </c>
      <c r="B52" t="s">
        <v>113</v>
      </c>
      <c r="C52" t="s">
        <v>132</v>
      </c>
      <c r="D52" t="s">
        <v>128</v>
      </c>
      <c r="E52" t="s">
        <v>128</v>
      </c>
      <c r="F52" s="3">
        <v>112</v>
      </c>
      <c r="G52" s="3">
        <v>176</v>
      </c>
      <c r="H52" s="3">
        <v>63.6</v>
      </c>
      <c r="I52" s="3">
        <v>1216</v>
      </c>
      <c r="J52" s="3">
        <v>6.9</v>
      </c>
      <c r="K52" s="3">
        <v>0</v>
      </c>
      <c r="L52" s="3">
        <v>0</v>
      </c>
      <c r="M52" s="3">
        <v>0</v>
      </c>
      <c r="N52" s="3">
        <v>0</v>
      </c>
      <c r="O52" s="3">
        <v>83.9</v>
      </c>
      <c r="P52" s="3"/>
      <c r="Q52" s="3"/>
      <c r="R52" s="3"/>
      <c r="S52" s="3"/>
      <c r="T52" s="3"/>
      <c r="U52" s="3"/>
      <c r="V52" s="3">
        <f t="shared" si="5"/>
        <v>48.64</v>
      </c>
    </row>
    <row r="53" spans="1:22" x14ac:dyDescent="0.75">
      <c r="A53" t="s">
        <v>94</v>
      </c>
      <c r="B53" t="s">
        <v>114</v>
      </c>
      <c r="C53" t="s">
        <v>132</v>
      </c>
      <c r="D53" t="s">
        <v>96</v>
      </c>
      <c r="E53" t="s">
        <v>96</v>
      </c>
      <c r="F53" s="3">
        <v>398</v>
      </c>
      <c r="G53" s="3">
        <v>578</v>
      </c>
      <c r="H53" s="3">
        <v>68.900000000000006</v>
      </c>
      <c r="I53" s="3">
        <v>4806</v>
      </c>
      <c r="J53" s="3">
        <v>8.3000000000000007</v>
      </c>
      <c r="K53" s="3">
        <v>50</v>
      </c>
      <c r="L53" s="3">
        <v>8</v>
      </c>
      <c r="M53" s="3">
        <v>21</v>
      </c>
      <c r="N53" s="3">
        <v>128</v>
      </c>
      <c r="O53" s="3">
        <v>117.2</v>
      </c>
      <c r="P53" s="3">
        <v>37</v>
      </c>
      <c r="Q53" s="3">
        <v>98</v>
      </c>
      <c r="R53" s="3">
        <v>2.6</v>
      </c>
      <c r="S53" s="3">
        <v>2</v>
      </c>
      <c r="T53" s="3">
        <v>6</v>
      </c>
      <c r="U53" s="3">
        <v>4</v>
      </c>
      <c r="V53" s="3">
        <f t="shared" si="5"/>
        <v>490.04</v>
      </c>
    </row>
    <row r="54" spans="1:22" x14ac:dyDescent="0.75">
      <c r="A54" t="s">
        <v>94</v>
      </c>
      <c r="B54" t="s">
        <v>115</v>
      </c>
      <c r="C54" t="s">
        <v>132</v>
      </c>
      <c r="D54" t="s">
        <v>96</v>
      </c>
      <c r="E54" t="s">
        <v>96</v>
      </c>
      <c r="F54" s="3">
        <v>319</v>
      </c>
      <c r="G54" s="3">
        <v>516</v>
      </c>
      <c r="H54" s="3">
        <v>61.8</v>
      </c>
      <c r="I54" s="3">
        <v>3529</v>
      </c>
      <c r="J54" s="3">
        <v>6.8</v>
      </c>
      <c r="K54" s="3">
        <v>24</v>
      </c>
      <c r="L54" s="3">
        <v>12</v>
      </c>
      <c r="M54" s="3">
        <v>26</v>
      </c>
      <c r="N54" s="3">
        <v>175</v>
      </c>
      <c r="O54" s="3">
        <v>87.9</v>
      </c>
      <c r="P54" s="3">
        <v>49</v>
      </c>
      <c r="Q54" s="3">
        <v>102</v>
      </c>
      <c r="R54" s="3">
        <v>2.1</v>
      </c>
      <c r="S54" s="3">
        <v>0</v>
      </c>
      <c r="T54" s="3">
        <v>12</v>
      </c>
      <c r="U54" s="3">
        <v>4</v>
      </c>
      <c r="V54" s="3">
        <f t="shared" si="5"/>
        <v>263.35999999999996</v>
      </c>
    </row>
    <row r="55" spans="1:22" x14ac:dyDescent="0.75">
      <c r="A55" t="s">
        <v>94</v>
      </c>
      <c r="B55" t="s">
        <v>116</v>
      </c>
      <c r="C55" t="s">
        <v>132</v>
      </c>
      <c r="D55" t="s">
        <v>96</v>
      </c>
      <c r="E55" t="s">
        <v>96</v>
      </c>
      <c r="F55" s="3">
        <v>334</v>
      </c>
      <c r="G55" s="3">
        <v>530</v>
      </c>
      <c r="H55" s="3">
        <v>63</v>
      </c>
      <c r="I55" s="3">
        <v>4110</v>
      </c>
      <c r="J55" s="3">
        <v>7.8</v>
      </c>
      <c r="K55" s="3">
        <v>26</v>
      </c>
      <c r="L55" s="3">
        <v>14</v>
      </c>
      <c r="M55" s="3">
        <v>26</v>
      </c>
      <c r="N55" s="3">
        <v>188</v>
      </c>
      <c r="O55" s="3">
        <v>92.3</v>
      </c>
      <c r="P55" s="3">
        <v>27</v>
      </c>
      <c r="Q55" s="3">
        <v>89</v>
      </c>
      <c r="R55" s="3">
        <v>3.3</v>
      </c>
      <c r="S55" s="3">
        <v>1</v>
      </c>
      <c r="T55" s="3">
        <v>4</v>
      </c>
      <c r="U55" s="3">
        <v>3</v>
      </c>
      <c r="V55" s="3">
        <f t="shared" si="5"/>
        <v>301.29999999999995</v>
      </c>
    </row>
    <row r="56" spans="1:22" x14ac:dyDescent="0.75">
      <c r="A56" t="s">
        <v>94</v>
      </c>
      <c r="B56" t="s">
        <v>123</v>
      </c>
      <c r="C56" t="s">
        <v>132</v>
      </c>
      <c r="D56" t="s">
        <v>96</v>
      </c>
      <c r="E56" t="s">
        <v>96</v>
      </c>
      <c r="F56" s="3">
        <v>288</v>
      </c>
      <c r="G56" s="3">
        <v>474</v>
      </c>
      <c r="H56" s="3">
        <v>60.8</v>
      </c>
      <c r="I56" s="3">
        <v>3692</v>
      </c>
      <c r="J56" s="3">
        <v>7.8</v>
      </c>
      <c r="K56" s="3">
        <v>28</v>
      </c>
      <c r="L56" s="3">
        <v>14</v>
      </c>
      <c r="M56" s="3">
        <v>26</v>
      </c>
      <c r="N56" s="3">
        <v>162</v>
      </c>
      <c r="O56" s="3">
        <v>92.6</v>
      </c>
      <c r="P56" s="3">
        <v>43</v>
      </c>
      <c r="Q56" s="3">
        <v>28</v>
      </c>
      <c r="R56" s="3">
        <v>0.7</v>
      </c>
      <c r="S56" s="3">
        <v>0</v>
      </c>
      <c r="T56" s="3">
        <v>7</v>
      </c>
      <c r="U56" s="3">
        <v>5</v>
      </c>
      <c r="V56" s="3">
        <f t="shared" si="5"/>
        <v>280.48</v>
      </c>
    </row>
    <row r="57" spans="1:22" x14ac:dyDescent="0.75">
      <c r="A57" t="s">
        <v>94</v>
      </c>
      <c r="B57" t="s">
        <v>124</v>
      </c>
      <c r="C57" t="s">
        <v>132</v>
      </c>
      <c r="D57" t="s">
        <v>96</v>
      </c>
      <c r="E57" t="s">
        <v>96</v>
      </c>
      <c r="F57" s="3">
        <v>317</v>
      </c>
      <c r="G57" s="3">
        <v>527</v>
      </c>
      <c r="H57" s="3">
        <v>60.2</v>
      </c>
      <c r="I57" s="3">
        <v>3620</v>
      </c>
      <c r="J57" s="3">
        <v>6.9</v>
      </c>
      <c r="K57" s="3">
        <v>23</v>
      </c>
      <c r="L57" s="3">
        <v>12</v>
      </c>
      <c r="M57" s="3">
        <v>32</v>
      </c>
      <c r="N57" s="3">
        <v>219</v>
      </c>
      <c r="O57" s="3">
        <v>85.9</v>
      </c>
      <c r="P57" s="3">
        <v>42</v>
      </c>
      <c r="Q57" s="3">
        <v>63</v>
      </c>
      <c r="R57" s="3">
        <v>1.5</v>
      </c>
      <c r="S57" s="3">
        <v>1</v>
      </c>
      <c r="T57" s="3">
        <v>13</v>
      </c>
      <c r="U57" s="3">
        <v>5</v>
      </c>
      <c r="V57" s="3">
        <f t="shared" si="5"/>
        <v>261.10000000000002</v>
      </c>
    </row>
    <row r="58" spans="1:22" x14ac:dyDescent="0.75">
      <c r="A58" t="s">
        <v>161</v>
      </c>
      <c r="B58" t="s">
        <v>126</v>
      </c>
      <c r="C58" t="s">
        <v>132</v>
      </c>
      <c r="D58" t="s">
        <v>96</v>
      </c>
      <c r="E58" t="s">
        <v>96</v>
      </c>
      <c r="F58" s="3">
        <v>373</v>
      </c>
      <c r="G58" s="3">
        <v>601</v>
      </c>
      <c r="H58" s="3">
        <v>62.1</v>
      </c>
      <c r="I58" s="3">
        <v>3764</v>
      </c>
      <c r="J58" s="3">
        <v>6.3</v>
      </c>
      <c r="K58" s="3">
        <v>28</v>
      </c>
      <c r="L58" s="3">
        <v>14</v>
      </c>
      <c r="M58" s="3">
        <v>31</v>
      </c>
      <c r="N58" s="3">
        <v>190</v>
      </c>
      <c r="O58" s="3">
        <v>85.7</v>
      </c>
      <c r="P58" s="3">
        <v>42</v>
      </c>
      <c r="Q58" s="3">
        <v>110</v>
      </c>
      <c r="R58" s="3">
        <v>2.6</v>
      </c>
      <c r="S58" s="3">
        <v>1</v>
      </c>
      <c r="T58" s="3">
        <v>11</v>
      </c>
      <c r="U58" s="3">
        <v>5</v>
      </c>
      <c r="V58" s="3">
        <f t="shared" si="5"/>
        <v>297.56</v>
      </c>
    </row>
    <row r="59" spans="1:22" x14ac:dyDescent="0.75">
      <c r="A59" t="s">
        <v>161</v>
      </c>
      <c r="B59" t="s">
        <v>127</v>
      </c>
      <c r="C59" t="s">
        <v>132</v>
      </c>
      <c r="D59" t="s">
        <v>101</v>
      </c>
      <c r="E59" t="s">
        <v>130</v>
      </c>
      <c r="F59" s="3">
        <v>281.60000000000002</v>
      </c>
      <c r="G59" s="3">
        <v>440.53333333333336</v>
      </c>
      <c r="H59" s="3">
        <v>63.9</v>
      </c>
      <c r="I59" s="3">
        <v>3032.5333333333333</v>
      </c>
      <c r="J59" s="3">
        <v>6.9</v>
      </c>
      <c r="K59" s="3">
        <v>19.2</v>
      </c>
      <c r="L59" s="3">
        <v>12.8</v>
      </c>
      <c r="M59" s="3">
        <v>43.733333333333334</v>
      </c>
      <c r="N59" s="3">
        <v>230.4</v>
      </c>
      <c r="O59" s="3">
        <v>86.5</v>
      </c>
      <c r="P59" s="3">
        <v>38.4</v>
      </c>
      <c r="Q59" s="3">
        <v>45.866666666666667</v>
      </c>
      <c r="R59" s="3">
        <v>1.2</v>
      </c>
      <c r="S59" s="3">
        <v>0</v>
      </c>
      <c r="T59" s="3">
        <v>12.8</v>
      </c>
      <c r="U59" s="3">
        <v>3.2</v>
      </c>
      <c r="V59" s="3">
        <f t="shared" si="5"/>
        <v>209.08799999999999</v>
      </c>
    </row>
    <row r="60" spans="1:22" x14ac:dyDescent="0.75">
      <c r="A60" t="s">
        <v>161</v>
      </c>
      <c r="B60" t="s">
        <v>133</v>
      </c>
      <c r="C60" t="s">
        <v>132</v>
      </c>
      <c r="D60" t="s">
        <v>128</v>
      </c>
      <c r="E60" t="s">
        <v>102</v>
      </c>
      <c r="F60" s="3">
        <v>16</v>
      </c>
      <c r="G60" s="3">
        <v>48</v>
      </c>
      <c r="H60" s="3">
        <v>33.299999999999997</v>
      </c>
      <c r="I60" s="3">
        <v>96</v>
      </c>
      <c r="J60" s="3">
        <v>2</v>
      </c>
      <c r="K60" s="3">
        <v>0</v>
      </c>
      <c r="L60" s="3">
        <v>0</v>
      </c>
      <c r="M60" s="3">
        <v>0</v>
      </c>
      <c r="N60" s="3">
        <v>0</v>
      </c>
      <c r="O60" s="3">
        <v>42.4</v>
      </c>
      <c r="P60" s="3"/>
      <c r="Q60" s="3"/>
      <c r="R60" s="3"/>
      <c r="S60" s="3"/>
      <c r="T60" s="3"/>
      <c r="U60" s="3"/>
      <c r="V60" s="3">
        <f t="shared" si="5"/>
        <v>3.84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F15D-995F-41AE-AE8F-B2BE9589B694}">
  <sheetPr codeName="Sheet31"/>
  <dimension ref="A1:V24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5.6328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134</v>
      </c>
      <c r="D2" s="1" t="s">
        <v>101</v>
      </c>
      <c r="E2" s="1" t="s">
        <v>130</v>
      </c>
      <c r="F2">
        <v>325</v>
      </c>
      <c r="G2">
        <v>481</v>
      </c>
      <c r="H2">
        <v>67.599999999999994</v>
      </c>
      <c r="I2">
        <v>3547</v>
      </c>
      <c r="J2">
        <v>7.4</v>
      </c>
      <c r="K2">
        <v>22</v>
      </c>
      <c r="L2">
        <v>7</v>
      </c>
      <c r="M2">
        <v>22</v>
      </c>
      <c r="N2">
        <v>136</v>
      </c>
      <c r="O2">
        <v>98.3</v>
      </c>
      <c r="P2">
        <v>40</v>
      </c>
      <c r="Q2">
        <v>160</v>
      </c>
      <c r="R2">
        <v>4</v>
      </c>
      <c r="S2">
        <v>1</v>
      </c>
      <c r="T2">
        <v>1</v>
      </c>
      <c r="U2">
        <v>1</v>
      </c>
      <c r="V2">
        <f t="shared" ref="V2:V8" si="0">(0.04*I2)+(6*K2) -(2*L2)+(0.1*Q2)+(6*S2)-(2*U2)</f>
        <v>279.88</v>
      </c>
    </row>
    <row r="3" spans="1:22" x14ac:dyDescent="0.75">
      <c r="A3" s="1" t="s">
        <v>94</v>
      </c>
      <c r="B3" s="1" t="s">
        <v>105</v>
      </c>
      <c r="C3" s="1" t="s">
        <v>135</v>
      </c>
      <c r="D3" s="1" t="s">
        <v>136</v>
      </c>
      <c r="E3" s="1" t="s">
        <v>100</v>
      </c>
      <c r="F3">
        <v>196</v>
      </c>
      <c r="G3">
        <v>322</v>
      </c>
      <c r="H3">
        <v>60.9</v>
      </c>
      <c r="I3">
        <v>2201</v>
      </c>
      <c r="J3">
        <v>6.8</v>
      </c>
      <c r="K3">
        <v>9</v>
      </c>
      <c r="L3">
        <v>11</v>
      </c>
      <c r="M3">
        <v>23</v>
      </c>
      <c r="N3">
        <v>140</v>
      </c>
      <c r="O3">
        <v>76.400000000000006</v>
      </c>
      <c r="P3">
        <v>20</v>
      </c>
      <c r="Q3">
        <v>51</v>
      </c>
      <c r="R3">
        <v>2.6</v>
      </c>
      <c r="S3">
        <v>1</v>
      </c>
      <c r="T3">
        <v>5</v>
      </c>
      <c r="U3">
        <v>1</v>
      </c>
      <c r="V3">
        <f>(0.04*I3)+(6*K3) -(2*L3)+(0.1*Q3)+(6*S3)-(2*U3)</f>
        <v>129.14000000000001</v>
      </c>
    </row>
    <row r="4" spans="1:22" x14ac:dyDescent="0.75">
      <c r="A4" s="1" t="s">
        <v>94</v>
      </c>
      <c r="B4" s="1" t="s">
        <v>106</v>
      </c>
      <c r="C4" s="1" t="s">
        <v>137</v>
      </c>
      <c r="D4" s="1" t="s">
        <v>120</v>
      </c>
      <c r="E4" s="1" t="s">
        <v>138</v>
      </c>
      <c r="F4">
        <v>76</v>
      </c>
      <c r="G4">
        <v>125</v>
      </c>
      <c r="H4">
        <v>60.8</v>
      </c>
      <c r="I4">
        <v>828</v>
      </c>
      <c r="J4">
        <v>6.6</v>
      </c>
      <c r="K4">
        <v>4</v>
      </c>
      <c r="L4">
        <v>1</v>
      </c>
      <c r="M4">
        <v>4</v>
      </c>
      <c r="N4">
        <v>28</v>
      </c>
      <c r="O4">
        <v>87.7</v>
      </c>
      <c r="P4">
        <v>12</v>
      </c>
      <c r="Q4">
        <v>5</v>
      </c>
      <c r="R4">
        <v>0.4</v>
      </c>
      <c r="S4">
        <v>0</v>
      </c>
      <c r="T4">
        <v>3</v>
      </c>
      <c r="U4">
        <v>2</v>
      </c>
      <c r="V4">
        <f>(0.04*I4)+(6*K4) -(2*L4)+(0.1*Q4)+(6*S4)-(2*U4)</f>
        <v>51.62</v>
      </c>
    </row>
    <row r="5" spans="1:22" x14ac:dyDescent="0.75">
      <c r="A5" s="1" t="s">
        <v>94</v>
      </c>
      <c r="B5" s="1" t="s">
        <v>107</v>
      </c>
      <c r="C5" s="1" t="s">
        <v>119</v>
      </c>
      <c r="D5" s="1" t="s">
        <v>40</v>
      </c>
      <c r="E5" s="1" t="s">
        <v>40</v>
      </c>
      <c r="F5">
        <v>45</v>
      </c>
      <c r="G5">
        <v>77</v>
      </c>
      <c r="H5">
        <v>58.4</v>
      </c>
      <c r="I5">
        <v>435</v>
      </c>
      <c r="J5">
        <v>5.6</v>
      </c>
      <c r="K5">
        <v>2</v>
      </c>
      <c r="L5">
        <v>2</v>
      </c>
      <c r="M5">
        <v>3</v>
      </c>
      <c r="N5">
        <v>15</v>
      </c>
      <c r="O5">
        <v>72.2</v>
      </c>
      <c r="P5">
        <v>10</v>
      </c>
      <c r="Q5">
        <v>35</v>
      </c>
      <c r="R5">
        <v>3.5</v>
      </c>
      <c r="S5">
        <v>0</v>
      </c>
      <c r="T5">
        <v>1</v>
      </c>
      <c r="U5">
        <v>1</v>
      </c>
      <c r="V5">
        <f>(0.04*I5)+(6*K5) -(2*L5)+(0.1*Q5)+(6*S5)-(2*U5)</f>
        <v>26.900000000000002</v>
      </c>
    </row>
    <row r="6" spans="1:22" x14ac:dyDescent="0.75">
      <c r="A6" s="1" t="s">
        <v>94</v>
      </c>
      <c r="B6" s="1" t="s">
        <v>107</v>
      </c>
      <c r="C6" s="1" t="s">
        <v>137</v>
      </c>
      <c r="D6" s="1" t="s">
        <v>102</v>
      </c>
      <c r="E6" s="1" t="s">
        <v>102</v>
      </c>
      <c r="O6">
        <v>0</v>
      </c>
      <c r="V6">
        <f>(0.04*I6)+(6*K6) -(2*L6)+(0.1*Q6)+(6*S6)-(2*U6)</f>
        <v>0</v>
      </c>
    </row>
    <row r="7" spans="1:22" x14ac:dyDescent="0.75">
      <c r="A7" s="1" t="s">
        <v>94</v>
      </c>
      <c r="B7" s="1" t="s">
        <v>108</v>
      </c>
      <c r="C7" s="1" t="s">
        <v>119</v>
      </c>
      <c r="D7" s="1" t="s">
        <v>139</v>
      </c>
      <c r="E7" s="1" t="s">
        <v>139</v>
      </c>
      <c r="F7">
        <v>137</v>
      </c>
      <c r="G7">
        <v>253</v>
      </c>
      <c r="H7">
        <v>54.2</v>
      </c>
      <c r="I7">
        <v>1760</v>
      </c>
      <c r="J7">
        <v>7</v>
      </c>
      <c r="K7">
        <v>9</v>
      </c>
      <c r="L7">
        <v>6</v>
      </c>
      <c r="M7">
        <v>19</v>
      </c>
      <c r="N7">
        <v>201</v>
      </c>
      <c r="O7">
        <v>78.2</v>
      </c>
      <c r="P7">
        <v>14</v>
      </c>
      <c r="Q7">
        <v>72</v>
      </c>
      <c r="R7">
        <v>5.0999999999999996</v>
      </c>
      <c r="S7">
        <v>1</v>
      </c>
      <c r="T7">
        <v>6</v>
      </c>
      <c r="U7">
        <v>2</v>
      </c>
      <c r="V7">
        <f>(0.04*I7)+(6*K7) -(2*L7)+(0.1*Q7)+(6*S7)-(2*U7)</f>
        <v>121.60000000000001</v>
      </c>
    </row>
    <row r="8" spans="1:22" x14ac:dyDescent="0.75">
      <c r="A8" s="1" t="s">
        <v>94</v>
      </c>
      <c r="B8" s="1" t="s">
        <v>97</v>
      </c>
      <c r="C8" s="1" t="s">
        <v>97</v>
      </c>
      <c r="D8" s="1" t="s">
        <v>97</v>
      </c>
      <c r="E8" s="1" t="s">
        <v>97</v>
      </c>
      <c r="F8">
        <v>779</v>
      </c>
      <c r="G8">
        <v>1258</v>
      </c>
      <c r="H8">
        <v>61.9</v>
      </c>
      <c r="I8">
        <v>8771</v>
      </c>
      <c r="J8">
        <v>7</v>
      </c>
      <c r="K8">
        <v>46</v>
      </c>
      <c r="L8">
        <v>27</v>
      </c>
      <c r="M8">
        <v>71</v>
      </c>
      <c r="N8">
        <v>520</v>
      </c>
      <c r="O8">
        <v>86</v>
      </c>
      <c r="P8">
        <v>96</v>
      </c>
      <c r="Q8">
        <v>323</v>
      </c>
      <c r="R8">
        <v>3.4</v>
      </c>
      <c r="S8">
        <v>3</v>
      </c>
      <c r="T8">
        <v>16</v>
      </c>
      <c r="U8">
        <v>7</v>
      </c>
      <c r="V8">
        <f t="shared" si="0"/>
        <v>609.14</v>
      </c>
    </row>
    <row r="10" spans="1:22" x14ac:dyDescent="0.75">
      <c r="A10" t="s">
        <v>36</v>
      </c>
      <c r="B10" t="s">
        <v>75</v>
      </c>
      <c r="C10" t="s">
        <v>37</v>
      </c>
      <c r="D10" t="s">
        <v>76</v>
      </c>
      <c r="E10" t="s">
        <v>77</v>
      </c>
      <c r="F10" t="s">
        <v>78</v>
      </c>
      <c r="G10" t="s">
        <v>79</v>
      </c>
      <c r="H10" t="s">
        <v>80</v>
      </c>
      <c r="I10" t="s">
        <v>81</v>
      </c>
      <c r="J10" t="s">
        <v>82</v>
      </c>
      <c r="K10" t="s">
        <v>83</v>
      </c>
      <c r="L10" t="s">
        <v>84</v>
      </c>
      <c r="M10" t="s">
        <v>85</v>
      </c>
      <c r="N10" t="s">
        <v>86</v>
      </c>
      <c r="O10" t="s">
        <v>87</v>
      </c>
      <c r="P10" t="s">
        <v>88</v>
      </c>
      <c r="Q10" t="s">
        <v>89</v>
      </c>
      <c r="R10" t="s">
        <v>90</v>
      </c>
      <c r="S10" t="s">
        <v>91</v>
      </c>
      <c r="T10" t="s">
        <v>92</v>
      </c>
      <c r="U10" t="s">
        <v>93</v>
      </c>
      <c r="V10" t="s">
        <v>38</v>
      </c>
    </row>
    <row r="11" spans="1:22" x14ac:dyDescent="0.75">
      <c r="A11" t="s">
        <v>94</v>
      </c>
      <c r="B11" t="s">
        <v>104</v>
      </c>
      <c r="C11" t="s">
        <v>134</v>
      </c>
      <c r="D11" t="s">
        <v>101</v>
      </c>
      <c r="E11" t="s">
        <v>130</v>
      </c>
      <c r="F11" s="3">
        <v>21.666666666666668</v>
      </c>
      <c r="G11" s="3">
        <v>32.06666666666667</v>
      </c>
      <c r="H11" s="3">
        <v>67.599999999999994</v>
      </c>
      <c r="I11" s="3">
        <v>236.46666666666667</v>
      </c>
      <c r="J11" s="3">
        <v>7.4</v>
      </c>
      <c r="K11" s="3">
        <v>1.4666666666666666</v>
      </c>
      <c r="L11" s="3">
        <v>0.46666666666666667</v>
      </c>
      <c r="M11" s="3">
        <v>1.4666666666666666</v>
      </c>
      <c r="N11" s="3">
        <v>9.0666666666666664</v>
      </c>
      <c r="O11" s="3">
        <v>98.3</v>
      </c>
      <c r="P11" s="3">
        <v>2.6666666666666665</v>
      </c>
      <c r="Q11" s="3">
        <v>10.666666666666666</v>
      </c>
      <c r="R11" s="3">
        <v>4</v>
      </c>
      <c r="S11" s="3">
        <v>6.6666666666666666E-2</v>
      </c>
      <c r="T11" s="3">
        <v>6.6666666666666666E-2</v>
      </c>
      <c r="U11" s="3">
        <v>6.6666666666666666E-2</v>
      </c>
      <c r="V11">
        <f t="shared" ref="V11" si="1">(0.04*I11)+(6*K11) -(2*L11)+(0.1*Q11)+(6*S11)-(2*U11)</f>
        <v>18.658666666666665</v>
      </c>
    </row>
    <row r="12" spans="1:22" x14ac:dyDescent="0.75">
      <c r="A12" t="s">
        <v>94</v>
      </c>
      <c r="B12" t="s">
        <v>105</v>
      </c>
      <c r="C12" t="s">
        <v>135</v>
      </c>
      <c r="D12" t="s">
        <v>136</v>
      </c>
      <c r="E12" t="s">
        <v>100</v>
      </c>
      <c r="F12" s="3">
        <v>19.600000000000001</v>
      </c>
      <c r="G12" s="3">
        <v>32.200000000000003</v>
      </c>
      <c r="H12" s="3">
        <v>60.9</v>
      </c>
      <c r="I12" s="3">
        <v>220.1</v>
      </c>
      <c r="J12" s="3">
        <v>6.8</v>
      </c>
      <c r="K12" s="3">
        <v>0.9</v>
      </c>
      <c r="L12" s="3">
        <v>1.1000000000000001</v>
      </c>
      <c r="M12" s="3">
        <v>2.2999999999999998</v>
      </c>
      <c r="N12" s="3">
        <v>14</v>
      </c>
      <c r="O12" s="3">
        <v>76.400000000000006</v>
      </c>
      <c r="P12" s="3">
        <v>2</v>
      </c>
      <c r="Q12" s="3">
        <v>5.0999999999999996</v>
      </c>
      <c r="R12" s="3">
        <v>2.6</v>
      </c>
      <c r="S12" s="3">
        <v>0.1</v>
      </c>
      <c r="T12" s="3">
        <v>0.5</v>
      </c>
      <c r="U12" s="3">
        <v>0.1</v>
      </c>
      <c r="V12">
        <f>(0.04*I12)+(6*K12) -(2*L12)+(0.1*Q12)+(6*S12)-(2*U12)</f>
        <v>12.914000000000001</v>
      </c>
    </row>
    <row r="13" spans="1:22" x14ac:dyDescent="0.75">
      <c r="A13" t="s">
        <v>94</v>
      </c>
      <c r="B13" t="s">
        <v>106</v>
      </c>
      <c r="C13" t="s">
        <v>137</v>
      </c>
      <c r="D13" t="s">
        <v>120</v>
      </c>
      <c r="E13" t="s">
        <v>138</v>
      </c>
      <c r="F13" s="3">
        <v>12.666666666666666</v>
      </c>
      <c r="G13" s="3">
        <v>20.833333333333332</v>
      </c>
      <c r="H13" s="3">
        <v>60.8</v>
      </c>
      <c r="I13" s="3">
        <v>138</v>
      </c>
      <c r="J13" s="3">
        <v>6.6</v>
      </c>
      <c r="K13" s="3">
        <v>0.66666666666666663</v>
      </c>
      <c r="L13" s="3">
        <v>0.16666666666666666</v>
      </c>
      <c r="M13" s="3">
        <v>0.66666666666666663</v>
      </c>
      <c r="N13" s="3">
        <v>4.666666666666667</v>
      </c>
      <c r="O13" s="3">
        <v>87.7</v>
      </c>
      <c r="P13" s="3">
        <v>2</v>
      </c>
      <c r="Q13" s="3">
        <v>0.83333333333333337</v>
      </c>
      <c r="R13" s="3">
        <v>0.4</v>
      </c>
      <c r="S13" s="3">
        <v>0</v>
      </c>
      <c r="T13" s="3">
        <v>0.5</v>
      </c>
      <c r="U13" s="3">
        <v>0.33333333333333331</v>
      </c>
      <c r="V13">
        <f>(0.04*I13)+(6*K13) -(2*L13)+(0.1*Q13)+(6*S13)-(2*U13)</f>
        <v>8.6033333333333335</v>
      </c>
    </row>
    <row r="14" spans="1:22" x14ac:dyDescent="0.75">
      <c r="A14" t="s">
        <v>94</v>
      </c>
      <c r="B14" t="s">
        <v>107</v>
      </c>
      <c r="C14" t="s">
        <v>119</v>
      </c>
      <c r="D14" t="s">
        <v>40</v>
      </c>
      <c r="E14" t="s">
        <v>40</v>
      </c>
      <c r="F14" s="3">
        <v>22.5</v>
      </c>
      <c r="G14" s="3">
        <v>38.5</v>
      </c>
      <c r="H14" s="3">
        <v>58.4</v>
      </c>
      <c r="I14" s="3">
        <v>217.5</v>
      </c>
      <c r="J14" s="3">
        <v>5.6</v>
      </c>
      <c r="K14" s="3">
        <v>1</v>
      </c>
      <c r="L14" s="3">
        <v>1</v>
      </c>
      <c r="M14" s="3">
        <v>1.5</v>
      </c>
      <c r="N14" s="3">
        <v>7.5</v>
      </c>
      <c r="O14" s="3">
        <v>72.2</v>
      </c>
      <c r="P14" s="3">
        <v>5</v>
      </c>
      <c r="Q14" s="3">
        <v>17.5</v>
      </c>
      <c r="R14" s="3">
        <v>3.5</v>
      </c>
      <c r="S14" s="3">
        <v>0</v>
      </c>
      <c r="T14" s="3">
        <v>0.5</v>
      </c>
      <c r="U14" s="3">
        <v>0.5</v>
      </c>
      <c r="V14">
        <f>(0.04*I14)+(6*K14) -(2*L14)+(0.1*Q14)+(6*S14)-(2*U14)</f>
        <v>13.450000000000001</v>
      </c>
    </row>
    <row r="15" spans="1:22" x14ac:dyDescent="0.75">
      <c r="A15" t="s">
        <v>94</v>
      </c>
      <c r="B15" t="s">
        <v>107</v>
      </c>
      <c r="C15" t="s">
        <v>137</v>
      </c>
      <c r="D15" t="s">
        <v>102</v>
      </c>
      <c r="E15" t="s">
        <v>102</v>
      </c>
      <c r="F15" s="3"/>
      <c r="G15" s="3"/>
      <c r="H15" s="3"/>
      <c r="I15" s="3"/>
      <c r="J15" s="3"/>
      <c r="K15" s="3"/>
      <c r="L15" s="3"/>
      <c r="M15" s="3"/>
      <c r="N15" s="3"/>
      <c r="O15" s="3">
        <v>0</v>
      </c>
      <c r="P15" s="3"/>
      <c r="Q15" s="3"/>
      <c r="R15" s="3"/>
      <c r="S15" s="3"/>
      <c r="T15" s="3"/>
      <c r="U15" s="3"/>
      <c r="V15">
        <f>(0.04*I15)+(6*K15) -(2*L15)+(0.1*Q15)+(6*S15)-(2*U15)</f>
        <v>0</v>
      </c>
    </row>
    <row r="16" spans="1:22" x14ac:dyDescent="0.75">
      <c r="A16" t="s">
        <v>94</v>
      </c>
      <c r="B16" t="s">
        <v>108</v>
      </c>
      <c r="C16" t="s">
        <v>119</v>
      </c>
      <c r="D16" t="s">
        <v>139</v>
      </c>
      <c r="E16" t="s">
        <v>139</v>
      </c>
      <c r="F16" s="3">
        <v>17.125</v>
      </c>
      <c r="G16" s="3">
        <v>31.625</v>
      </c>
      <c r="H16" s="3">
        <v>54.2</v>
      </c>
      <c r="I16" s="3">
        <v>220</v>
      </c>
      <c r="J16" s="3">
        <v>7</v>
      </c>
      <c r="K16" s="3">
        <v>1.125</v>
      </c>
      <c r="L16" s="3">
        <v>0.75</v>
      </c>
      <c r="M16" s="3">
        <v>2.375</v>
      </c>
      <c r="N16" s="3">
        <v>25.125</v>
      </c>
      <c r="O16" s="3">
        <v>78.2</v>
      </c>
      <c r="P16" s="3">
        <v>1.75</v>
      </c>
      <c r="Q16" s="3">
        <v>9</v>
      </c>
      <c r="R16" s="3">
        <v>5.0999999999999996</v>
      </c>
      <c r="S16" s="3">
        <v>0.125</v>
      </c>
      <c r="T16" s="3">
        <v>0.75</v>
      </c>
      <c r="U16" s="3">
        <v>0.25</v>
      </c>
      <c r="V16">
        <f>(0.04*I16)+(6*K16) -(2*L16)+(0.1*Q16)+(6*S16)-(2*U16)</f>
        <v>15.200000000000001</v>
      </c>
    </row>
    <row r="18" spans="1:22" x14ac:dyDescent="0.75">
      <c r="A18" t="s">
        <v>36</v>
      </c>
      <c r="B18" t="s">
        <v>75</v>
      </c>
      <c r="C18" t="s">
        <v>37</v>
      </c>
      <c r="D18" t="s">
        <v>76</v>
      </c>
      <c r="E18" t="s">
        <v>77</v>
      </c>
      <c r="F18" t="s">
        <v>78</v>
      </c>
      <c r="G18" t="s">
        <v>79</v>
      </c>
      <c r="H18" t="s">
        <v>80</v>
      </c>
      <c r="I18" t="s">
        <v>81</v>
      </c>
      <c r="J18" t="s">
        <v>82</v>
      </c>
      <c r="K18" t="s">
        <v>83</v>
      </c>
      <c r="L18" t="s">
        <v>84</v>
      </c>
      <c r="M18" t="s">
        <v>85</v>
      </c>
      <c r="N18" t="s">
        <v>86</v>
      </c>
      <c r="O18" t="s">
        <v>87</v>
      </c>
      <c r="P18" t="s">
        <v>88</v>
      </c>
      <c r="Q18" t="s">
        <v>89</v>
      </c>
      <c r="R18" t="s">
        <v>90</v>
      </c>
      <c r="S18" t="s">
        <v>91</v>
      </c>
      <c r="T18" t="s">
        <v>92</v>
      </c>
      <c r="U18" t="s">
        <v>93</v>
      </c>
      <c r="V18" t="s">
        <v>38</v>
      </c>
    </row>
    <row r="19" spans="1:22" x14ac:dyDescent="0.75">
      <c r="A19" t="s">
        <v>94</v>
      </c>
      <c r="B19" t="s">
        <v>104</v>
      </c>
      <c r="C19" t="s">
        <v>134</v>
      </c>
      <c r="D19" t="s">
        <v>101</v>
      </c>
      <c r="E19" t="s">
        <v>130</v>
      </c>
      <c r="F19" s="3">
        <v>346.66666666666669</v>
      </c>
      <c r="G19" s="3">
        <v>513.06666666666672</v>
      </c>
      <c r="H19" s="3">
        <v>67.599999999999994</v>
      </c>
      <c r="I19" s="3">
        <v>3783.4666666666667</v>
      </c>
      <c r="J19" s="3">
        <v>7.4</v>
      </c>
      <c r="K19" s="3">
        <v>23.466666666666665</v>
      </c>
      <c r="L19" s="3">
        <v>7.4666666666666668</v>
      </c>
      <c r="M19" s="3">
        <v>23.466666666666665</v>
      </c>
      <c r="N19" s="3">
        <v>145.06666666666666</v>
      </c>
      <c r="O19" s="3">
        <v>98.3</v>
      </c>
      <c r="P19" s="3">
        <v>42.666666666666664</v>
      </c>
      <c r="Q19" s="3">
        <v>170.66666666666666</v>
      </c>
      <c r="R19" s="3">
        <v>4</v>
      </c>
      <c r="S19" s="3">
        <v>1.0666666666666667</v>
      </c>
      <c r="T19" s="3">
        <v>1.0666666666666667</v>
      </c>
      <c r="U19" s="3">
        <v>1.0666666666666667</v>
      </c>
      <c r="V19" s="3">
        <f t="shared" ref="V19" si="2">(0.04*I19)+(6*K19) -(2*L19)+(0.1*Q19)+(6*S19)-(2*U19)</f>
        <v>298.53866666666664</v>
      </c>
    </row>
    <row r="20" spans="1:22" x14ac:dyDescent="0.75">
      <c r="A20" t="s">
        <v>94</v>
      </c>
      <c r="B20" t="s">
        <v>105</v>
      </c>
      <c r="C20" t="s">
        <v>135</v>
      </c>
      <c r="D20" t="s">
        <v>136</v>
      </c>
      <c r="E20" t="s">
        <v>100</v>
      </c>
      <c r="F20" s="3">
        <v>313.60000000000002</v>
      </c>
      <c r="G20" s="3">
        <v>515.20000000000005</v>
      </c>
      <c r="H20" s="3">
        <v>60.9</v>
      </c>
      <c r="I20" s="3">
        <v>3521.6</v>
      </c>
      <c r="J20" s="3">
        <v>6.8</v>
      </c>
      <c r="K20" s="3">
        <v>14.4</v>
      </c>
      <c r="L20" s="3">
        <v>17.600000000000001</v>
      </c>
      <c r="M20" s="3">
        <v>36.799999999999997</v>
      </c>
      <c r="N20" s="3">
        <v>224</v>
      </c>
      <c r="O20" s="3">
        <v>76.400000000000006</v>
      </c>
      <c r="P20" s="3">
        <v>32</v>
      </c>
      <c r="Q20" s="3">
        <v>81.599999999999994</v>
      </c>
      <c r="R20" s="3">
        <v>2.6</v>
      </c>
      <c r="S20" s="3">
        <v>1.6</v>
      </c>
      <c r="T20" s="3">
        <v>8</v>
      </c>
      <c r="U20" s="3">
        <v>1.6</v>
      </c>
      <c r="V20" s="3">
        <f>(0.04*I20)+(6*K20) -(2*L20)+(0.1*Q20)+(6*S20)-(2*U20)</f>
        <v>206.62400000000002</v>
      </c>
    </row>
    <row r="21" spans="1:22" x14ac:dyDescent="0.75">
      <c r="A21" t="s">
        <v>94</v>
      </c>
      <c r="B21" t="s">
        <v>106</v>
      </c>
      <c r="C21" t="s">
        <v>137</v>
      </c>
      <c r="D21" t="s">
        <v>120</v>
      </c>
      <c r="E21" t="s">
        <v>138</v>
      </c>
      <c r="F21" s="3">
        <v>202.66666666666666</v>
      </c>
      <c r="G21" s="3">
        <v>333.33333333333331</v>
      </c>
      <c r="H21" s="3">
        <v>60.8</v>
      </c>
      <c r="I21" s="3">
        <v>2208</v>
      </c>
      <c r="J21" s="3">
        <v>6.6</v>
      </c>
      <c r="K21" s="3">
        <v>10.666666666666666</v>
      </c>
      <c r="L21" s="3">
        <v>2.6666666666666665</v>
      </c>
      <c r="M21" s="3">
        <v>10.666666666666666</v>
      </c>
      <c r="N21" s="3">
        <v>74.666666666666671</v>
      </c>
      <c r="O21" s="3">
        <v>87.7</v>
      </c>
      <c r="P21" s="3">
        <v>32</v>
      </c>
      <c r="Q21" s="3">
        <v>13.333333333333334</v>
      </c>
      <c r="R21" s="3">
        <v>0.4</v>
      </c>
      <c r="S21" s="3">
        <v>0</v>
      </c>
      <c r="T21" s="3">
        <v>8</v>
      </c>
      <c r="U21" s="3">
        <v>5.333333333333333</v>
      </c>
      <c r="V21" s="3">
        <f>(0.04*I21)+(6*K21) -(2*L21)+(0.1*Q21)+(6*S21)-(2*U21)</f>
        <v>137.65333333333334</v>
      </c>
    </row>
    <row r="22" spans="1:22" x14ac:dyDescent="0.75">
      <c r="A22" t="s">
        <v>94</v>
      </c>
      <c r="B22" t="s">
        <v>107</v>
      </c>
      <c r="C22" t="s">
        <v>119</v>
      </c>
      <c r="D22" t="s">
        <v>40</v>
      </c>
      <c r="E22" t="s">
        <v>40</v>
      </c>
      <c r="F22" s="3">
        <v>360</v>
      </c>
      <c r="G22" s="3">
        <v>616</v>
      </c>
      <c r="H22" s="3">
        <v>58.4</v>
      </c>
      <c r="I22" s="3">
        <v>3480</v>
      </c>
      <c r="J22" s="3">
        <v>5.6</v>
      </c>
      <c r="K22" s="3">
        <v>16</v>
      </c>
      <c r="L22" s="3">
        <v>16</v>
      </c>
      <c r="M22" s="3">
        <v>24</v>
      </c>
      <c r="N22" s="3">
        <v>120</v>
      </c>
      <c r="O22" s="3">
        <v>72.2</v>
      </c>
      <c r="P22" s="3">
        <v>80</v>
      </c>
      <c r="Q22" s="3">
        <v>280</v>
      </c>
      <c r="R22" s="3">
        <v>3.5</v>
      </c>
      <c r="S22" s="3">
        <v>0</v>
      </c>
      <c r="T22" s="3">
        <v>8</v>
      </c>
      <c r="U22" s="3">
        <v>8</v>
      </c>
      <c r="V22" s="3">
        <f>(0.04*I22)+(6*K22) -(2*L22)+(0.1*Q22)+(6*S22)-(2*U22)</f>
        <v>215.20000000000002</v>
      </c>
    </row>
    <row r="23" spans="1:22" x14ac:dyDescent="0.75">
      <c r="A23" t="s">
        <v>94</v>
      </c>
      <c r="B23" t="s">
        <v>107</v>
      </c>
      <c r="C23" t="s">
        <v>137</v>
      </c>
      <c r="D23" t="s">
        <v>102</v>
      </c>
      <c r="E23" t="s">
        <v>102</v>
      </c>
      <c r="F23" s="3"/>
      <c r="G23" s="3"/>
      <c r="H23" s="3"/>
      <c r="I23" s="3"/>
      <c r="J23" s="3"/>
      <c r="K23" s="3"/>
      <c r="L23" s="3"/>
      <c r="M23" s="3"/>
      <c r="N23" s="3"/>
      <c r="O23" s="3">
        <v>0</v>
      </c>
      <c r="P23" s="3"/>
      <c r="Q23" s="3"/>
      <c r="R23" s="3"/>
      <c r="S23" s="3"/>
      <c r="T23" s="3"/>
      <c r="U23" s="3"/>
      <c r="V23" s="3">
        <f>(0.04*I23)+(6*K23) -(2*L23)+(0.1*Q23)+(6*S23)-(2*U23)</f>
        <v>0</v>
      </c>
    </row>
    <row r="24" spans="1:22" x14ac:dyDescent="0.75">
      <c r="A24" t="s">
        <v>94</v>
      </c>
      <c r="B24" t="s">
        <v>108</v>
      </c>
      <c r="C24" t="s">
        <v>119</v>
      </c>
      <c r="D24" t="s">
        <v>139</v>
      </c>
      <c r="E24" t="s">
        <v>139</v>
      </c>
      <c r="F24" s="3">
        <v>274</v>
      </c>
      <c r="G24" s="3">
        <v>506</v>
      </c>
      <c r="H24" s="3">
        <v>54.2</v>
      </c>
      <c r="I24" s="3">
        <v>3520</v>
      </c>
      <c r="J24" s="3">
        <v>7</v>
      </c>
      <c r="K24" s="3">
        <v>18</v>
      </c>
      <c r="L24" s="3">
        <v>12</v>
      </c>
      <c r="M24" s="3">
        <v>38</v>
      </c>
      <c r="N24" s="3">
        <v>402</v>
      </c>
      <c r="O24" s="3">
        <v>78.2</v>
      </c>
      <c r="P24" s="3">
        <v>28</v>
      </c>
      <c r="Q24" s="3">
        <v>144</v>
      </c>
      <c r="R24" s="3">
        <v>5.0999999999999996</v>
      </c>
      <c r="S24" s="3">
        <v>2</v>
      </c>
      <c r="T24" s="3">
        <v>12</v>
      </c>
      <c r="U24" s="3">
        <v>4</v>
      </c>
      <c r="V24" s="3">
        <f>(0.04*I24)+(6*K24) -(2*L24)+(0.1*Q24)+(6*S24)-(2*U24)</f>
        <v>243.20000000000002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07CB6-E108-4573-B7DA-0C5D556F25CA}">
  <sheetPr codeName="Sheet32"/>
  <dimension ref="A1:V24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8.0898437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140</v>
      </c>
      <c r="D2" s="1" t="s">
        <v>96</v>
      </c>
      <c r="E2" s="1" t="s">
        <v>96</v>
      </c>
      <c r="F2">
        <v>347</v>
      </c>
      <c r="G2">
        <v>540</v>
      </c>
      <c r="H2">
        <v>64.3</v>
      </c>
      <c r="I2">
        <v>4093</v>
      </c>
      <c r="J2">
        <v>7.6</v>
      </c>
      <c r="K2">
        <v>27</v>
      </c>
      <c r="L2">
        <v>13</v>
      </c>
      <c r="M2">
        <v>41</v>
      </c>
      <c r="N2">
        <v>342</v>
      </c>
      <c r="O2">
        <v>93.9</v>
      </c>
      <c r="P2">
        <v>49</v>
      </c>
      <c r="Q2">
        <v>179</v>
      </c>
      <c r="R2">
        <v>3.7</v>
      </c>
      <c r="S2">
        <v>4</v>
      </c>
      <c r="T2">
        <v>13</v>
      </c>
      <c r="U2">
        <v>5</v>
      </c>
      <c r="V2">
        <f t="shared" ref="V2:V8" si="0">(0.04*I2)+(6*K2) -(2*L2)+(0.1*Q2)+(6*S2)-(2*U2)</f>
        <v>331.62</v>
      </c>
    </row>
    <row r="3" spans="1:22" x14ac:dyDescent="0.75">
      <c r="A3" s="1" t="s">
        <v>94</v>
      </c>
      <c r="B3" s="1" t="s">
        <v>105</v>
      </c>
      <c r="C3" s="1" t="s">
        <v>140</v>
      </c>
      <c r="D3" s="1" t="s">
        <v>96</v>
      </c>
      <c r="E3" s="1" t="s">
        <v>96</v>
      </c>
      <c r="F3">
        <v>406</v>
      </c>
      <c r="G3">
        <v>606</v>
      </c>
      <c r="H3">
        <v>67</v>
      </c>
      <c r="I3">
        <v>4917</v>
      </c>
      <c r="J3">
        <v>8.1</v>
      </c>
      <c r="K3">
        <v>25</v>
      </c>
      <c r="L3">
        <v>12</v>
      </c>
      <c r="M3">
        <v>23</v>
      </c>
      <c r="N3">
        <v>190</v>
      </c>
      <c r="O3">
        <v>97.2</v>
      </c>
      <c r="P3">
        <v>34</v>
      </c>
      <c r="Q3">
        <v>96</v>
      </c>
      <c r="R3">
        <v>2.8</v>
      </c>
      <c r="S3">
        <v>4</v>
      </c>
      <c r="T3">
        <v>9</v>
      </c>
      <c r="U3">
        <v>3</v>
      </c>
      <c r="V3">
        <f>(0.04*I3)+(6*K3) -(2*L3)+(0.1*Q3)+(6*S3)-(2*U3)</f>
        <v>350.28000000000003</v>
      </c>
    </row>
    <row r="4" spans="1:22" x14ac:dyDescent="0.75">
      <c r="A4" s="1" t="s">
        <v>94</v>
      </c>
      <c r="B4" s="1" t="s">
        <v>106</v>
      </c>
      <c r="C4" s="1" t="s">
        <v>140</v>
      </c>
      <c r="D4" s="1" t="s">
        <v>96</v>
      </c>
      <c r="E4" s="1" t="s">
        <v>96</v>
      </c>
      <c r="F4">
        <v>379</v>
      </c>
      <c r="G4">
        <v>543</v>
      </c>
      <c r="H4">
        <v>69.8</v>
      </c>
      <c r="I4">
        <v>4166</v>
      </c>
      <c r="J4">
        <v>7.7</v>
      </c>
      <c r="K4">
        <v>29</v>
      </c>
      <c r="L4">
        <v>11</v>
      </c>
      <c r="M4">
        <v>26</v>
      </c>
      <c r="N4">
        <v>186</v>
      </c>
      <c r="O4">
        <v>101.6</v>
      </c>
      <c r="P4">
        <v>26</v>
      </c>
      <c r="Q4">
        <v>48</v>
      </c>
      <c r="R4">
        <v>1.8</v>
      </c>
      <c r="S4">
        <v>5</v>
      </c>
      <c r="T4">
        <v>9</v>
      </c>
      <c r="U4">
        <v>3</v>
      </c>
      <c r="V4">
        <f>(0.04*I4)+(6*K4) -(2*L4)+(0.1*Q4)+(6*S4)-(2*U4)</f>
        <v>347.44</v>
      </c>
    </row>
    <row r="5" spans="1:22" x14ac:dyDescent="0.75">
      <c r="A5" s="1" t="s">
        <v>94</v>
      </c>
      <c r="B5" s="1" t="s">
        <v>107</v>
      </c>
      <c r="C5" s="1" t="s">
        <v>140</v>
      </c>
      <c r="D5" s="1" t="s">
        <v>120</v>
      </c>
      <c r="E5" s="1" t="s">
        <v>138</v>
      </c>
      <c r="F5">
        <v>126</v>
      </c>
      <c r="G5">
        <v>204</v>
      </c>
      <c r="H5">
        <v>61.8</v>
      </c>
      <c r="I5">
        <v>1710</v>
      </c>
      <c r="J5">
        <v>8.4</v>
      </c>
      <c r="K5">
        <v>10</v>
      </c>
      <c r="L5">
        <v>9</v>
      </c>
      <c r="M5">
        <v>8</v>
      </c>
      <c r="N5">
        <v>70</v>
      </c>
      <c r="O5">
        <v>86.4</v>
      </c>
      <c r="P5">
        <v>7</v>
      </c>
      <c r="Q5">
        <v>20</v>
      </c>
      <c r="R5">
        <v>2.9</v>
      </c>
      <c r="S5">
        <v>0</v>
      </c>
      <c r="T5">
        <v>2</v>
      </c>
      <c r="U5">
        <v>2</v>
      </c>
      <c r="V5">
        <f>(0.04*I5)+(6*K5) -(2*L5)+(0.1*Q5)+(6*S5)-(2*U5)</f>
        <v>108.4</v>
      </c>
    </row>
    <row r="6" spans="1:22" x14ac:dyDescent="0.75">
      <c r="A6" s="1" t="s">
        <v>94</v>
      </c>
      <c r="B6" s="1" t="s">
        <v>108</v>
      </c>
      <c r="C6" s="1" t="s">
        <v>140</v>
      </c>
      <c r="D6" s="1" t="s">
        <v>138</v>
      </c>
      <c r="E6" s="1" t="s">
        <v>103</v>
      </c>
      <c r="F6">
        <v>81</v>
      </c>
      <c r="G6">
        <v>155</v>
      </c>
      <c r="H6">
        <v>52.3</v>
      </c>
      <c r="I6">
        <v>854</v>
      </c>
      <c r="J6">
        <v>5.5</v>
      </c>
      <c r="K6">
        <v>4</v>
      </c>
      <c r="L6">
        <v>7</v>
      </c>
      <c r="M6">
        <v>5</v>
      </c>
      <c r="N6">
        <v>32</v>
      </c>
      <c r="O6">
        <v>58.4</v>
      </c>
      <c r="P6">
        <v>4</v>
      </c>
      <c r="Q6">
        <v>14</v>
      </c>
      <c r="R6">
        <v>3.5</v>
      </c>
      <c r="S6">
        <v>0</v>
      </c>
      <c r="T6">
        <v>3</v>
      </c>
      <c r="U6">
        <v>2</v>
      </c>
      <c r="V6">
        <f>(0.04*I6)+(6*K6) -(2*L6)+(0.1*Q6)+(6*S6)-(2*U6)</f>
        <v>41.56</v>
      </c>
    </row>
    <row r="7" spans="1:22" x14ac:dyDescent="0.75">
      <c r="A7" s="1" t="s">
        <v>94</v>
      </c>
      <c r="B7" s="1" t="s">
        <v>109</v>
      </c>
      <c r="C7" s="1" t="s">
        <v>140</v>
      </c>
      <c r="D7" s="1" t="s">
        <v>103</v>
      </c>
      <c r="E7" s="1" t="s">
        <v>128</v>
      </c>
      <c r="F7">
        <v>33</v>
      </c>
      <c r="G7">
        <v>48</v>
      </c>
      <c r="H7">
        <v>68.8</v>
      </c>
      <c r="I7">
        <v>466</v>
      </c>
      <c r="J7">
        <v>9.6999999999999993</v>
      </c>
      <c r="K7">
        <v>4</v>
      </c>
      <c r="L7">
        <v>3</v>
      </c>
      <c r="M7">
        <v>3</v>
      </c>
      <c r="N7">
        <v>27</v>
      </c>
      <c r="O7">
        <v>101.6</v>
      </c>
      <c r="P7">
        <v>3</v>
      </c>
      <c r="Q7">
        <v>22</v>
      </c>
      <c r="R7">
        <v>7.3</v>
      </c>
      <c r="S7">
        <v>0</v>
      </c>
      <c r="T7">
        <v>1</v>
      </c>
      <c r="U7">
        <v>0</v>
      </c>
      <c r="V7">
        <f>(0.04*I7)+(6*K7) -(2*L7)+(0.1*Q7)+(6*S7)-(2*U7)</f>
        <v>38.840000000000003</v>
      </c>
    </row>
    <row r="8" spans="1:22" x14ac:dyDescent="0.75">
      <c r="A8" s="1" t="s">
        <v>94</v>
      </c>
      <c r="B8" s="1" t="s">
        <v>97</v>
      </c>
      <c r="C8" s="1" t="s">
        <v>97</v>
      </c>
      <c r="D8" s="1" t="s">
        <v>97</v>
      </c>
      <c r="E8" s="1" t="s">
        <v>97</v>
      </c>
      <c r="F8">
        <v>1372</v>
      </c>
      <c r="G8">
        <v>2096</v>
      </c>
      <c r="H8">
        <v>65.5</v>
      </c>
      <c r="I8">
        <v>16206</v>
      </c>
      <c r="J8">
        <v>7.7</v>
      </c>
      <c r="K8">
        <v>99</v>
      </c>
      <c r="L8">
        <v>55</v>
      </c>
      <c r="M8">
        <v>106</v>
      </c>
      <c r="N8">
        <v>847</v>
      </c>
      <c r="O8">
        <v>93.7</v>
      </c>
      <c r="P8">
        <v>123</v>
      </c>
      <c r="Q8">
        <v>379</v>
      </c>
      <c r="R8">
        <v>3.1</v>
      </c>
      <c r="S8">
        <v>13</v>
      </c>
      <c r="T8">
        <v>37</v>
      </c>
      <c r="U8">
        <v>15</v>
      </c>
      <c r="V8">
        <f t="shared" si="0"/>
        <v>1218.1400000000001</v>
      </c>
    </row>
    <row r="10" spans="1:22" x14ac:dyDescent="0.75">
      <c r="A10" t="s">
        <v>36</v>
      </c>
      <c r="B10" t="s">
        <v>75</v>
      </c>
      <c r="C10" t="s">
        <v>37</v>
      </c>
      <c r="D10" t="s">
        <v>76</v>
      </c>
      <c r="E10" t="s">
        <v>77</v>
      </c>
      <c r="F10" t="s">
        <v>78</v>
      </c>
      <c r="G10" t="s">
        <v>79</v>
      </c>
      <c r="H10" t="s">
        <v>80</v>
      </c>
      <c r="I10" t="s">
        <v>81</v>
      </c>
      <c r="J10" t="s">
        <v>82</v>
      </c>
      <c r="K10" t="s">
        <v>83</v>
      </c>
      <c r="L10" t="s">
        <v>84</v>
      </c>
      <c r="M10" t="s">
        <v>85</v>
      </c>
      <c r="N10" t="s">
        <v>86</v>
      </c>
      <c r="O10" t="s">
        <v>87</v>
      </c>
      <c r="P10" t="s">
        <v>88</v>
      </c>
      <c r="Q10" t="s">
        <v>89</v>
      </c>
      <c r="R10" t="s">
        <v>90</v>
      </c>
      <c r="S10" t="s">
        <v>91</v>
      </c>
      <c r="T10" t="s">
        <v>92</v>
      </c>
      <c r="U10" t="s">
        <v>93</v>
      </c>
      <c r="V10" t="s">
        <v>38</v>
      </c>
    </row>
    <row r="11" spans="1:22" x14ac:dyDescent="0.75">
      <c r="A11" t="s">
        <v>94</v>
      </c>
      <c r="B11" t="s">
        <v>104</v>
      </c>
      <c r="C11" t="s">
        <v>140</v>
      </c>
      <c r="D11" t="s">
        <v>96</v>
      </c>
      <c r="E11" t="s">
        <v>96</v>
      </c>
      <c r="F11" s="3">
        <v>21.6875</v>
      </c>
      <c r="G11" s="3">
        <v>33.75</v>
      </c>
      <c r="H11" s="3">
        <v>64.3</v>
      </c>
      <c r="I11" s="3">
        <v>255.8125</v>
      </c>
      <c r="J11" s="3">
        <v>7.6</v>
      </c>
      <c r="K11" s="3">
        <v>1.6875</v>
      </c>
      <c r="L11" s="3">
        <v>0.8125</v>
      </c>
      <c r="M11" s="3">
        <v>2.5625</v>
      </c>
      <c r="N11" s="3">
        <v>21.375</v>
      </c>
      <c r="O11" s="3">
        <v>93.9</v>
      </c>
      <c r="P11" s="3">
        <v>3.0625</v>
      </c>
      <c r="Q11" s="3">
        <v>11.1875</v>
      </c>
      <c r="R11" s="3">
        <v>3.7</v>
      </c>
      <c r="S11" s="3">
        <v>0.25</v>
      </c>
      <c r="T11" s="3">
        <v>0.8125</v>
      </c>
      <c r="U11" s="3">
        <v>0.3125</v>
      </c>
      <c r="V11">
        <f t="shared" ref="V11" si="1">(0.04*I11)+(6*K11) -(2*L11)+(0.1*Q11)+(6*S11)-(2*U11)</f>
        <v>20.72625</v>
      </c>
    </row>
    <row r="12" spans="1:22" x14ac:dyDescent="0.75">
      <c r="A12" t="s">
        <v>94</v>
      </c>
      <c r="B12" t="s">
        <v>105</v>
      </c>
      <c r="C12" t="s">
        <v>140</v>
      </c>
      <c r="D12" t="s">
        <v>96</v>
      </c>
      <c r="E12" t="s">
        <v>96</v>
      </c>
      <c r="F12" s="3">
        <v>25.375</v>
      </c>
      <c r="G12" s="3">
        <v>37.875</v>
      </c>
      <c r="H12" s="3">
        <v>67</v>
      </c>
      <c r="I12" s="3">
        <v>307.3125</v>
      </c>
      <c r="J12" s="3">
        <v>8.1</v>
      </c>
      <c r="K12" s="3">
        <v>1.5625</v>
      </c>
      <c r="L12" s="3">
        <v>0.75</v>
      </c>
      <c r="M12" s="3">
        <v>1.4375</v>
      </c>
      <c r="N12" s="3">
        <v>11.875</v>
      </c>
      <c r="O12" s="3">
        <v>97.2</v>
      </c>
      <c r="P12" s="3">
        <v>2.125</v>
      </c>
      <c r="Q12" s="3">
        <v>6</v>
      </c>
      <c r="R12" s="3">
        <v>2.8</v>
      </c>
      <c r="S12" s="3">
        <v>0.25</v>
      </c>
      <c r="T12" s="3">
        <v>0.5625</v>
      </c>
      <c r="U12" s="3">
        <v>0.1875</v>
      </c>
      <c r="V12">
        <f>(0.04*I12)+(6*K12) -(2*L12)+(0.1*Q12)+(6*S12)-(2*U12)</f>
        <v>21.892500000000002</v>
      </c>
    </row>
    <row r="13" spans="1:22" x14ac:dyDescent="0.75">
      <c r="A13" t="s">
        <v>94</v>
      </c>
      <c r="B13" t="s">
        <v>106</v>
      </c>
      <c r="C13" t="s">
        <v>140</v>
      </c>
      <c r="D13" t="s">
        <v>96</v>
      </c>
      <c r="E13" t="s">
        <v>96</v>
      </c>
      <c r="F13" s="3">
        <v>23.6875</v>
      </c>
      <c r="G13" s="3">
        <v>33.9375</v>
      </c>
      <c r="H13" s="3">
        <v>69.8</v>
      </c>
      <c r="I13" s="3">
        <v>260.375</v>
      </c>
      <c r="J13" s="3">
        <v>7.7</v>
      </c>
      <c r="K13" s="3">
        <v>1.8125</v>
      </c>
      <c r="L13" s="3">
        <v>0.6875</v>
      </c>
      <c r="M13" s="3">
        <v>1.625</v>
      </c>
      <c r="N13" s="3">
        <v>11.625</v>
      </c>
      <c r="O13" s="3">
        <v>101.6</v>
      </c>
      <c r="P13" s="3">
        <v>1.625</v>
      </c>
      <c r="Q13" s="3">
        <v>3</v>
      </c>
      <c r="R13" s="3">
        <v>1.8</v>
      </c>
      <c r="S13" s="3">
        <v>0.3125</v>
      </c>
      <c r="T13" s="3">
        <v>0.5625</v>
      </c>
      <c r="U13" s="3">
        <v>0.1875</v>
      </c>
      <c r="V13">
        <f>(0.04*I13)+(6*K13) -(2*L13)+(0.1*Q13)+(6*S13)-(2*U13)</f>
        <v>21.715</v>
      </c>
    </row>
    <row r="14" spans="1:22" x14ac:dyDescent="0.75">
      <c r="A14" t="s">
        <v>94</v>
      </c>
      <c r="B14" t="s">
        <v>107</v>
      </c>
      <c r="C14" t="s">
        <v>140</v>
      </c>
      <c r="D14" t="s">
        <v>120</v>
      </c>
      <c r="E14" t="s">
        <v>138</v>
      </c>
      <c r="F14" s="3">
        <v>21</v>
      </c>
      <c r="G14" s="3">
        <v>34</v>
      </c>
      <c r="H14" s="3">
        <v>61.8</v>
      </c>
      <c r="I14" s="3">
        <v>285</v>
      </c>
      <c r="J14" s="3">
        <v>8.4</v>
      </c>
      <c r="K14" s="3">
        <v>1.6666666666666667</v>
      </c>
      <c r="L14" s="3">
        <v>1.5</v>
      </c>
      <c r="M14" s="3">
        <v>1.3333333333333333</v>
      </c>
      <c r="N14" s="3">
        <v>11.666666666666666</v>
      </c>
      <c r="O14" s="3">
        <v>86.4</v>
      </c>
      <c r="P14" s="3">
        <v>1.1666666666666667</v>
      </c>
      <c r="Q14" s="3">
        <v>3.3333333333333335</v>
      </c>
      <c r="R14" s="3">
        <v>2.9</v>
      </c>
      <c r="S14" s="3">
        <v>0</v>
      </c>
      <c r="T14" s="3">
        <v>0.33333333333333331</v>
      </c>
      <c r="U14" s="3">
        <v>0.33333333333333331</v>
      </c>
      <c r="V14">
        <f>(0.04*I14)+(6*K14) -(2*L14)+(0.1*Q14)+(6*S14)-(2*U14)</f>
        <v>18.066666666666663</v>
      </c>
    </row>
    <row r="15" spans="1:22" x14ac:dyDescent="0.75">
      <c r="A15" t="s">
        <v>94</v>
      </c>
      <c r="B15" t="s">
        <v>108</v>
      </c>
      <c r="C15" t="s">
        <v>140</v>
      </c>
      <c r="D15" t="s">
        <v>138</v>
      </c>
      <c r="E15" t="s">
        <v>103</v>
      </c>
      <c r="F15" s="3">
        <v>16.2</v>
      </c>
      <c r="G15" s="3">
        <v>31</v>
      </c>
      <c r="H15" s="3">
        <v>52.3</v>
      </c>
      <c r="I15" s="3">
        <v>170.8</v>
      </c>
      <c r="J15" s="3">
        <v>5.5</v>
      </c>
      <c r="K15" s="3">
        <v>0.8</v>
      </c>
      <c r="L15" s="3">
        <v>1.4</v>
      </c>
      <c r="M15" s="3">
        <v>1</v>
      </c>
      <c r="N15" s="3">
        <v>6.4</v>
      </c>
      <c r="O15" s="3">
        <v>58.4</v>
      </c>
      <c r="P15" s="3">
        <v>0.8</v>
      </c>
      <c r="Q15" s="3">
        <v>2.8</v>
      </c>
      <c r="R15" s="3">
        <v>3.5</v>
      </c>
      <c r="S15" s="3">
        <v>0</v>
      </c>
      <c r="T15" s="3">
        <v>0.6</v>
      </c>
      <c r="U15" s="3">
        <v>0.4</v>
      </c>
      <c r="V15">
        <f>(0.04*I15)+(6*K15) -(2*L15)+(0.1*Q15)+(6*S15)-(2*U15)</f>
        <v>8.3119999999999994</v>
      </c>
    </row>
    <row r="16" spans="1:22" x14ac:dyDescent="0.75">
      <c r="A16" t="s">
        <v>94</v>
      </c>
      <c r="B16" t="s">
        <v>109</v>
      </c>
      <c r="C16" t="s">
        <v>140</v>
      </c>
      <c r="D16" t="s">
        <v>103</v>
      </c>
      <c r="E16" t="s">
        <v>128</v>
      </c>
      <c r="F16" s="3">
        <v>11</v>
      </c>
      <c r="G16" s="3">
        <v>16</v>
      </c>
      <c r="H16" s="3">
        <v>68.8</v>
      </c>
      <c r="I16" s="3">
        <v>155.33333333333334</v>
      </c>
      <c r="J16" s="3">
        <v>9.6999999999999993</v>
      </c>
      <c r="K16" s="3">
        <v>1.3333333333333333</v>
      </c>
      <c r="L16" s="3">
        <v>1</v>
      </c>
      <c r="M16" s="3">
        <v>1</v>
      </c>
      <c r="N16" s="3">
        <v>9</v>
      </c>
      <c r="O16" s="3">
        <v>101.6</v>
      </c>
      <c r="P16" s="3">
        <v>1</v>
      </c>
      <c r="Q16" s="3">
        <v>7.333333333333333</v>
      </c>
      <c r="R16" s="3">
        <v>7.3</v>
      </c>
      <c r="S16" s="3">
        <v>0</v>
      </c>
      <c r="T16" s="3">
        <v>0.33333333333333331</v>
      </c>
      <c r="U16" s="3">
        <v>0</v>
      </c>
      <c r="V16">
        <f>(0.04*I16)+(6*K16) -(2*L16)+(0.1*Q16)+(6*S16)-(2*U16)</f>
        <v>12.946666666666669</v>
      </c>
    </row>
    <row r="18" spans="1:22" x14ac:dyDescent="0.75">
      <c r="A18" t="s">
        <v>36</v>
      </c>
      <c r="B18" t="s">
        <v>75</v>
      </c>
      <c r="C18" t="s">
        <v>37</v>
      </c>
      <c r="D18" t="s">
        <v>76</v>
      </c>
      <c r="E18" t="s">
        <v>77</v>
      </c>
      <c r="F18" t="s">
        <v>78</v>
      </c>
      <c r="G18" t="s">
        <v>79</v>
      </c>
      <c r="H18" t="s">
        <v>80</v>
      </c>
      <c r="I18" t="s">
        <v>81</v>
      </c>
      <c r="J18" t="s">
        <v>82</v>
      </c>
      <c r="K18" t="s">
        <v>83</v>
      </c>
      <c r="L18" t="s">
        <v>84</v>
      </c>
      <c r="M18" t="s">
        <v>85</v>
      </c>
      <c r="N18" t="s">
        <v>86</v>
      </c>
      <c r="O18" t="s">
        <v>87</v>
      </c>
      <c r="P18" t="s">
        <v>88</v>
      </c>
      <c r="Q18" t="s">
        <v>89</v>
      </c>
      <c r="R18" t="s">
        <v>90</v>
      </c>
      <c r="S18" t="s">
        <v>91</v>
      </c>
      <c r="T18" t="s">
        <v>92</v>
      </c>
      <c r="U18" t="s">
        <v>93</v>
      </c>
      <c r="V18" t="s">
        <v>38</v>
      </c>
    </row>
    <row r="19" spans="1:22" x14ac:dyDescent="0.75">
      <c r="A19" t="s">
        <v>94</v>
      </c>
      <c r="B19" t="s">
        <v>104</v>
      </c>
      <c r="C19" t="s">
        <v>140</v>
      </c>
      <c r="D19" t="s">
        <v>96</v>
      </c>
      <c r="E19" t="s">
        <v>96</v>
      </c>
      <c r="F19" s="3">
        <v>347</v>
      </c>
      <c r="G19" s="3">
        <v>540</v>
      </c>
      <c r="H19" s="3">
        <v>64.3</v>
      </c>
      <c r="I19" s="3">
        <v>4093</v>
      </c>
      <c r="J19" s="3">
        <v>7.6</v>
      </c>
      <c r="K19" s="3">
        <v>27</v>
      </c>
      <c r="L19" s="3">
        <v>13</v>
      </c>
      <c r="M19" s="3">
        <v>41</v>
      </c>
      <c r="N19" s="3">
        <v>342</v>
      </c>
      <c r="O19" s="3">
        <v>93.9</v>
      </c>
      <c r="P19" s="3">
        <v>49</v>
      </c>
      <c r="Q19" s="3">
        <v>179</v>
      </c>
      <c r="R19" s="3">
        <v>3.7</v>
      </c>
      <c r="S19" s="3">
        <v>4</v>
      </c>
      <c r="T19" s="3">
        <v>13</v>
      </c>
      <c r="U19" s="3">
        <v>5</v>
      </c>
      <c r="V19" s="3">
        <f t="shared" ref="V19" si="2">(0.04*I19)+(6*K19) -(2*L19)+(0.1*Q19)+(6*S19)-(2*U19)</f>
        <v>331.62</v>
      </c>
    </row>
    <row r="20" spans="1:22" x14ac:dyDescent="0.75">
      <c r="A20" t="s">
        <v>94</v>
      </c>
      <c r="B20" t="s">
        <v>105</v>
      </c>
      <c r="C20" t="s">
        <v>140</v>
      </c>
      <c r="D20" t="s">
        <v>96</v>
      </c>
      <c r="E20" t="s">
        <v>96</v>
      </c>
      <c r="F20" s="3">
        <v>406</v>
      </c>
      <c r="G20" s="3">
        <v>606</v>
      </c>
      <c r="H20" s="3">
        <v>67</v>
      </c>
      <c r="I20" s="3">
        <v>4917</v>
      </c>
      <c r="J20" s="3">
        <v>8.1</v>
      </c>
      <c r="K20" s="3">
        <v>25</v>
      </c>
      <c r="L20" s="3">
        <v>12</v>
      </c>
      <c r="M20" s="3">
        <v>23</v>
      </c>
      <c r="N20" s="3">
        <v>190</v>
      </c>
      <c r="O20" s="3">
        <v>97.2</v>
      </c>
      <c r="P20" s="3">
        <v>34</v>
      </c>
      <c r="Q20" s="3">
        <v>96</v>
      </c>
      <c r="R20" s="3">
        <v>2.8</v>
      </c>
      <c r="S20" s="3">
        <v>4</v>
      </c>
      <c r="T20" s="3">
        <v>9</v>
      </c>
      <c r="U20" s="3">
        <v>3</v>
      </c>
      <c r="V20" s="3">
        <f>(0.04*I20)+(6*K20) -(2*L20)+(0.1*Q20)+(6*S20)-(2*U20)</f>
        <v>350.28000000000003</v>
      </c>
    </row>
    <row r="21" spans="1:22" x14ac:dyDescent="0.75">
      <c r="A21" t="s">
        <v>94</v>
      </c>
      <c r="B21" t="s">
        <v>106</v>
      </c>
      <c r="C21" t="s">
        <v>140</v>
      </c>
      <c r="D21" t="s">
        <v>96</v>
      </c>
      <c r="E21" t="s">
        <v>96</v>
      </c>
      <c r="F21" s="3">
        <v>379</v>
      </c>
      <c r="G21" s="3">
        <v>543</v>
      </c>
      <c r="H21" s="3">
        <v>69.8</v>
      </c>
      <c r="I21" s="3">
        <v>4166</v>
      </c>
      <c r="J21" s="3">
        <v>7.7</v>
      </c>
      <c r="K21" s="3">
        <v>29</v>
      </c>
      <c r="L21" s="3">
        <v>11</v>
      </c>
      <c r="M21" s="3">
        <v>26</v>
      </c>
      <c r="N21" s="3">
        <v>186</v>
      </c>
      <c r="O21" s="3">
        <v>101.6</v>
      </c>
      <c r="P21" s="3">
        <v>26</v>
      </c>
      <c r="Q21" s="3">
        <v>48</v>
      </c>
      <c r="R21" s="3">
        <v>1.8</v>
      </c>
      <c r="S21" s="3">
        <v>5</v>
      </c>
      <c r="T21" s="3">
        <v>9</v>
      </c>
      <c r="U21" s="3">
        <v>3</v>
      </c>
      <c r="V21" s="3">
        <f>(0.04*I21)+(6*K21) -(2*L21)+(0.1*Q21)+(6*S21)-(2*U21)</f>
        <v>347.44</v>
      </c>
    </row>
    <row r="22" spans="1:22" x14ac:dyDescent="0.75">
      <c r="A22" t="s">
        <v>94</v>
      </c>
      <c r="B22" t="s">
        <v>107</v>
      </c>
      <c r="C22" t="s">
        <v>140</v>
      </c>
      <c r="D22" t="s">
        <v>120</v>
      </c>
      <c r="E22" t="s">
        <v>138</v>
      </c>
      <c r="F22" s="3">
        <v>336</v>
      </c>
      <c r="G22" s="3">
        <v>544</v>
      </c>
      <c r="H22" s="3">
        <v>61.8</v>
      </c>
      <c r="I22" s="3">
        <v>4560</v>
      </c>
      <c r="J22" s="3">
        <v>8.4</v>
      </c>
      <c r="K22" s="3">
        <v>26.666666666666668</v>
      </c>
      <c r="L22" s="3">
        <v>24</v>
      </c>
      <c r="M22" s="3">
        <v>21.333333333333332</v>
      </c>
      <c r="N22" s="3">
        <v>186.66666666666666</v>
      </c>
      <c r="O22" s="3">
        <v>86.4</v>
      </c>
      <c r="P22" s="3">
        <v>18.666666666666668</v>
      </c>
      <c r="Q22" s="3">
        <v>53.333333333333336</v>
      </c>
      <c r="R22" s="3">
        <v>2.9</v>
      </c>
      <c r="S22" s="3">
        <v>0</v>
      </c>
      <c r="T22" s="3">
        <v>5.333333333333333</v>
      </c>
      <c r="U22" s="3">
        <v>5.333333333333333</v>
      </c>
      <c r="V22" s="3">
        <f>(0.04*I22)+(6*K22) -(2*L22)+(0.1*Q22)+(6*S22)-(2*U22)</f>
        <v>289.06666666666661</v>
      </c>
    </row>
    <row r="23" spans="1:22" x14ac:dyDescent="0.75">
      <c r="A23" t="s">
        <v>94</v>
      </c>
      <c r="B23" t="s">
        <v>108</v>
      </c>
      <c r="C23" t="s">
        <v>140</v>
      </c>
      <c r="D23" t="s">
        <v>138</v>
      </c>
      <c r="E23" t="s">
        <v>103</v>
      </c>
      <c r="F23" s="3">
        <v>259.2</v>
      </c>
      <c r="G23" s="3">
        <v>496</v>
      </c>
      <c r="H23" s="3">
        <v>52.3</v>
      </c>
      <c r="I23" s="3">
        <v>2732.8</v>
      </c>
      <c r="J23" s="3">
        <v>5.5</v>
      </c>
      <c r="K23" s="3">
        <v>12.8</v>
      </c>
      <c r="L23" s="3">
        <v>22.4</v>
      </c>
      <c r="M23" s="3">
        <v>16</v>
      </c>
      <c r="N23" s="3">
        <v>102.4</v>
      </c>
      <c r="O23" s="3">
        <v>58.4</v>
      </c>
      <c r="P23" s="3">
        <v>12.8</v>
      </c>
      <c r="Q23" s="3">
        <v>44.8</v>
      </c>
      <c r="R23" s="3">
        <v>3.5</v>
      </c>
      <c r="S23" s="3">
        <v>0</v>
      </c>
      <c r="T23" s="3">
        <v>9.6</v>
      </c>
      <c r="U23" s="3">
        <v>6.4</v>
      </c>
      <c r="V23" s="3">
        <f>(0.04*I23)+(6*K23) -(2*L23)+(0.1*Q23)+(6*S23)-(2*U23)</f>
        <v>132.99199999999999</v>
      </c>
    </row>
    <row r="24" spans="1:22" x14ac:dyDescent="0.75">
      <c r="A24" t="s">
        <v>94</v>
      </c>
      <c r="B24" t="s">
        <v>109</v>
      </c>
      <c r="C24" t="s">
        <v>140</v>
      </c>
      <c r="D24" t="s">
        <v>103</v>
      </c>
      <c r="E24" t="s">
        <v>128</v>
      </c>
      <c r="F24" s="3">
        <v>176</v>
      </c>
      <c r="G24" s="3">
        <v>256</v>
      </c>
      <c r="H24" s="3">
        <v>68.8</v>
      </c>
      <c r="I24" s="3">
        <v>2485.3333333333335</v>
      </c>
      <c r="J24" s="3">
        <v>9.6999999999999993</v>
      </c>
      <c r="K24" s="3">
        <v>21.333333333333332</v>
      </c>
      <c r="L24" s="3">
        <v>16</v>
      </c>
      <c r="M24" s="3">
        <v>16</v>
      </c>
      <c r="N24" s="3">
        <v>144</v>
      </c>
      <c r="O24" s="3">
        <v>101.6</v>
      </c>
      <c r="P24" s="3">
        <v>16</v>
      </c>
      <c r="Q24" s="3">
        <v>117.33333333333333</v>
      </c>
      <c r="R24" s="3">
        <v>7.3</v>
      </c>
      <c r="S24" s="3">
        <v>0</v>
      </c>
      <c r="T24" s="3">
        <v>5.333333333333333</v>
      </c>
      <c r="U24" s="3">
        <v>0</v>
      </c>
      <c r="V24" s="3">
        <f>(0.04*I24)+(6*K24) -(2*L24)+(0.1*Q24)+(6*S24)-(2*U24)</f>
        <v>207.1466666666667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1EB77-2B9E-4FA5-9A0F-5547F7742469}">
  <sheetPr codeName="Sheet33"/>
  <dimension ref="A1:V45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6.5898437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141</v>
      </c>
      <c r="D2" s="1" t="s">
        <v>101</v>
      </c>
      <c r="E2" s="1" t="s">
        <v>101</v>
      </c>
      <c r="F2">
        <v>341</v>
      </c>
      <c r="G2">
        <v>505</v>
      </c>
      <c r="H2">
        <v>67.5</v>
      </c>
      <c r="I2">
        <v>4042</v>
      </c>
      <c r="J2">
        <v>8</v>
      </c>
      <c r="K2">
        <v>26</v>
      </c>
      <c r="L2">
        <v>5</v>
      </c>
      <c r="M2">
        <v>35</v>
      </c>
      <c r="N2">
        <v>207</v>
      </c>
      <c r="O2">
        <v>104.7</v>
      </c>
      <c r="P2">
        <v>60</v>
      </c>
      <c r="Q2">
        <v>355</v>
      </c>
      <c r="R2">
        <v>5.9</v>
      </c>
      <c r="S2">
        <v>1</v>
      </c>
      <c r="T2">
        <v>2</v>
      </c>
      <c r="U2">
        <v>1</v>
      </c>
      <c r="V2">
        <f t="shared" ref="V2:V15" si="0">(0.04*I2)+(6*K2) -(2*L2)+(0.1*Q2)+(6*S2)-(2*U2)</f>
        <v>347.18</v>
      </c>
    </row>
    <row r="3" spans="1:22" x14ac:dyDescent="0.75">
      <c r="A3" s="1" t="s">
        <v>94</v>
      </c>
      <c r="B3" s="1" t="s">
        <v>105</v>
      </c>
      <c r="C3" s="1" t="s">
        <v>141</v>
      </c>
      <c r="D3" s="1" t="s">
        <v>101</v>
      </c>
      <c r="E3" s="1" t="s">
        <v>101</v>
      </c>
      <c r="F3">
        <v>328</v>
      </c>
      <c r="G3">
        <v>489</v>
      </c>
      <c r="H3">
        <v>67.099999999999994</v>
      </c>
      <c r="I3">
        <v>3502</v>
      </c>
      <c r="J3">
        <v>7.2</v>
      </c>
      <c r="K3">
        <v>15</v>
      </c>
      <c r="L3">
        <v>8</v>
      </c>
      <c r="M3">
        <v>28</v>
      </c>
      <c r="N3">
        <v>140</v>
      </c>
      <c r="O3">
        <v>91.2</v>
      </c>
      <c r="P3">
        <v>48</v>
      </c>
      <c r="Q3">
        <v>134</v>
      </c>
      <c r="R3">
        <v>2.8</v>
      </c>
      <c r="S3">
        <v>5</v>
      </c>
      <c r="T3">
        <v>7</v>
      </c>
      <c r="U3">
        <v>4</v>
      </c>
      <c r="V3">
        <f t="shared" ref="V3:V14" si="1">(0.04*I3)+(6*K3) -(2*L3)+(0.1*Q3)+(6*S3)-(2*U3)</f>
        <v>249.48000000000002</v>
      </c>
    </row>
    <row r="4" spans="1:22" x14ac:dyDescent="0.75">
      <c r="A4" s="1" t="s">
        <v>94</v>
      </c>
      <c r="B4" s="1" t="s">
        <v>106</v>
      </c>
      <c r="C4" s="1" t="s">
        <v>141</v>
      </c>
      <c r="D4" s="1" t="s">
        <v>96</v>
      </c>
      <c r="E4" s="1" t="s">
        <v>96</v>
      </c>
      <c r="F4">
        <v>307</v>
      </c>
      <c r="G4">
        <v>470</v>
      </c>
      <c r="H4">
        <v>65.3</v>
      </c>
      <c r="I4">
        <v>3486</v>
      </c>
      <c r="J4">
        <v>7.4</v>
      </c>
      <c r="K4">
        <v>20</v>
      </c>
      <c r="L4">
        <v>7</v>
      </c>
      <c r="M4">
        <v>45</v>
      </c>
      <c r="N4">
        <v>235</v>
      </c>
      <c r="O4">
        <v>95.4</v>
      </c>
      <c r="P4">
        <v>84</v>
      </c>
      <c r="Q4">
        <v>498</v>
      </c>
      <c r="R4">
        <v>5.9</v>
      </c>
      <c r="S4">
        <v>2</v>
      </c>
      <c r="T4">
        <v>4</v>
      </c>
      <c r="U4">
        <v>0</v>
      </c>
      <c r="V4">
        <f t="shared" si="1"/>
        <v>307.24</v>
      </c>
    </row>
    <row r="5" spans="1:22" x14ac:dyDescent="0.75">
      <c r="A5" s="1" t="s">
        <v>94</v>
      </c>
      <c r="B5" s="1" t="s">
        <v>107</v>
      </c>
      <c r="C5" s="1" t="s">
        <v>141</v>
      </c>
      <c r="D5" s="1" t="s">
        <v>101</v>
      </c>
      <c r="E5" s="1" t="s">
        <v>101</v>
      </c>
      <c r="F5">
        <v>303</v>
      </c>
      <c r="G5">
        <v>464</v>
      </c>
      <c r="H5">
        <v>65.3</v>
      </c>
      <c r="I5">
        <v>3265</v>
      </c>
      <c r="J5">
        <v>7</v>
      </c>
      <c r="K5">
        <v>18</v>
      </c>
      <c r="L5">
        <v>6</v>
      </c>
      <c r="M5">
        <v>45</v>
      </c>
      <c r="N5">
        <v>229</v>
      </c>
      <c r="O5">
        <v>93.4</v>
      </c>
      <c r="P5">
        <v>49</v>
      </c>
      <c r="Q5">
        <v>254</v>
      </c>
      <c r="R5">
        <v>5.2</v>
      </c>
      <c r="S5">
        <v>1</v>
      </c>
      <c r="T5">
        <v>4</v>
      </c>
      <c r="U5">
        <v>1</v>
      </c>
      <c r="V5">
        <f t="shared" si="1"/>
        <v>256</v>
      </c>
    </row>
    <row r="6" spans="1:22" x14ac:dyDescent="0.75">
      <c r="A6" s="1" t="s">
        <v>94</v>
      </c>
      <c r="B6" s="1" t="s">
        <v>108</v>
      </c>
      <c r="C6" s="1" t="s">
        <v>141</v>
      </c>
      <c r="D6" s="1" t="s">
        <v>101</v>
      </c>
      <c r="E6" s="1" t="s">
        <v>101</v>
      </c>
      <c r="F6">
        <v>308</v>
      </c>
      <c r="G6">
        <v>508</v>
      </c>
      <c r="H6">
        <v>60.6</v>
      </c>
      <c r="I6">
        <v>3313</v>
      </c>
      <c r="J6">
        <v>6.5</v>
      </c>
      <c r="K6">
        <v>23</v>
      </c>
      <c r="L6">
        <v>7</v>
      </c>
      <c r="M6">
        <v>39</v>
      </c>
      <c r="N6">
        <v>210</v>
      </c>
      <c r="O6">
        <v>89.1</v>
      </c>
      <c r="P6">
        <v>76</v>
      </c>
      <c r="Q6">
        <v>431</v>
      </c>
      <c r="R6">
        <v>5.7</v>
      </c>
      <c r="S6">
        <v>1</v>
      </c>
      <c r="T6">
        <v>7</v>
      </c>
      <c r="U6">
        <v>3</v>
      </c>
      <c r="V6">
        <f t="shared" si="1"/>
        <v>299.62</v>
      </c>
    </row>
    <row r="7" spans="1:22" x14ac:dyDescent="0.75">
      <c r="A7" s="1" t="s">
        <v>94</v>
      </c>
      <c r="B7" s="1" t="s">
        <v>109</v>
      </c>
      <c r="C7" s="1" t="s">
        <v>142</v>
      </c>
      <c r="D7" s="1" t="s">
        <v>136</v>
      </c>
      <c r="E7" s="1" t="s">
        <v>100</v>
      </c>
      <c r="F7">
        <v>153</v>
      </c>
      <c r="G7">
        <v>218</v>
      </c>
      <c r="H7">
        <v>70.2</v>
      </c>
      <c r="I7">
        <v>1737</v>
      </c>
      <c r="J7">
        <v>8</v>
      </c>
      <c r="K7">
        <v>13</v>
      </c>
      <c r="L7">
        <v>5</v>
      </c>
      <c r="M7">
        <v>24</v>
      </c>
      <c r="N7">
        <v>137</v>
      </c>
      <c r="O7">
        <v>104.1</v>
      </c>
      <c r="P7">
        <v>31</v>
      </c>
      <c r="Q7">
        <v>132</v>
      </c>
      <c r="R7">
        <v>4.3</v>
      </c>
      <c r="S7">
        <v>0</v>
      </c>
      <c r="T7">
        <v>4</v>
      </c>
      <c r="U7">
        <v>1</v>
      </c>
      <c r="V7">
        <f t="shared" si="1"/>
        <v>148.68</v>
      </c>
    </row>
    <row r="8" spans="1:22" x14ac:dyDescent="0.75">
      <c r="A8" s="1" t="s">
        <v>94</v>
      </c>
      <c r="B8" s="1" t="s">
        <v>110</v>
      </c>
      <c r="C8" s="1" t="s">
        <v>142</v>
      </c>
      <c r="D8" s="1" t="s">
        <v>96</v>
      </c>
      <c r="E8" s="1" t="s">
        <v>96</v>
      </c>
      <c r="F8">
        <v>273</v>
      </c>
      <c r="G8">
        <v>445</v>
      </c>
      <c r="H8">
        <v>61.3</v>
      </c>
      <c r="I8">
        <v>3144</v>
      </c>
      <c r="J8">
        <v>7.1</v>
      </c>
      <c r="K8">
        <v>17</v>
      </c>
      <c r="L8">
        <v>5</v>
      </c>
      <c r="M8">
        <v>44</v>
      </c>
      <c r="N8">
        <v>263</v>
      </c>
      <c r="O8">
        <v>90.7</v>
      </c>
      <c r="P8">
        <v>52</v>
      </c>
      <c r="Q8">
        <v>179</v>
      </c>
      <c r="R8">
        <v>3.4</v>
      </c>
      <c r="S8">
        <v>2</v>
      </c>
      <c r="T8">
        <v>7</v>
      </c>
      <c r="U8">
        <v>2</v>
      </c>
      <c r="V8">
        <f t="shared" si="1"/>
        <v>243.66</v>
      </c>
    </row>
    <row r="9" spans="1:22" x14ac:dyDescent="0.75">
      <c r="A9" s="1" t="s">
        <v>94</v>
      </c>
      <c r="B9" s="1" t="s">
        <v>111</v>
      </c>
      <c r="C9" s="1" t="s">
        <v>142</v>
      </c>
      <c r="D9" s="1" t="s">
        <v>125</v>
      </c>
      <c r="E9" s="1" t="s">
        <v>136</v>
      </c>
      <c r="F9">
        <v>204</v>
      </c>
      <c r="G9">
        <v>342</v>
      </c>
      <c r="H9">
        <v>59.6</v>
      </c>
      <c r="I9">
        <v>2370</v>
      </c>
      <c r="J9">
        <v>6.9</v>
      </c>
      <c r="K9">
        <v>14</v>
      </c>
      <c r="L9">
        <v>10</v>
      </c>
      <c r="M9">
        <v>25</v>
      </c>
      <c r="N9">
        <v>140</v>
      </c>
      <c r="O9">
        <v>82.1</v>
      </c>
      <c r="P9">
        <v>18</v>
      </c>
      <c r="Q9">
        <v>60</v>
      </c>
      <c r="R9">
        <v>3.3</v>
      </c>
      <c r="S9">
        <v>0</v>
      </c>
      <c r="T9">
        <v>4</v>
      </c>
      <c r="U9">
        <v>2</v>
      </c>
      <c r="V9">
        <f t="shared" si="1"/>
        <v>160.80000000000001</v>
      </c>
    </row>
    <row r="10" spans="1:22" x14ac:dyDescent="0.75">
      <c r="A10" s="1" t="s">
        <v>94</v>
      </c>
      <c r="B10" s="1" t="s">
        <v>112</v>
      </c>
      <c r="C10" s="1" t="s">
        <v>142</v>
      </c>
      <c r="D10" s="1" t="s">
        <v>125</v>
      </c>
      <c r="E10" s="1" t="s">
        <v>136</v>
      </c>
      <c r="F10">
        <v>225</v>
      </c>
      <c r="G10">
        <v>372</v>
      </c>
      <c r="H10">
        <v>60.5</v>
      </c>
      <c r="I10">
        <v>2350</v>
      </c>
      <c r="J10">
        <v>6.3</v>
      </c>
      <c r="K10">
        <v>18</v>
      </c>
      <c r="L10">
        <v>12</v>
      </c>
      <c r="M10">
        <v>22</v>
      </c>
      <c r="N10">
        <v>134</v>
      </c>
      <c r="O10">
        <v>81.5</v>
      </c>
      <c r="P10">
        <v>24</v>
      </c>
      <c r="Q10">
        <v>51</v>
      </c>
      <c r="R10">
        <v>2.1</v>
      </c>
      <c r="S10">
        <v>0</v>
      </c>
      <c r="T10">
        <v>3</v>
      </c>
      <c r="U10">
        <v>1</v>
      </c>
      <c r="V10">
        <f t="shared" si="1"/>
        <v>181.1</v>
      </c>
    </row>
    <row r="11" spans="1:22" x14ac:dyDescent="0.75">
      <c r="A11" s="1" t="s">
        <v>94</v>
      </c>
      <c r="B11" s="1" t="s">
        <v>113</v>
      </c>
      <c r="C11" s="1" t="s">
        <v>142</v>
      </c>
      <c r="D11" s="1" t="s">
        <v>102</v>
      </c>
      <c r="E11" s="1" t="s">
        <v>102</v>
      </c>
      <c r="O11">
        <v>0</v>
      </c>
      <c r="V11">
        <f t="shared" si="1"/>
        <v>0</v>
      </c>
    </row>
    <row r="12" spans="1:22" x14ac:dyDescent="0.75">
      <c r="A12" s="1" t="s">
        <v>94</v>
      </c>
      <c r="B12" s="1" t="s">
        <v>114</v>
      </c>
      <c r="C12" s="1" t="s">
        <v>142</v>
      </c>
      <c r="D12" s="1" t="s">
        <v>99</v>
      </c>
      <c r="E12" s="1" t="s">
        <v>99</v>
      </c>
      <c r="F12">
        <v>94</v>
      </c>
      <c r="G12">
        <v>193</v>
      </c>
      <c r="H12">
        <v>48.7</v>
      </c>
      <c r="I12">
        <v>914</v>
      </c>
      <c r="J12">
        <v>4.7</v>
      </c>
      <c r="K12">
        <v>2</v>
      </c>
      <c r="L12">
        <v>4</v>
      </c>
      <c r="M12">
        <v>17</v>
      </c>
      <c r="N12">
        <v>121</v>
      </c>
      <c r="O12">
        <v>57.2</v>
      </c>
      <c r="P12">
        <v>13</v>
      </c>
      <c r="Q12">
        <v>89</v>
      </c>
      <c r="R12">
        <v>6.8</v>
      </c>
      <c r="S12">
        <v>0</v>
      </c>
      <c r="T12">
        <v>6</v>
      </c>
      <c r="U12">
        <v>5</v>
      </c>
      <c r="V12">
        <f t="shared" si="1"/>
        <v>39.46</v>
      </c>
    </row>
    <row r="13" spans="1:22" x14ac:dyDescent="0.75">
      <c r="A13" s="1" t="s">
        <v>94</v>
      </c>
      <c r="B13" s="1" t="s">
        <v>115</v>
      </c>
      <c r="C13" s="1" t="s">
        <v>142</v>
      </c>
      <c r="D13" s="1" t="s">
        <v>96</v>
      </c>
      <c r="E13" s="1" t="s">
        <v>96</v>
      </c>
      <c r="F13">
        <v>257</v>
      </c>
      <c r="G13">
        <v>442</v>
      </c>
      <c r="H13">
        <v>58.1</v>
      </c>
      <c r="I13">
        <v>2890</v>
      </c>
      <c r="J13">
        <v>6.5</v>
      </c>
      <c r="K13">
        <v>16</v>
      </c>
      <c r="L13">
        <v>16</v>
      </c>
      <c r="M13">
        <v>35</v>
      </c>
      <c r="N13">
        <v>202</v>
      </c>
      <c r="O13">
        <v>74.8</v>
      </c>
      <c r="P13">
        <v>44</v>
      </c>
      <c r="Q13">
        <v>147</v>
      </c>
      <c r="R13">
        <v>3.3</v>
      </c>
      <c r="S13">
        <v>2</v>
      </c>
      <c r="T13">
        <v>10</v>
      </c>
      <c r="U13">
        <v>5</v>
      </c>
      <c r="V13">
        <f t="shared" si="1"/>
        <v>196.3</v>
      </c>
    </row>
    <row r="14" spans="1:22" x14ac:dyDescent="0.75">
      <c r="A14" s="1" t="s">
        <v>94</v>
      </c>
      <c r="B14" s="1" t="s">
        <v>116</v>
      </c>
      <c r="C14" s="1" t="s">
        <v>142</v>
      </c>
      <c r="D14" s="1" t="s">
        <v>100</v>
      </c>
      <c r="E14" s="1" t="s">
        <v>99</v>
      </c>
      <c r="F14">
        <v>84</v>
      </c>
      <c r="G14">
        <v>165</v>
      </c>
      <c r="H14">
        <v>50.9</v>
      </c>
      <c r="I14">
        <v>875</v>
      </c>
      <c r="J14">
        <v>5.3</v>
      </c>
      <c r="K14">
        <v>1</v>
      </c>
      <c r="L14">
        <v>11</v>
      </c>
      <c r="M14">
        <v>29</v>
      </c>
      <c r="N14">
        <v>185</v>
      </c>
      <c r="O14">
        <v>40.799999999999997</v>
      </c>
      <c r="P14">
        <v>30</v>
      </c>
      <c r="Q14">
        <v>103</v>
      </c>
      <c r="R14">
        <v>3.4</v>
      </c>
      <c r="S14">
        <v>0</v>
      </c>
      <c r="T14">
        <v>11</v>
      </c>
      <c r="U14">
        <v>3</v>
      </c>
      <c r="V14">
        <f t="shared" si="1"/>
        <v>23.3</v>
      </c>
    </row>
    <row r="15" spans="1:22" x14ac:dyDescent="0.75">
      <c r="A15" s="1" t="s">
        <v>94</v>
      </c>
      <c r="B15" s="1" t="s">
        <v>97</v>
      </c>
      <c r="C15" s="1" t="s">
        <v>97</v>
      </c>
      <c r="D15" s="1" t="s">
        <v>97</v>
      </c>
      <c r="E15" s="1" t="s">
        <v>97</v>
      </c>
      <c r="F15">
        <v>2877</v>
      </c>
      <c r="G15">
        <v>4613</v>
      </c>
      <c r="H15">
        <v>62.4</v>
      </c>
      <c r="I15">
        <v>31888</v>
      </c>
      <c r="J15">
        <v>6.9</v>
      </c>
      <c r="K15">
        <v>183</v>
      </c>
      <c r="L15">
        <v>96</v>
      </c>
      <c r="M15">
        <v>388</v>
      </c>
      <c r="N15">
        <v>2203</v>
      </c>
      <c r="O15">
        <v>87.4</v>
      </c>
      <c r="P15">
        <v>529</v>
      </c>
      <c r="Q15">
        <v>2433</v>
      </c>
      <c r="R15">
        <v>4.5999999999999996</v>
      </c>
      <c r="S15">
        <v>14</v>
      </c>
      <c r="T15">
        <v>69</v>
      </c>
      <c r="U15">
        <v>28</v>
      </c>
      <c r="V15">
        <f t="shared" si="0"/>
        <v>2452.8200000000002</v>
      </c>
    </row>
    <row r="17" spans="1:22" x14ac:dyDescent="0.75">
      <c r="A17" t="s">
        <v>36</v>
      </c>
      <c r="B17" t="s">
        <v>75</v>
      </c>
      <c r="C17" t="s">
        <v>37</v>
      </c>
      <c r="D17" t="s">
        <v>76</v>
      </c>
      <c r="E17" t="s">
        <v>77</v>
      </c>
      <c r="F17" t="s">
        <v>78</v>
      </c>
      <c r="G17" t="s">
        <v>79</v>
      </c>
      <c r="H17" t="s">
        <v>80</v>
      </c>
      <c r="I17" t="s">
        <v>81</v>
      </c>
      <c r="J17" t="s">
        <v>82</v>
      </c>
      <c r="K17" t="s">
        <v>83</v>
      </c>
      <c r="L17" t="s">
        <v>84</v>
      </c>
      <c r="M17" t="s">
        <v>85</v>
      </c>
      <c r="N17" t="s">
        <v>86</v>
      </c>
      <c r="O17" t="s">
        <v>87</v>
      </c>
      <c r="P17" t="s">
        <v>88</v>
      </c>
      <c r="Q17" t="s">
        <v>89</v>
      </c>
      <c r="R17" t="s">
        <v>90</v>
      </c>
      <c r="S17" t="s">
        <v>91</v>
      </c>
      <c r="T17" t="s">
        <v>92</v>
      </c>
      <c r="U17" t="s">
        <v>93</v>
      </c>
      <c r="V17" t="s">
        <v>38</v>
      </c>
    </row>
    <row r="18" spans="1:22" x14ac:dyDescent="0.75">
      <c r="A18" t="s">
        <v>94</v>
      </c>
      <c r="B18" t="s">
        <v>104</v>
      </c>
      <c r="C18" t="s">
        <v>141</v>
      </c>
      <c r="D18" t="s">
        <v>101</v>
      </c>
      <c r="E18" t="s">
        <v>101</v>
      </c>
      <c r="F18" s="3">
        <v>22.733333333333334</v>
      </c>
      <c r="G18" s="3">
        <v>33.666666666666664</v>
      </c>
      <c r="H18" s="3">
        <v>67.5</v>
      </c>
      <c r="I18" s="3">
        <v>269.46666666666664</v>
      </c>
      <c r="J18" s="3">
        <v>8</v>
      </c>
      <c r="K18" s="3">
        <v>1.7333333333333334</v>
      </c>
      <c r="L18" s="3">
        <v>0.33333333333333331</v>
      </c>
      <c r="M18" s="3">
        <v>2.3333333333333335</v>
      </c>
      <c r="N18" s="3">
        <v>13.8</v>
      </c>
      <c r="O18" s="3">
        <v>104.7</v>
      </c>
      <c r="P18" s="3">
        <v>4</v>
      </c>
      <c r="Q18" s="3">
        <v>23.666666666666668</v>
      </c>
      <c r="R18" s="3">
        <v>5.9</v>
      </c>
      <c r="S18" s="3">
        <v>6.6666666666666666E-2</v>
      </c>
      <c r="T18" s="3">
        <v>0.13333333333333333</v>
      </c>
      <c r="U18" s="3">
        <v>6.6666666666666666E-2</v>
      </c>
      <c r="V18">
        <f t="shared" ref="V18" si="2">(0.04*I18)+(6*K18) -(2*L18)+(0.1*Q18)+(6*S18)-(2*U18)</f>
        <v>23.14533333333333</v>
      </c>
    </row>
    <row r="19" spans="1:22" x14ac:dyDescent="0.75">
      <c r="A19" t="s">
        <v>94</v>
      </c>
      <c r="B19" t="s">
        <v>105</v>
      </c>
      <c r="C19" t="s">
        <v>141</v>
      </c>
      <c r="D19" t="s">
        <v>101</v>
      </c>
      <c r="E19" t="s">
        <v>101</v>
      </c>
      <c r="F19" s="3">
        <v>21.866666666666667</v>
      </c>
      <c r="G19" s="3">
        <v>32.6</v>
      </c>
      <c r="H19" s="3">
        <v>67.099999999999994</v>
      </c>
      <c r="I19" s="3">
        <v>233.46666666666667</v>
      </c>
      <c r="J19" s="3">
        <v>7.2</v>
      </c>
      <c r="K19" s="3">
        <v>1</v>
      </c>
      <c r="L19" s="3">
        <v>0.53333333333333333</v>
      </c>
      <c r="M19" s="3">
        <v>1.8666666666666667</v>
      </c>
      <c r="N19" s="3">
        <v>9.3333333333333339</v>
      </c>
      <c r="O19" s="3">
        <v>91.2</v>
      </c>
      <c r="P19" s="3">
        <v>3.2</v>
      </c>
      <c r="Q19" s="3">
        <v>8.9333333333333336</v>
      </c>
      <c r="R19" s="3">
        <v>2.8</v>
      </c>
      <c r="S19" s="3">
        <v>0.33333333333333331</v>
      </c>
      <c r="T19" s="3">
        <v>0.46666666666666667</v>
      </c>
      <c r="U19" s="3">
        <v>0.26666666666666666</v>
      </c>
      <c r="V19">
        <f t="shared" ref="V19:V30" si="3">(0.04*I19)+(6*K19) -(2*L19)+(0.1*Q19)+(6*S19)-(2*U19)</f>
        <v>16.631999999999998</v>
      </c>
    </row>
    <row r="20" spans="1:22" x14ac:dyDescent="0.75">
      <c r="A20" t="s">
        <v>94</v>
      </c>
      <c r="B20" t="s">
        <v>106</v>
      </c>
      <c r="C20" t="s">
        <v>141</v>
      </c>
      <c r="D20" t="s">
        <v>96</v>
      </c>
      <c r="E20" t="s">
        <v>96</v>
      </c>
      <c r="F20" s="3">
        <v>19.1875</v>
      </c>
      <c r="G20" s="3">
        <v>29.375</v>
      </c>
      <c r="H20" s="3">
        <v>65.3</v>
      </c>
      <c r="I20" s="3">
        <v>217.875</v>
      </c>
      <c r="J20" s="3">
        <v>7.4</v>
      </c>
      <c r="K20" s="3">
        <v>1.25</v>
      </c>
      <c r="L20" s="3">
        <v>0.4375</v>
      </c>
      <c r="M20" s="3">
        <v>2.8125</v>
      </c>
      <c r="N20" s="3">
        <v>14.6875</v>
      </c>
      <c r="O20" s="3">
        <v>95.4</v>
      </c>
      <c r="P20" s="3">
        <v>5.25</v>
      </c>
      <c r="Q20" s="3">
        <v>31.125</v>
      </c>
      <c r="R20" s="3">
        <v>5.9</v>
      </c>
      <c r="S20" s="3">
        <v>0.125</v>
      </c>
      <c r="T20" s="3">
        <v>0.25</v>
      </c>
      <c r="U20" s="3">
        <v>0</v>
      </c>
      <c r="V20">
        <f t="shared" si="3"/>
        <v>19.202500000000001</v>
      </c>
    </row>
    <row r="21" spans="1:22" x14ac:dyDescent="0.75">
      <c r="A21" t="s">
        <v>94</v>
      </c>
      <c r="B21" t="s">
        <v>107</v>
      </c>
      <c r="C21" t="s">
        <v>141</v>
      </c>
      <c r="D21" t="s">
        <v>101</v>
      </c>
      <c r="E21" t="s">
        <v>101</v>
      </c>
      <c r="F21" s="3">
        <v>20.2</v>
      </c>
      <c r="G21" s="3">
        <v>30.933333333333334</v>
      </c>
      <c r="H21" s="3">
        <v>65.3</v>
      </c>
      <c r="I21" s="3">
        <v>217.66666666666666</v>
      </c>
      <c r="J21" s="3">
        <v>7</v>
      </c>
      <c r="K21" s="3">
        <v>1.2</v>
      </c>
      <c r="L21" s="3">
        <v>0.4</v>
      </c>
      <c r="M21" s="3">
        <v>3</v>
      </c>
      <c r="N21" s="3">
        <v>15.266666666666667</v>
      </c>
      <c r="O21" s="3">
        <v>93.4</v>
      </c>
      <c r="P21" s="3">
        <v>3.2666666666666666</v>
      </c>
      <c r="Q21" s="3">
        <v>16.933333333333334</v>
      </c>
      <c r="R21" s="3">
        <v>5.2</v>
      </c>
      <c r="S21" s="3">
        <v>6.6666666666666666E-2</v>
      </c>
      <c r="T21" s="3">
        <v>0.26666666666666666</v>
      </c>
      <c r="U21" s="3">
        <v>6.6666666666666666E-2</v>
      </c>
      <c r="V21">
        <f t="shared" si="3"/>
        <v>17.066666666666663</v>
      </c>
    </row>
    <row r="22" spans="1:22" x14ac:dyDescent="0.75">
      <c r="A22" t="s">
        <v>94</v>
      </c>
      <c r="B22" t="s">
        <v>108</v>
      </c>
      <c r="C22" t="s">
        <v>141</v>
      </c>
      <c r="D22" t="s">
        <v>101</v>
      </c>
      <c r="E22" t="s">
        <v>101</v>
      </c>
      <c r="F22" s="3">
        <v>20.533333333333335</v>
      </c>
      <c r="G22" s="3">
        <v>33.866666666666667</v>
      </c>
      <c r="H22" s="3">
        <v>60.6</v>
      </c>
      <c r="I22" s="3">
        <v>220.86666666666667</v>
      </c>
      <c r="J22" s="3">
        <v>6.5</v>
      </c>
      <c r="K22" s="3">
        <v>1.5333333333333334</v>
      </c>
      <c r="L22" s="3">
        <v>0.46666666666666667</v>
      </c>
      <c r="M22" s="3">
        <v>2.6</v>
      </c>
      <c r="N22" s="3">
        <v>14</v>
      </c>
      <c r="O22" s="3">
        <v>89.1</v>
      </c>
      <c r="P22" s="3">
        <v>5.0666666666666664</v>
      </c>
      <c r="Q22" s="3">
        <v>28.733333333333334</v>
      </c>
      <c r="R22" s="3">
        <v>5.7</v>
      </c>
      <c r="S22" s="3">
        <v>6.6666666666666666E-2</v>
      </c>
      <c r="T22" s="3">
        <v>0.46666666666666667</v>
      </c>
      <c r="U22" s="3">
        <v>0.2</v>
      </c>
      <c r="V22">
        <f t="shared" si="3"/>
        <v>19.974666666666668</v>
      </c>
    </row>
    <row r="23" spans="1:22" x14ac:dyDescent="0.75">
      <c r="A23" t="s">
        <v>94</v>
      </c>
      <c r="B23" t="s">
        <v>109</v>
      </c>
      <c r="C23" t="s">
        <v>142</v>
      </c>
      <c r="D23" t="s">
        <v>136</v>
      </c>
      <c r="E23" t="s">
        <v>100</v>
      </c>
      <c r="F23" s="3">
        <v>15.3</v>
      </c>
      <c r="G23" s="3">
        <v>21.8</v>
      </c>
      <c r="H23" s="3">
        <v>70.2</v>
      </c>
      <c r="I23" s="3">
        <v>173.7</v>
      </c>
      <c r="J23" s="3">
        <v>8</v>
      </c>
      <c r="K23" s="3">
        <v>1.3</v>
      </c>
      <c r="L23" s="3">
        <v>0.5</v>
      </c>
      <c r="M23" s="3">
        <v>2.4</v>
      </c>
      <c r="N23" s="3">
        <v>13.7</v>
      </c>
      <c r="O23" s="3">
        <v>104.1</v>
      </c>
      <c r="P23" s="3">
        <v>3.1</v>
      </c>
      <c r="Q23" s="3">
        <v>13.2</v>
      </c>
      <c r="R23" s="3">
        <v>4.3</v>
      </c>
      <c r="S23" s="3">
        <v>0</v>
      </c>
      <c r="T23" s="3">
        <v>0.4</v>
      </c>
      <c r="U23" s="3">
        <v>0.1</v>
      </c>
      <c r="V23">
        <f t="shared" si="3"/>
        <v>14.868000000000002</v>
      </c>
    </row>
    <row r="24" spans="1:22" x14ac:dyDescent="0.75">
      <c r="A24" t="s">
        <v>94</v>
      </c>
      <c r="B24" t="s">
        <v>110</v>
      </c>
      <c r="C24" t="s">
        <v>142</v>
      </c>
      <c r="D24" t="s">
        <v>96</v>
      </c>
      <c r="E24" t="s">
        <v>96</v>
      </c>
      <c r="F24" s="3">
        <v>17.0625</v>
      </c>
      <c r="G24" s="3">
        <v>27.8125</v>
      </c>
      <c r="H24" s="3">
        <v>61.3</v>
      </c>
      <c r="I24" s="3">
        <v>196.5</v>
      </c>
      <c r="J24" s="3">
        <v>7.1</v>
      </c>
      <c r="K24" s="3">
        <v>1.0625</v>
      </c>
      <c r="L24" s="3">
        <v>0.3125</v>
      </c>
      <c r="M24" s="3">
        <v>2.75</v>
      </c>
      <c r="N24" s="3">
        <v>16.4375</v>
      </c>
      <c r="O24" s="3">
        <v>90.7</v>
      </c>
      <c r="P24" s="3">
        <v>3.25</v>
      </c>
      <c r="Q24" s="3">
        <v>11.1875</v>
      </c>
      <c r="R24" s="3">
        <v>3.4</v>
      </c>
      <c r="S24" s="3">
        <v>0.125</v>
      </c>
      <c r="T24" s="3">
        <v>0.4375</v>
      </c>
      <c r="U24" s="3">
        <v>0.125</v>
      </c>
      <c r="V24">
        <f t="shared" si="3"/>
        <v>15.22875</v>
      </c>
    </row>
    <row r="25" spans="1:22" x14ac:dyDescent="0.75">
      <c r="A25" t="s">
        <v>94</v>
      </c>
      <c r="B25" t="s">
        <v>111</v>
      </c>
      <c r="C25" t="s">
        <v>142</v>
      </c>
      <c r="D25" t="s">
        <v>125</v>
      </c>
      <c r="E25" t="s">
        <v>136</v>
      </c>
      <c r="F25" s="3">
        <v>18.545454545454547</v>
      </c>
      <c r="G25" s="3">
        <v>31.09090909090909</v>
      </c>
      <c r="H25" s="3">
        <v>59.6</v>
      </c>
      <c r="I25" s="3">
        <v>215.45454545454547</v>
      </c>
      <c r="J25" s="3">
        <v>6.9</v>
      </c>
      <c r="K25" s="3">
        <v>1.2727272727272727</v>
      </c>
      <c r="L25" s="3">
        <v>0.90909090909090906</v>
      </c>
      <c r="M25" s="3">
        <v>2.2727272727272729</v>
      </c>
      <c r="N25" s="3">
        <v>12.727272727272727</v>
      </c>
      <c r="O25" s="3">
        <v>82.1</v>
      </c>
      <c r="P25" s="3">
        <v>1.6363636363636365</v>
      </c>
      <c r="Q25" s="3">
        <v>5.4545454545454541</v>
      </c>
      <c r="R25" s="3">
        <v>3.3</v>
      </c>
      <c r="S25" s="3">
        <v>0</v>
      </c>
      <c r="T25" s="3">
        <v>0.36363636363636365</v>
      </c>
      <c r="U25" s="3">
        <v>0.18181818181818182</v>
      </c>
      <c r="V25">
        <f t="shared" si="3"/>
        <v>14.618181818181821</v>
      </c>
    </row>
    <row r="26" spans="1:22" x14ac:dyDescent="0.75">
      <c r="A26" t="s">
        <v>94</v>
      </c>
      <c r="B26" t="s">
        <v>112</v>
      </c>
      <c r="C26" t="s">
        <v>142</v>
      </c>
      <c r="D26" t="s">
        <v>125</v>
      </c>
      <c r="E26" t="s">
        <v>136</v>
      </c>
      <c r="F26" s="3">
        <v>20.454545454545453</v>
      </c>
      <c r="G26" s="3">
        <v>33.81818181818182</v>
      </c>
      <c r="H26" s="3">
        <v>60.5</v>
      </c>
      <c r="I26" s="3">
        <v>213.63636363636363</v>
      </c>
      <c r="J26" s="3">
        <v>6.3</v>
      </c>
      <c r="K26" s="3">
        <v>1.6363636363636365</v>
      </c>
      <c r="L26" s="3">
        <v>1.0909090909090908</v>
      </c>
      <c r="M26" s="3">
        <v>2</v>
      </c>
      <c r="N26" s="3">
        <v>12.181818181818182</v>
      </c>
      <c r="O26" s="3">
        <v>81.5</v>
      </c>
      <c r="P26" s="3">
        <v>2.1818181818181817</v>
      </c>
      <c r="Q26" s="3">
        <v>4.6363636363636367</v>
      </c>
      <c r="R26" s="3">
        <v>2.1</v>
      </c>
      <c r="S26" s="3">
        <v>0</v>
      </c>
      <c r="T26" s="3">
        <v>0.27272727272727271</v>
      </c>
      <c r="U26" s="3">
        <v>9.0909090909090912E-2</v>
      </c>
      <c r="V26">
        <f t="shared" si="3"/>
        <v>16.463636363636361</v>
      </c>
    </row>
    <row r="27" spans="1:22" x14ac:dyDescent="0.75">
      <c r="A27" t="s">
        <v>94</v>
      </c>
      <c r="B27" t="s">
        <v>113</v>
      </c>
      <c r="C27" t="s">
        <v>142</v>
      </c>
      <c r="D27" t="s">
        <v>102</v>
      </c>
      <c r="E27" t="s">
        <v>102</v>
      </c>
      <c r="F27" s="3"/>
      <c r="G27" s="3"/>
      <c r="H27" s="3"/>
      <c r="I27" s="3"/>
      <c r="J27" s="3"/>
      <c r="K27" s="3"/>
      <c r="L27" s="3"/>
      <c r="M27" s="3"/>
      <c r="N27" s="3"/>
      <c r="O27" s="3">
        <v>0</v>
      </c>
      <c r="P27" s="3"/>
      <c r="Q27" s="3"/>
      <c r="R27" s="3"/>
      <c r="S27" s="3"/>
      <c r="T27" s="3"/>
      <c r="U27" s="3"/>
      <c r="V27">
        <f t="shared" si="3"/>
        <v>0</v>
      </c>
    </row>
    <row r="28" spans="1:22" x14ac:dyDescent="0.75">
      <c r="A28" t="s">
        <v>94</v>
      </c>
      <c r="B28" t="s">
        <v>114</v>
      </c>
      <c r="C28" t="s">
        <v>142</v>
      </c>
      <c r="D28" t="s">
        <v>99</v>
      </c>
      <c r="E28" t="s">
        <v>99</v>
      </c>
      <c r="F28" s="3">
        <v>13.428571428571429</v>
      </c>
      <c r="G28" s="3">
        <v>27.571428571428573</v>
      </c>
      <c r="H28" s="3">
        <v>48.7</v>
      </c>
      <c r="I28" s="3">
        <v>130.57142857142858</v>
      </c>
      <c r="J28" s="3">
        <v>4.7</v>
      </c>
      <c r="K28" s="3">
        <v>0.2857142857142857</v>
      </c>
      <c r="L28" s="3">
        <v>0.5714285714285714</v>
      </c>
      <c r="M28" s="3">
        <v>2.4285714285714284</v>
      </c>
      <c r="N28" s="3">
        <v>17.285714285714285</v>
      </c>
      <c r="O28" s="3">
        <v>57.2</v>
      </c>
      <c r="P28" s="3">
        <v>1.8571428571428572</v>
      </c>
      <c r="Q28" s="3">
        <v>12.714285714285714</v>
      </c>
      <c r="R28" s="3">
        <v>6.8</v>
      </c>
      <c r="S28" s="3">
        <v>0</v>
      </c>
      <c r="T28" s="3">
        <v>0.8571428571428571</v>
      </c>
      <c r="U28" s="3">
        <v>0.7142857142857143</v>
      </c>
      <c r="V28">
        <f t="shared" si="3"/>
        <v>5.6371428571428579</v>
      </c>
    </row>
    <row r="29" spans="1:22" x14ac:dyDescent="0.75">
      <c r="A29" t="s">
        <v>94</v>
      </c>
      <c r="B29" t="s">
        <v>115</v>
      </c>
      <c r="C29" t="s">
        <v>142</v>
      </c>
      <c r="D29" t="s">
        <v>96</v>
      </c>
      <c r="E29" t="s">
        <v>96</v>
      </c>
      <c r="F29" s="3">
        <v>16.0625</v>
      </c>
      <c r="G29" s="3">
        <v>27.625</v>
      </c>
      <c r="H29" s="3">
        <v>58.1</v>
      </c>
      <c r="I29" s="3">
        <v>180.625</v>
      </c>
      <c r="J29" s="3">
        <v>6.5</v>
      </c>
      <c r="K29" s="3">
        <v>1</v>
      </c>
      <c r="L29" s="3">
        <v>1</v>
      </c>
      <c r="M29" s="3">
        <v>2.1875</v>
      </c>
      <c r="N29" s="3">
        <v>12.625</v>
      </c>
      <c r="O29" s="3">
        <v>74.8</v>
      </c>
      <c r="P29" s="3">
        <v>2.75</v>
      </c>
      <c r="Q29" s="3">
        <v>9.1875</v>
      </c>
      <c r="R29" s="3">
        <v>3.3</v>
      </c>
      <c r="S29" s="3">
        <v>0.125</v>
      </c>
      <c r="T29" s="3">
        <v>0.625</v>
      </c>
      <c r="U29" s="3">
        <v>0.3125</v>
      </c>
      <c r="V29">
        <f t="shared" si="3"/>
        <v>12.268750000000001</v>
      </c>
    </row>
    <row r="30" spans="1:22" x14ac:dyDescent="0.75">
      <c r="A30" t="s">
        <v>94</v>
      </c>
      <c r="B30" t="s">
        <v>116</v>
      </c>
      <c r="C30" t="s">
        <v>142</v>
      </c>
      <c r="D30" t="s">
        <v>100</v>
      </c>
      <c r="E30" t="s">
        <v>99</v>
      </c>
      <c r="F30" s="3">
        <v>9.3333333333333339</v>
      </c>
      <c r="G30" s="3">
        <v>18.333333333333332</v>
      </c>
      <c r="H30" s="3">
        <v>50.9</v>
      </c>
      <c r="I30" s="3">
        <v>97.222222222222229</v>
      </c>
      <c r="J30" s="3">
        <v>5.3</v>
      </c>
      <c r="K30" s="3">
        <v>0.1111111111111111</v>
      </c>
      <c r="L30" s="3">
        <v>1.2222222222222223</v>
      </c>
      <c r="M30" s="3">
        <v>3.2222222222222223</v>
      </c>
      <c r="N30" s="3">
        <v>20.555555555555557</v>
      </c>
      <c r="O30" s="3">
        <v>40.799999999999997</v>
      </c>
      <c r="P30" s="3">
        <v>3.3333333333333335</v>
      </c>
      <c r="Q30" s="3">
        <v>11.444444444444445</v>
      </c>
      <c r="R30" s="3">
        <v>3.4</v>
      </c>
      <c r="S30" s="3">
        <v>0</v>
      </c>
      <c r="T30" s="3">
        <v>1.2222222222222223</v>
      </c>
      <c r="U30" s="3">
        <v>0.33333333333333331</v>
      </c>
      <c r="V30">
        <f t="shared" si="3"/>
        <v>2.5888888888888899</v>
      </c>
    </row>
    <row r="32" spans="1:22" x14ac:dyDescent="0.75">
      <c r="A32" t="s">
        <v>36</v>
      </c>
      <c r="B32" t="s">
        <v>75</v>
      </c>
      <c r="C32" t="s">
        <v>37</v>
      </c>
      <c r="D32" t="s">
        <v>76</v>
      </c>
      <c r="E32" t="s">
        <v>77</v>
      </c>
      <c r="F32" t="s">
        <v>78</v>
      </c>
      <c r="G32" t="s">
        <v>79</v>
      </c>
      <c r="H32" t="s">
        <v>80</v>
      </c>
      <c r="I32" t="s">
        <v>81</v>
      </c>
      <c r="J32" t="s">
        <v>82</v>
      </c>
      <c r="K32" t="s">
        <v>83</v>
      </c>
      <c r="L32" t="s">
        <v>84</v>
      </c>
      <c r="M32" t="s">
        <v>85</v>
      </c>
      <c r="N32" t="s">
        <v>86</v>
      </c>
      <c r="O32" t="s">
        <v>87</v>
      </c>
      <c r="P32" t="s">
        <v>88</v>
      </c>
      <c r="Q32" t="s">
        <v>89</v>
      </c>
      <c r="R32" t="s">
        <v>90</v>
      </c>
      <c r="S32" t="s">
        <v>91</v>
      </c>
      <c r="T32" t="s">
        <v>92</v>
      </c>
      <c r="U32" t="s">
        <v>93</v>
      </c>
      <c r="V32" t="s">
        <v>38</v>
      </c>
    </row>
    <row r="33" spans="1:22" x14ac:dyDescent="0.75">
      <c r="A33" t="s">
        <v>94</v>
      </c>
      <c r="B33" t="s">
        <v>104</v>
      </c>
      <c r="C33" t="s">
        <v>141</v>
      </c>
      <c r="D33" t="s">
        <v>101</v>
      </c>
      <c r="E33" t="s">
        <v>101</v>
      </c>
      <c r="F33" s="3">
        <v>363.73333333333335</v>
      </c>
      <c r="G33" s="3">
        <v>538.66666666666663</v>
      </c>
      <c r="H33" s="3">
        <v>67.5</v>
      </c>
      <c r="I33" s="3">
        <v>4311.4666666666662</v>
      </c>
      <c r="J33" s="3">
        <v>8</v>
      </c>
      <c r="K33" s="3">
        <v>27.733333333333334</v>
      </c>
      <c r="L33" s="3">
        <v>5.333333333333333</v>
      </c>
      <c r="M33" s="3">
        <v>37.333333333333336</v>
      </c>
      <c r="N33" s="3">
        <v>220.8</v>
      </c>
      <c r="O33" s="3">
        <v>104.7</v>
      </c>
      <c r="P33" s="3">
        <v>64</v>
      </c>
      <c r="Q33" s="3">
        <v>378.66666666666669</v>
      </c>
      <c r="R33" s="3">
        <v>5.9</v>
      </c>
      <c r="S33" s="3">
        <v>1.0666666666666667</v>
      </c>
      <c r="T33" s="3">
        <v>2.1333333333333333</v>
      </c>
      <c r="U33" s="3">
        <v>1.0666666666666667</v>
      </c>
      <c r="V33" s="3">
        <f t="shared" ref="V33" si="4">(0.04*I33)+(6*K33) -(2*L33)+(0.1*Q33)+(6*S33)-(2*U33)</f>
        <v>370.32533333333328</v>
      </c>
    </row>
    <row r="34" spans="1:22" x14ac:dyDescent="0.75">
      <c r="A34" t="s">
        <v>94</v>
      </c>
      <c r="B34" t="s">
        <v>105</v>
      </c>
      <c r="C34" t="s">
        <v>141</v>
      </c>
      <c r="D34" t="s">
        <v>101</v>
      </c>
      <c r="E34" t="s">
        <v>101</v>
      </c>
      <c r="F34" s="3">
        <v>349.86666666666667</v>
      </c>
      <c r="G34" s="3">
        <v>521.6</v>
      </c>
      <c r="H34" s="3">
        <v>67.099999999999994</v>
      </c>
      <c r="I34" s="3">
        <v>3735.4666666666667</v>
      </c>
      <c r="J34" s="3">
        <v>7.2</v>
      </c>
      <c r="K34" s="3">
        <v>16</v>
      </c>
      <c r="L34" s="3">
        <v>8.5333333333333332</v>
      </c>
      <c r="M34" s="3">
        <v>29.866666666666667</v>
      </c>
      <c r="N34" s="3">
        <v>149.33333333333334</v>
      </c>
      <c r="O34" s="3">
        <v>91.2</v>
      </c>
      <c r="P34" s="3">
        <v>51.2</v>
      </c>
      <c r="Q34" s="3">
        <v>142.93333333333334</v>
      </c>
      <c r="R34" s="3">
        <v>2.8</v>
      </c>
      <c r="S34" s="3">
        <v>5.333333333333333</v>
      </c>
      <c r="T34" s="3">
        <v>7.4666666666666668</v>
      </c>
      <c r="U34" s="3">
        <v>4.2666666666666666</v>
      </c>
      <c r="V34" s="3">
        <f t="shared" ref="V34:V45" si="5">(0.04*I34)+(6*K34) -(2*L34)+(0.1*Q34)+(6*S34)-(2*U34)</f>
        <v>266.11199999999997</v>
      </c>
    </row>
    <row r="35" spans="1:22" x14ac:dyDescent="0.75">
      <c r="A35" t="s">
        <v>94</v>
      </c>
      <c r="B35" t="s">
        <v>106</v>
      </c>
      <c r="C35" t="s">
        <v>141</v>
      </c>
      <c r="D35" t="s">
        <v>96</v>
      </c>
      <c r="E35" t="s">
        <v>96</v>
      </c>
      <c r="F35" s="3">
        <v>307</v>
      </c>
      <c r="G35" s="3">
        <v>470</v>
      </c>
      <c r="H35" s="3">
        <v>65.3</v>
      </c>
      <c r="I35" s="3">
        <v>3486</v>
      </c>
      <c r="J35" s="3">
        <v>7.4</v>
      </c>
      <c r="K35" s="3">
        <v>20</v>
      </c>
      <c r="L35" s="3">
        <v>7</v>
      </c>
      <c r="M35" s="3">
        <v>45</v>
      </c>
      <c r="N35" s="3">
        <v>235</v>
      </c>
      <c r="O35" s="3">
        <v>95.4</v>
      </c>
      <c r="P35" s="3">
        <v>84</v>
      </c>
      <c r="Q35" s="3">
        <v>498</v>
      </c>
      <c r="R35" s="3">
        <v>5.9</v>
      </c>
      <c r="S35" s="3">
        <v>2</v>
      </c>
      <c r="T35" s="3">
        <v>4</v>
      </c>
      <c r="U35" s="3">
        <v>0</v>
      </c>
      <c r="V35" s="3">
        <f t="shared" si="5"/>
        <v>307.24</v>
      </c>
    </row>
    <row r="36" spans="1:22" x14ac:dyDescent="0.75">
      <c r="A36" t="s">
        <v>94</v>
      </c>
      <c r="B36" t="s">
        <v>107</v>
      </c>
      <c r="C36" t="s">
        <v>141</v>
      </c>
      <c r="D36" t="s">
        <v>101</v>
      </c>
      <c r="E36" t="s">
        <v>101</v>
      </c>
      <c r="F36" s="3">
        <v>323.2</v>
      </c>
      <c r="G36" s="3">
        <v>494.93333333333334</v>
      </c>
      <c r="H36" s="3">
        <v>65.3</v>
      </c>
      <c r="I36" s="3">
        <v>3482.6666666666665</v>
      </c>
      <c r="J36" s="3">
        <v>7</v>
      </c>
      <c r="K36" s="3">
        <v>19.2</v>
      </c>
      <c r="L36" s="3">
        <v>6.4</v>
      </c>
      <c r="M36" s="3">
        <v>48</v>
      </c>
      <c r="N36" s="3">
        <v>244.26666666666668</v>
      </c>
      <c r="O36" s="3">
        <v>93.4</v>
      </c>
      <c r="P36" s="3">
        <v>52.266666666666666</v>
      </c>
      <c r="Q36" s="3">
        <v>270.93333333333334</v>
      </c>
      <c r="R36" s="3">
        <v>5.2</v>
      </c>
      <c r="S36" s="3">
        <v>1.0666666666666667</v>
      </c>
      <c r="T36" s="3">
        <v>4.2666666666666666</v>
      </c>
      <c r="U36" s="3">
        <v>1.0666666666666667</v>
      </c>
      <c r="V36" s="3">
        <f t="shared" si="5"/>
        <v>273.06666666666661</v>
      </c>
    </row>
    <row r="37" spans="1:22" x14ac:dyDescent="0.75">
      <c r="A37" t="s">
        <v>94</v>
      </c>
      <c r="B37" t="s">
        <v>108</v>
      </c>
      <c r="C37" t="s">
        <v>141</v>
      </c>
      <c r="D37" t="s">
        <v>101</v>
      </c>
      <c r="E37" t="s">
        <v>101</v>
      </c>
      <c r="F37" s="3">
        <v>328.53333333333336</v>
      </c>
      <c r="G37" s="3">
        <v>541.86666666666667</v>
      </c>
      <c r="H37" s="3">
        <v>60.6</v>
      </c>
      <c r="I37" s="3">
        <v>3533.8666666666668</v>
      </c>
      <c r="J37" s="3">
        <v>6.5</v>
      </c>
      <c r="K37" s="3">
        <v>24.533333333333335</v>
      </c>
      <c r="L37" s="3">
        <v>7.4666666666666668</v>
      </c>
      <c r="M37" s="3">
        <v>41.6</v>
      </c>
      <c r="N37" s="3">
        <v>224</v>
      </c>
      <c r="O37" s="3">
        <v>89.1</v>
      </c>
      <c r="P37" s="3">
        <v>81.066666666666663</v>
      </c>
      <c r="Q37" s="3">
        <v>459.73333333333335</v>
      </c>
      <c r="R37" s="3">
        <v>5.7</v>
      </c>
      <c r="S37" s="3">
        <v>1.0666666666666667</v>
      </c>
      <c r="T37" s="3">
        <v>7.4666666666666668</v>
      </c>
      <c r="U37" s="3">
        <v>3.2</v>
      </c>
      <c r="V37" s="3">
        <f t="shared" si="5"/>
        <v>319.59466666666668</v>
      </c>
    </row>
    <row r="38" spans="1:22" x14ac:dyDescent="0.75">
      <c r="A38" t="s">
        <v>94</v>
      </c>
      <c r="B38" t="s">
        <v>109</v>
      </c>
      <c r="C38" t="s">
        <v>142</v>
      </c>
      <c r="D38" t="s">
        <v>136</v>
      </c>
      <c r="E38" t="s">
        <v>100</v>
      </c>
      <c r="F38" s="3">
        <v>244.8</v>
      </c>
      <c r="G38" s="3">
        <v>348.8</v>
      </c>
      <c r="H38" s="3">
        <v>70.2</v>
      </c>
      <c r="I38" s="3">
        <v>2779.2</v>
      </c>
      <c r="J38" s="3">
        <v>8</v>
      </c>
      <c r="K38" s="3">
        <v>20.8</v>
      </c>
      <c r="L38" s="3">
        <v>8</v>
      </c>
      <c r="M38" s="3">
        <v>38.4</v>
      </c>
      <c r="N38" s="3">
        <v>219.2</v>
      </c>
      <c r="O38" s="3">
        <v>104.1</v>
      </c>
      <c r="P38" s="3">
        <v>49.6</v>
      </c>
      <c r="Q38" s="3">
        <v>211.2</v>
      </c>
      <c r="R38" s="3">
        <v>4.3</v>
      </c>
      <c r="S38" s="3">
        <v>0</v>
      </c>
      <c r="T38" s="3">
        <v>6.4</v>
      </c>
      <c r="U38" s="3">
        <v>1.6</v>
      </c>
      <c r="V38" s="3">
        <f t="shared" si="5"/>
        <v>237.88800000000003</v>
      </c>
    </row>
    <row r="39" spans="1:22" x14ac:dyDescent="0.75">
      <c r="A39" t="s">
        <v>94</v>
      </c>
      <c r="B39" t="s">
        <v>110</v>
      </c>
      <c r="C39" t="s">
        <v>142</v>
      </c>
      <c r="D39" t="s">
        <v>96</v>
      </c>
      <c r="E39" t="s">
        <v>96</v>
      </c>
      <c r="F39" s="3">
        <v>273</v>
      </c>
      <c r="G39" s="3">
        <v>445</v>
      </c>
      <c r="H39" s="3">
        <v>61.3</v>
      </c>
      <c r="I39" s="3">
        <v>3144</v>
      </c>
      <c r="J39" s="3">
        <v>7.1</v>
      </c>
      <c r="K39" s="3">
        <v>17</v>
      </c>
      <c r="L39" s="3">
        <v>5</v>
      </c>
      <c r="M39" s="3">
        <v>44</v>
      </c>
      <c r="N39" s="3">
        <v>263</v>
      </c>
      <c r="O39" s="3">
        <v>90.7</v>
      </c>
      <c r="P39" s="3">
        <v>52</v>
      </c>
      <c r="Q39" s="3">
        <v>179</v>
      </c>
      <c r="R39" s="3">
        <v>3.4</v>
      </c>
      <c r="S39" s="3">
        <v>2</v>
      </c>
      <c r="T39" s="3">
        <v>7</v>
      </c>
      <c r="U39" s="3">
        <v>2</v>
      </c>
      <c r="V39" s="3">
        <f t="shared" si="5"/>
        <v>243.66</v>
      </c>
    </row>
    <row r="40" spans="1:22" x14ac:dyDescent="0.75">
      <c r="A40" t="s">
        <v>94</v>
      </c>
      <c r="B40" t="s">
        <v>111</v>
      </c>
      <c r="C40" t="s">
        <v>142</v>
      </c>
      <c r="D40" t="s">
        <v>125</v>
      </c>
      <c r="E40" t="s">
        <v>136</v>
      </c>
      <c r="F40" s="3">
        <v>296.72727272727275</v>
      </c>
      <c r="G40" s="3">
        <v>497.45454545454544</v>
      </c>
      <c r="H40" s="3">
        <v>59.6</v>
      </c>
      <c r="I40" s="3">
        <v>3447.2727272727275</v>
      </c>
      <c r="J40" s="3">
        <v>6.9</v>
      </c>
      <c r="K40" s="3">
        <v>20.363636363636363</v>
      </c>
      <c r="L40" s="3">
        <v>14.545454545454545</v>
      </c>
      <c r="M40" s="3">
        <v>36.363636363636367</v>
      </c>
      <c r="N40" s="3">
        <v>203.63636363636363</v>
      </c>
      <c r="O40" s="3">
        <v>82.1</v>
      </c>
      <c r="P40" s="3">
        <v>26.181818181818183</v>
      </c>
      <c r="Q40" s="3">
        <v>87.272727272727266</v>
      </c>
      <c r="R40" s="3">
        <v>3.3</v>
      </c>
      <c r="S40" s="3">
        <v>0</v>
      </c>
      <c r="T40" s="3">
        <v>5.8181818181818183</v>
      </c>
      <c r="U40" s="3">
        <v>2.9090909090909092</v>
      </c>
      <c r="V40" s="3">
        <f t="shared" si="5"/>
        <v>233.89090909090913</v>
      </c>
    </row>
    <row r="41" spans="1:22" x14ac:dyDescent="0.75">
      <c r="A41" t="s">
        <v>94</v>
      </c>
      <c r="B41" t="s">
        <v>112</v>
      </c>
      <c r="C41" t="s">
        <v>142</v>
      </c>
      <c r="D41" t="s">
        <v>125</v>
      </c>
      <c r="E41" t="s">
        <v>136</v>
      </c>
      <c r="F41" s="3">
        <v>327.27272727272725</v>
      </c>
      <c r="G41" s="3">
        <v>541.09090909090912</v>
      </c>
      <c r="H41" s="3">
        <v>60.5</v>
      </c>
      <c r="I41" s="3">
        <v>3418.181818181818</v>
      </c>
      <c r="J41" s="3">
        <v>6.3</v>
      </c>
      <c r="K41" s="3">
        <v>26.181818181818183</v>
      </c>
      <c r="L41" s="3">
        <v>17.454545454545453</v>
      </c>
      <c r="M41" s="3">
        <v>32</v>
      </c>
      <c r="N41" s="3">
        <v>194.90909090909091</v>
      </c>
      <c r="O41" s="3">
        <v>81.5</v>
      </c>
      <c r="P41" s="3">
        <v>34.909090909090907</v>
      </c>
      <c r="Q41" s="3">
        <v>74.181818181818187</v>
      </c>
      <c r="R41" s="3">
        <v>2.1</v>
      </c>
      <c r="S41" s="3">
        <v>0</v>
      </c>
      <c r="T41" s="3">
        <v>4.3636363636363633</v>
      </c>
      <c r="U41" s="3">
        <v>1.4545454545454546</v>
      </c>
      <c r="V41" s="3">
        <f t="shared" si="5"/>
        <v>263.41818181818178</v>
      </c>
    </row>
    <row r="42" spans="1:22" x14ac:dyDescent="0.75">
      <c r="A42" t="s">
        <v>94</v>
      </c>
      <c r="B42" t="s">
        <v>113</v>
      </c>
      <c r="C42" t="s">
        <v>142</v>
      </c>
      <c r="D42" t="s">
        <v>102</v>
      </c>
      <c r="E42" t="s">
        <v>102</v>
      </c>
      <c r="F42" s="3"/>
      <c r="G42" s="3"/>
      <c r="H42" s="3"/>
      <c r="I42" s="3"/>
      <c r="J42" s="3"/>
      <c r="K42" s="3"/>
      <c r="L42" s="3"/>
      <c r="M42" s="3"/>
      <c r="N42" s="3"/>
      <c r="O42" s="3">
        <v>0</v>
      </c>
      <c r="P42" s="3"/>
      <c r="Q42" s="3"/>
      <c r="R42" s="3"/>
      <c r="S42" s="3"/>
      <c r="T42" s="3"/>
      <c r="U42" s="3"/>
      <c r="V42" s="3">
        <f t="shared" si="5"/>
        <v>0</v>
      </c>
    </row>
    <row r="43" spans="1:22" x14ac:dyDescent="0.75">
      <c r="A43" t="s">
        <v>94</v>
      </c>
      <c r="B43" t="s">
        <v>114</v>
      </c>
      <c r="C43" t="s">
        <v>142</v>
      </c>
      <c r="D43" t="s">
        <v>99</v>
      </c>
      <c r="E43" t="s">
        <v>99</v>
      </c>
      <c r="F43" s="3">
        <v>214.85714285714286</v>
      </c>
      <c r="G43" s="3">
        <v>441.14285714285717</v>
      </c>
      <c r="H43" s="3">
        <v>48.7</v>
      </c>
      <c r="I43" s="3">
        <v>2089.1428571428573</v>
      </c>
      <c r="J43" s="3">
        <v>4.7</v>
      </c>
      <c r="K43" s="3">
        <v>4.5714285714285712</v>
      </c>
      <c r="L43" s="3">
        <v>9.1428571428571423</v>
      </c>
      <c r="M43" s="3">
        <v>38.857142857142854</v>
      </c>
      <c r="N43" s="3">
        <v>276.57142857142856</v>
      </c>
      <c r="O43" s="3">
        <v>57.2</v>
      </c>
      <c r="P43" s="3">
        <v>29.714285714285715</v>
      </c>
      <c r="Q43" s="3">
        <v>203.42857142857142</v>
      </c>
      <c r="R43" s="3">
        <v>6.8</v>
      </c>
      <c r="S43" s="3">
        <v>0</v>
      </c>
      <c r="T43" s="3">
        <v>13.714285714285714</v>
      </c>
      <c r="U43" s="3">
        <v>11.428571428571429</v>
      </c>
      <c r="V43" s="3">
        <f t="shared" si="5"/>
        <v>90.194285714285726</v>
      </c>
    </row>
    <row r="44" spans="1:22" x14ac:dyDescent="0.75">
      <c r="A44" t="s">
        <v>94</v>
      </c>
      <c r="B44" t="s">
        <v>115</v>
      </c>
      <c r="C44" t="s">
        <v>142</v>
      </c>
      <c r="D44" t="s">
        <v>96</v>
      </c>
      <c r="E44" t="s">
        <v>96</v>
      </c>
      <c r="F44" s="3">
        <v>257</v>
      </c>
      <c r="G44" s="3">
        <v>442</v>
      </c>
      <c r="H44" s="3">
        <v>58.1</v>
      </c>
      <c r="I44" s="3">
        <v>2890</v>
      </c>
      <c r="J44" s="3">
        <v>6.5</v>
      </c>
      <c r="K44" s="3">
        <v>16</v>
      </c>
      <c r="L44" s="3">
        <v>16</v>
      </c>
      <c r="M44" s="3">
        <v>35</v>
      </c>
      <c r="N44" s="3">
        <v>202</v>
      </c>
      <c r="O44" s="3">
        <v>74.8</v>
      </c>
      <c r="P44" s="3">
        <v>44</v>
      </c>
      <c r="Q44" s="3">
        <v>147</v>
      </c>
      <c r="R44" s="3">
        <v>3.3</v>
      </c>
      <c r="S44" s="3">
        <v>2</v>
      </c>
      <c r="T44" s="3">
        <v>10</v>
      </c>
      <c r="U44" s="3">
        <v>5</v>
      </c>
      <c r="V44" s="3">
        <f t="shared" si="5"/>
        <v>196.3</v>
      </c>
    </row>
    <row r="45" spans="1:22" x14ac:dyDescent="0.75">
      <c r="A45" t="s">
        <v>94</v>
      </c>
      <c r="B45" t="s">
        <v>116</v>
      </c>
      <c r="C45" t="s">
        <v>142</v>
      </c>
      <c r="D45" t="s">
        <v>100</v>
      </c>
      <c r="E45" t="s">
        <v>99</v>
      </c>
      <c r="F45" s="3">
        <v>149.33333333333334</v>
      </c>
      <c r="G45" s="3">
        <v>293.33333333333331</v>
      </c>
      <c r="H45" s="3">
        <v>50.9</v>
      </c>
      <c r="I45" s="3">
        <v>1555.5555555555557</v>
      </c>
      <c r="J45" s="3">
        <v>5.3</v>
      </c>
      <c r="K45" s="3">
        <v>1.7777777777777777</v>
      </c>
      <c r="L45" s="3">
        <v>19.555555555555557</v>
      </c>
      <c r="M45" s="3">
        <v>51.555555555555557</v>
      </c>
      <c r="N45" s="3">
        <v>328.88888888888891</v>
      </c>
      <c r="O45" s="3">
        <v>40.799999999999997</v>
      </c>
      <c r="P45" s="3">
        <v>53.333333333333336</v>
      </c>
      <c r="Q45" s="3">
        <v>183.11111111111111</v>
      </c>
      <c r="R45" s="3">
        <v>3.4</v>
      </c>
      <c r="S45" s="3">
        <v>0</v>
      </c>
      <c r="T45" s="3">
        <v>19.555555555555557</v>
      </c>
      <c r="U45" s="3">
        <v>5.333333333333333</v>
      </c>
      <c r="V45" s="3">
        <f t="shared" si="5"/>
        <v>41.422222222222238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81AB4-1118-4B93-A48A-C0D669B525E4}">
  <sheetPr codeName="Sheet34"/>
  <dimension ref="A1:V48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7.86328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8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143</v>
      </c>
      <c r="D2" s="1" t="s">
        <v>96</v>
      </c>
      <c r="E2" s="1" t="s">
        <v>96</v>
      </c>
      <c r="F2">
        <v>360</v>
      </c>
      <c r="G2">
        <v>575</v>
      </c>
      <c r="H2">
        <v>62.6</v>
      </c>
      <c r="I2">
        <v>4515</v>
      </c>
      <c r="J2">
        <v>7.9</v>
      </c>
      <c r="K2">
        <v>28</v>
      </c>
      <c r="L2">
        <v>10</v>
      </c>
      <c r="M2">
        <v>18</v>
      </c>
      <c r="N2">
        <v>120</v>
      </c>
      <c r="O2">
        <v>96</v>
      </c>
      <c r="P2">
        <v>18</v>
      </c>
      <c r="Q2">
        <v>-2</v>
      </c>
      <c r="R2">
        <v>-0.1</v>
      </c>
      <c r="S2">
        <v>0</v>
      </c>
      <c r="T2">
        <v>8</v>
      </c>
      <c r="U2">
        <v>1</v>
      </c>
      <c r="V2">
        <f t="shared" ref="V2:V16" si="0">(0.04*I2)+(6*K2) -(2*L2)+(0.1*Q2)+(6*S2)-(2*U2)</f>
        <v>326.40000000000003</v>
      </c>
    </row>
    <row r="3" spans="1:22" x14ac:dyDescent="0.75">
      <c r="A3" s="1" t="s">
        <v>94</v>
      </c>
      <c r="B3" s="1" t="s">
        <v>105</v>
      </c>
      <c r="C3" s="1" t="s">
        <v>122</v>
      </c>
      <c r="D3" s="1" t="s">
        <v>96</v>
      </c>
      <c r="E3" s="1" t="s">
        <v>96</v>
      </c>
      <c r="F3">
        <v>349</v>
      </c>
      <c r="G3">
        <v>578</v>
      </c>
      <c r="H3">
        <v>60.4</v>
      </c>
      <c r="I3">
        <v>4386</v>
      </c>
      <c r="J3">
        <v>7.6</v>
      </c>
      <c r="K3">
        <v>33</v>
      </c>
      <c r="L3">
        <v>21</v>
      </c>
      <c r="M3">
        <v>36</v>
      </c>
      <c r="N3">
        <v>188</v>
      </c>
      <c r="O3">
        <v>87.9</v>
      </c>
      <c r="P3">
        <v>14</v>
      </c>
      <c r="Q3">
        <v>35</v>
      </c>
      <c r="R3">
        <v>2.5</v>
      </c>
      <c r="S3">
        <v>0</v>
      </c>
      <c r="T3">
        <v>9</v>
      </c>
      <c r="U3">
        <v>5</v>
      </c>
      <c r="V3">
        <f t="shared" ref="V3:V15" si="1">(0.04*I3)+(6*K3) -(2*L3)+(0.1*Q3)+(6*S3)-(2*U3)</f>
        <v>324.94</v>
      </c>
    </row>
    <row r="4" spans="1:22" x14ac:dyDescent="0.75">
      <c r="A4" s="1" t="s">
        <v>94</v>
      </c>
      <c r="B4" s="1" t="s">
        <v>106</v>
      </c>
      <c r="C4" s="1" t="s">
        <v>122</v>
      </c>
      <c r="D4" s="1" t="s">
        <v>96</v>
      </c>
      <c r="E4" s="1" t="s">
        <v>96</v>
      </c>
      <c r="F4">
        <v>437</v>
      </c>
      <c r="G4">
        <v>661</v>
      </c>
      <c r="H4">
        <v>66.099999999999994</v>
      </c>
      <c r="I4">
        <v>4792</v>
      </c>
      <c r="J4">
        <v>7.2</v>
      </c>
      <c r="K4">
        <v>29</v>
      </c>
      <c r="L4">
        <v>13</v>
      </c>
      <c r="M4">
        <v>40</v>
      </c>
      <c r="N4">
        <v>264</v>
      </c>
      <c r="O4">
        <v>93.8</v>
      </c>
      <c r="P4">
        <v>17</v>
      </c>
      <c r="Q4">
        <v>28</v>
      </c>
      <c r="R4">
        <v>1.6</v>
      </c>
      <c r="S4">
        <v>0</v>
      </c>
      <c r="T4">
        <v>4</v>
      </c>
      <c r="U4">
        <v>2</v>
      </c>
      <c r="V4">
        <f t="shared" si="1"/>
        <v>338.48</v>
      </c>
    </row>
    <row r="5" spans="1:22" x14ac:dyDescent="0.75">
      <c r="A5" s="1" t="s">
        <v>94</v>
      </c>
      <c r="B5" s="1" t="s">
        <v>107</v>
      </c>
      <c r="C5" s="1" t="s">
        <v>122</v>
      </c>
      <c r="D5" s="1" t="s">
        <v>96</v>
      </c>
      <c r="E5" s="1" t="s">
        <v>96</v>
      </c>
      <c r="F5">
        <v>379</v>
      </c>
      <c r="G5">
        <v>570</v>
      </c>
      <c r="H5">
        <v>66.5</v>
      </c>
      <c r="I5">
        <v>4286</v>
      </c>
      <c r="J5">
        <v>7.5</v>
      </c>
      <c r="K5">
        <v>31</v>
      </c>
      <c r="L5">
        <v>18</v>
      </c>
      <c r="M5">
        <v>36</v>
      </c>
      <c r="N5">
        <v>189</v>
      </c>
      <c r="O5">
        <v>93.8</v>
      </c>
      <c r="P5">
        <v>37</v>
      </c>
      <c r="Q5">
        <v>102</v>
      </c>
      <c r="R5">
        <v>2.8</v>
      </c>
      <c r="S5">
        <v>0</v>
      </c>
      <c r="T5">
        <v>8</v>
      </c>
      <c r="U5">
        <v>2</v>
      </c>
      <c r="V5">
        <f t="shared" si="1"/>
        <v>327.64</v>
      </c>
    </row>
    <row r="6" spans="1:22" x14ac:dyDescent="0.75">
      <c r="A6" s="1" t="s">
        <v>94</v>
      </c>
      <c r="B6" s="1" t="s">
        <v>108</v>
      </c>
      <c r="C6" s="1" t="s">
        <v>122</v>
      </c>
      <c r="D6" s="1" t="s">
        <v>96</v>
      </c>
      <c r="E6" s="1" t="s">
        <v>96</v>
      </c>
      <c r="F6">
        <v>378</v>
      </c>
      <c r="G6">
        <v>544</v>
      </c>
      <c r="H6">
        <v>69.5</v>
      </c>
      <c r="I6">
        <v>4478</v>
      </c>
      <c r="J6">
        <v>8.1999999999999993</v>
      </c>
      <c r="K6">
        <v>32</v>
      </c>
      <c r="L6">
        <v>11</v>
      </c>
      <c r="M6">
        <v>30</v>
      </c>
      <c r="N6">
        <v>150</v>
      </c>
      <c r="O6">
        <v>105.5</v>
      </c>
      <c r="P6">
        <v>28</v>
      </c>
      <c r="Q6">
        <v>72</v>
      </c>
      <c r="R6">
        <v>2.6</v>
      </c>
      <c r="S6">
        <v>0</v>
      </c>
      <c r="T6">
        <v>3</v>
      </c>
      <c r="U6">
        <v>2</v>
      </c>
      <c r="V6">
        <f t="shared" si="1"/>
        <v>352.32</v>
      </c>
    </row>
    <row r="7" spans="1:22" x14ac:dyDescent="0.75">
      <c r="A7" s="1" t="s">
        <v>94</v>
      </c>
      <c r="B7" s="1" t="s">
        <v>109</v>
      </c>
      <c r="C7" s="1" t="s">
        <v>122</v>
      </c>
      <c r="D7" s="1" t="s">
        <v>96</v>
      </c>
      <c r="E7" s="1" t="s">
        <v>96</v>
      </c>
      <c r="F7">
        <v>338</v>
      </c>
      <c r="G7">
        <v>527</v>
      </c>
      <c r="H7">
        <v>64.099999999999994</v>
      </c>
      <c r="I7">
        <v>3606</v>
      </c>
      <c r="J7">
        <v>6.8</v>
      </c>
      <c r="K7">
        <v>26</v>
      </c>
      <c r="L7">
        <v>15</v>
      </c>
      <c r="M7">
        <v>49</v>
      </c>
      <c r="N7">
        <v>311</v>
      </c>
      <c r="O7">
        <v>88.6</v>
      </c>
      <c r="P7">
        <v>27</v>
      </c>
      <c r="Q7">
        <v>40</v>
      </c>
      <c r="R7">
        <v>1.5</v>
      </c>
      <c r="S7">
        <v>0</v>
      </c>
      <c r="T7">
        <v>15</v>
      </c>
      <c r="U7">
        <v>7</v>
      </c>
      <c r="V7">
        <f t="shared" si="1"/>
        <v>260.24</v>
      </c>
    </row>
    <row r="8" spans="1:22" x14ac:dyDescent="0.75">
      <c r="A8" s="1" t="s">
        <v>94</v>
      </c>
      <c r="B8" s="1" t="s">
        <v>110</v>
      </c>
      <c r="C8" s="1" t="s">
        <v>122</v>
      </c>
      <c r="D8" s="1" t="s">
        <v>96</v>
      </c>
      <c r="E8" s="1" t="s">
        <v>96</v>
      </c>
      <c r="F8">
        <v>366</v>
      </c>
      <c r="G8">
        <v>582</v>
      </c>
      <c r="H8">
        <v>62.9</v>
      </c>
      <c r="I8">
        <v>4624</v>
      </c>
      <c r="J8">
        <v>7.9</v>
      </c>
      <c r="K8">
        <v>27</v>
      </c>
      <c r="L8">
        <v>20</v>
      </c>
      <c r="M8">
        <v>30</v>
      </c>
      <c r="N8">
        <v>198</v>
      </c>
      <c r="O8">
        <v>88.7</v>
      </c>
      <c r="P8">
        <v>26</v>
      </c>
      <c r="Q8">
        <v>36</v>
      </c>
      <c r="R8">
        <v>1.4</v>
      </c>
      <c r="S8">
        <v>1</v>
      </c>
      <c r="T8">
        <v>9</v>
      </c>
      <c r="U8">
        <v>5</v>
      </c>
      <c r="V8">
        <f t="shared" si="1"/>
        <v>306.56000000000006</v>
      </c>
    </row>
    <row r="9" spans="1:22" x14ac:dyDescent="0.75">
      <c r="A9" s="1" t="s">
        <v>94</v>
      </c>
      <c r="B9" s="1" t="s">
        <v>111</v>
      </c>
      <c r="C9" s="1" t="s">
        <v>122</v>
      </c>
      <c r="D9" s="1" t="s">
        <v>96</v>
      </c>
      <c r="E9" s="1" t="s">
        <v>96</v>
      </c>
      <c r="F9">
        <v>357</v>
      </c>
      <c r="G9">
        <v>541</v>
      </c>
      <c r="H9">
        <v>66</v>
      </c>
      <c r="I9">
        <v>4710</v>
      </c>
      <c r="J9">
        <v>8.6999999999999993</v>
      </c>
      <c r="K9">
        <v>30</v>
      </c>
      <c r="L9">
        <v>13</v>
      </c>
      <c r="M9">
        <v>38</v>
      </c>
      <c r="N9">
        <v>227</v>
      </c>
      <c r="O9">
        <v>101.8</v>
      </c>
      <c r="P9">
        <v>29</v>
      </c>
      <c r="Q9">
        <v>52</v>
      </c>
      <c r="R9">
        <v>1.8</v>
      </c>
      <c r="S9">
        <v>0</v>
      </c>
      <c r="T9">
        <v>7</v>
      </c>
      <c r="U9">
        <v>4</v>
      </c>
      <c r="V9">
        <f t="shared" si="1"/>
        <v>339.59999999999997</v>
      </c>
    </row>
    <row r="10" spans="1:22" x14ac:dyDescent="0.75">
      <c r="A10" s="1" t="s">
        <v>94</v>
      </c>
      <c r="B10" s="1" t="s">
        <v>112</v>
      </c>
      <c r="C10" s="1" t="s">
        <v>122</v>
      </c>
      <c r="D10" s="1" t="s">
        <v>96</v>
      </c>
      <c r="E10" s="1" t="s">
        <v>96</v>
      </c>
      <c r="F10">
        <v>317</v>
      </c>
      <c r="G10">
        <v>486</v>
      </c>
      <c r="H10">
        <v>65.2</v>
      </c>
      <c r="I10">
        <v>4254</v>
      </c>
      <c r="J10">
        <v>8.8000000000000007</v>
      </c>
      <c r="K10">
        <v>28</v>
      </c>
      <c r="L10">
        <v>9</v>
      </c>
      <c r="M10">
        <v>25</v>
      </c>
      <c r="N10">
        <v>167</v>
      </c>
      <c r="O10">
        <v>104.4</v>
      </c>
      <c r="P10">
        <v>26</v>
      </c>
      <c r="Q10">
        <v>50</v>
      </c>
      <c r="R10">
        <v>1.9</v>
      </c>
      <c r="S10">
        <v>1</v>
      </c>
      <c r="T10">
        <v>6</v>
      </c>
      <c r="U10">
        <v>3</v>
      </c>
      <c r="V10">
        <f t="shared" si="1"/>
        <v>325.15999999999997</v>
      </c>
    </row>
    <row r="11" spans="1:22" x14ac:dyDescent="0.75">
      <c r="A11" s="1" t="s">
        <v>94</v>
      </c>
      <c r="B11" s="1" t="s">
        <v>113</v>
      </c>
      <c r="C11" s="1" t="s">
        <v>122</v>
      </c>
      <c r="D11" s="1" t="s">
        <v>96</v>
      </c>
      <c r="E11" s="1" t="s">
        <v>96</v>
      </c>
      <c r="F11">
        <v>312</v>
      </c>
      <c r="G11">
        <v>478</v>
      </c>
      <c r="H11">
        <v>65.3</v>
      </c>
      <c r="I11">
        <v>4009</v>
      </c>
      <c r="J11">
        <v>8.4</v>
      </c>
      <c r="K11">
        <v>34</v>
      </c>
      <c r="L11">
        <v>11</v>
      </c>
      <c r="M11">
        <v>25</v>
      </c>
      <c r="N11">
        <v>151</v>
      </c>
      <c r="O11">
        <v>105.5</v>
      </c>
      <c r="P11">
        <v>31</v>
      </c>
      <c r="Q11">
        <v>84</v>
      </c>
      <c r="R11">
        <v>2.7</v>
      </c>
      <c r="S11">
        <v>0</v>
      </c>
      <c r="T11">
        <v>8</v>
      </c>
      <c r="U11">
        <v>4</v>
      </c>
      <c r="V11">
        <f t="shared" si="1"/>
        <v>342.76</v>
      </c>
    </row>
    <row r="12" spans="1:22" x14ac:dyDescent="0.75">
      <c r="A12" s="1" t="s">
        <v>94</v>
      </c>
      <c r="B12" s="1" t="s">
        <v>114</v>
      </c>
      <c r="C12" s="1" t="s">
        <v>122</v>
      </c>
      <c r="D12" s="1" t="s">
        <v>96</v>
      </c>
      <c r="E12" s="1" t="s">
        <v>96</v>
      </c>
      <c r="F12">
        <v>277</v>
      </c>
      <c r="G12">
        <v>460</v>
      </c>
      <c r="H12">
        <v>60.2</v>
      </c>
      <c r="I12">
        <v>3152</v>
      </c>
      <c r="J12">
        <v>6.9</v>
      </c>
      <c r="K12">
        <v>21</v>
      </c>
      <c r="L12">
        <v>15</v>
      </c>
      <c r="M12">
        <v>22</v>
      </c>
      <c r="N12">
        <v>163</v>
      </c>
      <c r="O12">
        <v>82.4</v>
      </c>
      <c r="P12">
        <v>29</v>
      </c>
      <c r="Q12">
        <v>33</v>
      </c>
      <c r="R12">
        <v>1.1000000000000001</v>
      </c>
      <c r="S12">
        <v>1</v>
      </c>
      <c r="T12">
        <v>11</v>
      </c>
      <c r="U12">
        <v>6</v>
      </c>
      <c r="V12">
        <f t="shared" si="1"/>
        <v>219.38</v>
      </c>
    </row>
    <row r="13" spans="1:22" x14ac:dyDescent="0.75">
      <c r="A13" s="1" t="s">
        <v>94</v>
      </c>
      <c r="B13" s="1" t="s">
        <v>115</v>
      </c>
      <c r="C13" s="1" t="s">
        <v>122</v>
      </c>
      <c r="D13" s="1" t="s">
        <v>96</v>
      </c>
      <c r="E13" s="1" t="s">
        <v>96</v>
      </c>
      <c r="F13">
        <v>284</v>
      </c>
      <c r="G13">
        <v>460</v>
      </c>
      <c r="H13">
        <v>61.7</v>
      </c>
      <c r="I13">
        <v>3388</v>
      </c>
      <c r="J13">
        <v>7.4</v>
      </c>
      <c r="K13">
        <v>22</v>
      </c>
      <c r="L13">
        <v>9</v>
      </c>
      <c r="M13">
        <v>27</v>
      </c>
      <c r="N13">
        <v>144</v>
      </c>
      <c r="O13">
        <v>92</v>
      </c>
      <c r="P13">
        <v>48</v>
      </c>
      <c r="Q13">
        <v>49</v>
      </c>
      <c r="R13">
        <v>1</v>
      </c>
      <c r="S13">
        <v>0</v>
      </c>
      <c r="T13">
        <v>8</v>
      </c>
      <c r="U13">
        <v>2</v>
      </c>
      <c r="V13">
        <f t="shared" si="1"/>
        <v>250.42</v>
      </c>
    </row>
    <row r="14" spans="1:22" x14ac:dyDescent="0.75">
      <c r="A14" s="1" t="s">
        <v>94</v>
      </c>
      <c r="B14" s="1" t="s">
        <v>116</v>
      </c>
      <c r="C14" s="1" t="s">
        <v>122</v>
      </c>
      <c r="D14" s="1" t="s">
        <v>40</v>
      </c>
      <c r="E14" s="1" t="s">
        <v>102</v>
      </c>
      <c r="F14">
        <v>12</v>
      </c>
      <c r="G14">
        <v>22</v>
      </c>
      <c r="H14">
        <v>54.5</v>
      </c>
      <c r="I14">
        <v>115</v>
      </c>
      <c r="J14">
        <v>5.2</v>
      </c>
      <c r="K14">
        <v>0</v>
      </c>
      <c r="L14">
        <v>1</v>
      </c>
      <c r="M14">
        <v>3</v>
      </c>
      <c r="N14">
        <v>16</v>
      </c>
      <c r="O14">
        <v>50.4</v>
      </c>
      <c r="P14">
        <v>1</v>
      </c>
      <c r="Q14">
        <v>-1</v>
      </c>
      <c r="R14">
        <v>-1</v>
      </c>
      <c r="S14">
        <v>0</v>
      </c>
      <c r="T14">
        <v>2</v>
      </c>
      <c r="U14">
        <v>0</v>
      </c>
      <c r="V14">
        <f t="shared" si="1"/>
        <v>2.5000000000000004</v>
      </c>
    </row>
    <row r="15" spans="1:22" x14ac:dyDescent="0.75">
      <c r="A15" s="1" t="s">
        <v>94</v>
      </c>
      <c r="B15" s="1" t="s">
        <v>123</v>
      </c>
      <c r="C15" s="1" t="s">
        <v>122</v>
      </c>
      <c r="D15" s="1" t="s">
        <v>40</v>
      </c>
      <c r="E15" s="1" t="s">
        <v>102</v>
      </c>
      <c r="F15">
        <v>5</v>
      </c>
      <c r="G15">
        <v>8</v>
      </c>
      <c r="H15">
        <v>62.5</v>
      </c>
      <c r="I15">
        <v>33</v>
      </c>
      <c r="J15">
        <v>4.0999999999999996</v>
      </c>
      <c r="K15">
        <v>1</v>
      </c>
      <c r="L15">
        <v>0</v>
      </c>
      <c r="M15">
        <v>1</v>
      </c>
      <c r="N15">
        <v>10</v>
      </c>
      <c r="O15">
        <v>110.9</v>
      </c>
      <c r="P15">
        <v>4</v>
      </c>
      <c r="Q15">
        <v>-5</v>
      </c>
      <c r="R15">
        <v>-1.3</v>
      </c>
      <c r="S15">
        <v>0</v>
      </c>
      <c r="T15">
        <v>1</v>
      </c>
      <c r="U15">
        <v>0</v>
      </c>
      <c r="V15">
        <f t="shared" si="1"/>
        <v>6.82</v>
      </c>
    </row>
    <row r="16" spans="1:22" x14ac:dyDescent="0.75">
      <c r="A16" s="1" t="s">
        <v>94</v>
      </c>
      <c r="B16" s="1" t="s">
        <v>97</v>
      </c>
      <c r="C16" s="1" t="s">
        <v>97</v>
      </c>
      <c r="D16" s="1" t="s">
        <v>97</v>
      </c>
      <c r="E16" s="1" t="s">
        <v>97</v>
      </c>
      <c r="F16">
        <v>4171</v>
      </c>
      <c r="G16">
        <v>6492</v>
      </c>
      <c r="H16">
        <v>64.2</v>
      </c>
      <c r="I16">
        <v>50348</v>
      </c>
      <c r="J16">
        <v>7.8</v>
      </c>
      <c r="K16">
        <v>342</v>
      </c>
      <c r="L16">
        <v>166</v>
      </c>
      <c r="M16">
        <v>380</v>
      </c>
      <c r="N16">
        <v>2298</v>
      </c>
      <c r="O16">
        <v>94.8</v>
      </c>
      <c r="P16">
        <v>335</v>
      </c>
      <c r="Q16">
        <v>573</v>
      </c>
      <c r="R16">
        <v>1.7</v>
      </c>
      <c r="S16">
        <v>3</v>
      </c>
      <c r="T16">
        <v>99</v>
      </c>
      <c r="U16">
        <v>43</v>
      </c>
      <c r="V16">
        <f t="shared" si="0"/>
        <v>3723.2200000000003</v>
      </c>
    </row>
    <row r="18" spans="1:22" x14ac:dyDescent="0.75">
      <c r="A18" t="s">
        <v>36</v>
      </c>
      <c r="B18" t="s">
        <v>75</v>
      </c>
      <c r="C18" t="s">
        <v>37</v>
      </c>
      <c r="D18" t="s">
        <v>76</v>
      </c>
      <c r="E18" t="s">
        <v>77</v>
      </c>
      <c r="F18" t="s">
        <v>78</v>
      </c>
      <c r="G18" t="s">
        <v>79</v>
      </c>
      <c r="H18" t="s">
        <v>80</v>
      </c>
      <c r="I18" t="s">
        <v>81</v>
      </c>
      <c r="J18" t="s">
        <v>82</v>
      </c>
      <c r="K18" t="s">
        <v>83</v>
      </c>
      <c r="L18" t="s">
        <v>84</v>
      </c>
      <c r="M18" t="s">
        <v>85</v>
      </c>
      <c r="N18" t="s">
        <v>86</v>
      </c>
      <c r="O18" t="s">
        <v>87</v>
      </c>
      <c r="P18" t="s">
        <v>88</v>
      </c>
      <c r="Q18" t="s">
        <v>89</v>
      </c>
      <c r="R18" t="s">
        <v>90</v>
      </c>
      <c r="S18" t="s">
        <v>91</v>
      </c>
      <c r="T18" t="s">
        <v>92</v>
      </c>
      <c r="U18" t="s">
        <v>93</v>
      </c>
      <c r="V18" t="s">
        <v>38</v>
      </c>
    </row>
    <row r="19" spans="1:22" x14ac:dyDescent="0.75">
      <c r="A19" t="s">
        <v>94</v>
      </c>
      <c r="B19" t="s">
        <v>104</v>
      </c>
      <c r="C19" t="s">
        <v>143</v>
      </c>
      <c r="D19" t="s">
        <v>96</v>
      </c>
      <c r="E19" t="s">
        <v>96</v>
      </c>
      <c r="F19" s="3">
        <v>22.5</v>
      </c>
      <c r="G19" s="3">
        <v>35.9375</v>
      </c>
      <c r="H19" s="3">
        <v>62.6</v>
      </c>
      <c r="I19" s="3">
        <v>282.1875</v>
      </c>
      <c r="J19" s="3">
        <v>7.9</v>
      </c>
      <c r="K19" s="3">
        <v>1.75</v>
      </c>
      <c r="L19" s="3">
        <v>0.625</v>
      </c>
      <c r="M19" s="3">
        <v>1.125</v>
      </c>
      <c r="N19" s="3">
        <v>7.5</v>
      </c>
      <c r="O19" s="3">
        <v>96</v>
      </c>
      <c r="P19" s="3">
        <v>1.125</v>
      </c>
      <c r="Q19" s="3">
        <v>-0.125</v>
      </c>
      <c r="R19" s="3">
        <v>-0.1</v>
      </c>
      <c r="S19" s="3">
        <v>0</v>
      </c>
      <c r="T19" s="3">
        <v>0.5</v>
      </c>
      <c r="U19" s="3">
        <v>6.25E-2</v>
      </c>
      <c r="V19">
        <f t="shared" ref="V19" si="2">(0.04*I19)+(6*K19) -(2*L19)+(0.1*Q19)+(6*S19)-(2*U19)</f>
        <v>20.400000000000002</v>
      </c>
    </row>
    <row r="20" spans="1:22" x14ac:dyDescent="0.75">
      <c r="A20" t="s">
        <v>94</v>
      </c>
      <c r="B20" t="s">
        <v>105</v>
      </c>
      <c r="C20" t="s">
        <v>122</v>
      </c>
      <c r="D20" t="s">
        <v>96</v>
      </c>
      <c r="E20" t="s">
        <v>96</v>
      </c>
      <c r="F20" s="3">
        <v>21.8125</v>
      </c>
      <c r="G20" s="3">
        <v>36.125</v>
      </c>
      <c r="H20" s="3">
        <v>60.4</v>
      </c>
      <c r="I20" s="3">
        <v>274.125</v>
      </c>
      <c r="J20" s="3">
        <v>7.6</v>
      </c>
      <c r="K20" s="3">
        <v>2.0625</v>
      </c>
      <c r="L20" s="3">
        <v>1.3125</v>
      </c>
      <c r="M20" s="3">
        <v>2.25</v>
      </c>
      <c r="N20" s="3">
        <v>11.75</v>
      </c>
      <c r="O20" s="3">
        <v>87.9</v>
      </c>
      <c r="P20" s="3">
        <v>0.875</v>
      </c>
      <c r="Q20" s="3">
        <v>2.1875</v>
      </c>
      <c r="R20" s="3">
        <v>2.5</v>
      </c>
      <c r="S20" s="3">
        <v>0</v>
      </c>
      <c r="T20" s="3">
        <v>0.5625</v>
      </c>
      <c r="U20" s="3">
        <v>0.3125</v>
      </c>
      <c r="V20">
        <f t="shared" ref="V20:V32" si="3">(0.04*I20)+(6*K20) -(2*L20)+(0.1*Q20)+(6*S20)-(2*U20)</f>
        <v>20.30875</v>
      </c>
    </row>
    <row r="21" spans="1:22" x14ac:dyDescent="0.75">
      <c r="A21" t="s">
        <v>94</v>
      </c>
      <c r="B21" t="s">
        <v>106</v>
      </c>
      <c r="C21" t="s">
        <v>122</v>
      </c>
      <c r="D21" t="s">
        <v>96</v>
      </c>
      <c r="E21" t="s">
        <v>96</v>
      </c>
      <c r="F21" s="3">
        <v>27.3125</v>
      </c>
      <c r="G21" s="3">
        <v>41.3125</v>
      </c>
      <c r="H21" s="3">
        <v>66.099999999999994</v>
      </c>
      <c r="I21" s="3">
        <v>299.5</v>
      </c>
      <c r="J21" s="3">
        <v>7.2</v>
      </c>
      <c r="K21" s="3">
        <v>1.8125</v>
      </c>
      <c r="L21" s="3">
        <v>0.8125</v>
      </c>
      <c r="M21" s="3">
        <v>2.5</v>
      </c>
      <c r="N21" s="3">
        <v>16.5</v>
      </c>
      <c r="O21" s="3">
        <v>93.8</v>
      </c>
      <c r="P21" s="3">
        <v>1.0625</v>
      </c>
      <c r="Q21" s="3">
        <v>1.75</v>
      </c>
      <c r="R21" s="3">
        <v>1.6</v>
      </c>
      <c r="S21" s="3">
        <v>0</v>
      </c>
      <c r="T21" s="3">
        <v>0.25</v>
      </c>
      <c r="U21" s="3">
        <v>0.125</v>
      </c>
      <c r="V21">
        <f t="shared" si="3"/>
        <v>21.155000000000001</v>
      </c>
    </row>
    <row r="22" spans="1:22" x14ac:dyDescent="0.75">
      <c r="A22" t="s">
        <v>94</v>
      </c>
      <c r="B22" t="s">
        <v>107</v>
      </c>
      <c r="C22" t="s">
        <v>122</v>
      </c>
      <c r="D22" t="s">
        <v>96</v>
      </c>
      <c r="E22" t="s">
        <v>96</v>
      </c>
      <c r="F22" s="3">
        <v>23.6875</v>
      </c>
      <c r="G22" s="3">
        <v>35.625</v>
      </c>
      <c r="H22" s="3">
        <v>66.5</v>
      </c>
      <c r="I22" s="3">
        <v>267.875</v>
      </c>
      <c r="J22" s="3">
        <v>7.5</v>
      </c>
      <c r="K22" s="3">
        <v>1.9375</v>
      </c>
      <c r="L22" s="3">
        <v>1.125</v>
      </c>
      <c r="M22" s="3">
        <v>2.25</v>
      </c>
      <c r="N22" s="3">
        <v>11.8125</v>
      </c>
      <c r="O22" s="3">
        <v>93.8</v>
      </c>
      <c r="P22" s="3">
        <v>2.3125</v>
      </c>
      <c r="Q22" s="3">
        <v>6.375</v>
      </c>
      <c r="R22" s="3">
        <v>2.8</v>
      </c>
      <c r="S22" s="3">
        <v>0</v>
      </c>
      <c r="T22" s="3">
        <v>0.5</v>
      </c>
      <c r="U22" s="3">
        <v>0.125</v>
      </c>
      <c r="V22">
        <f t="shared" si="3"/>
        <v>20.477499999999999</v>
      </c>
    </row>
    <row r="23" spans="1:22" x14ac:dyDescent="0.75">
      <c r="A23" t="s">
        <v>94</v>
      </c>
      <c r="B23" t="s">
        <v>108</v>
      </c>
      <c r="C23" t="s">
        <v>122</v>
      </c>
      <c r="D23" t="s">
        <v>96</v>
      </c>
      <c r="E23" t="s">
        <v>96</v>
      </c>
      <c r="F23" s="3">
        <v>23.625</v>
      </c>
      <c r="G23" s="3">
        <v>34</v>
      </c>
      <c r="H23" s="3">
        <v>69.5</v>
      </c>
      <c r="I23" s="3">
        <v>279.875</v>
      </c>
      <c r="J23" s="3">
        <v>8.1999999999999993</v>
      </c>
      <c r="K23" s="3">
        <v>2</v>
      </c>
      <c r="L23" s="3">
        <v>0.6875</v>
      </c>
      <c r="M23" s="3">
        <v>1.875</v>
      </c>
      <c r="N23" s="3">
        <v>9.375</v>
      </c>
      <c r="O23" s="3">
        <v>105.5</v>
      </c>
      <c r="P23" s="3">
        <v>1.75</v>
      </c>
      <c r="Q23" s="3">
        <v>4.5</v>
      </c>
      <c r="R23" s="3">
        <v>2.6</v>
      </c>
      <c r="S23" s="3">
        <v>0</v>
      </c>
      <c r="T23" s="3">
        <v>0.1875</v>
      </c>
      <c r="U23" s="3">
        <v>0.125</v>
      </c>
      <c r="V23">
        <f t="shared" si="3"/>
        <v>22.02</v>
      </c>
    </row>
    <row r="24" spans="1:22" x14ac:dyDescent="0.75">
      <c r="A24" t="s">
        <v>94</v>
      </c>
      <c r="B24" t="s">
        <v>109</v>
      </c>
      <c r="C24" t="s">
        <v>122</v>
      </c>
      <c r="D24" t="s">
        <v>96</v>
      </c>
      <c r="E24" t="s">
        <v>96</v>
      </c>
      <c r="F24" s="3">
        <v>21.125</v>
      </c>
      <c r="G24" s="3">
        <v>32.9375</v>
      </c>
      <c r="H24" s="3">
        <v>64.099999999999994</v>
      </c>
      <c r="I24" s="3">
        <v>225.375</v>
      </c>
      <c r="J24" s="3">
        <v>6.8</v>
      </c>
      <c r="K24" s="3">
        <v>1.625</v>
      </c>
      <c r="L24" s="3">
        <v>0.9375</v>
      </c>
      <c r="M24" s="3">
        <v>3.0625</v>
      </c>
      <c r="N24" s="3">
        <v>19.4375</v>
      </c>
      <c r="O24" s="3">
        <v>88.6</v>
      </c>
      <c r="P24" s="3">
        <v>1.6875</v>
      </c>
      <c r="Q24" s="3">
        <v>2.5</v>
      </c>
      <c r="R24" s="3">
        <v>1.5</v>
      </c>
      <c r="S24" s="3">
        <v>0</v>
      </c>
      <c r="T24" s="3">
        <v>0.9375</v>
      </c>
      <c r="U24" s="3">
        <v>0.4375</v>
      </c>
      <c r="V24">
        <f t="shared" si="3"/>
        <v>16.265000000000001</v>
      </c>
    </row>
    <row r="25" spans="1:22" x14ac:dyDescent="0.75">
      <c r="A25" t="s">
        <v>94</v>
      </c>
      <c r="B25" t="s">
        <v>110</v>
      </c>
      <c r="C25" t="s">
        <v>122</v>
      </c>
      <c r="D25" t="s">
        <v>96</v>
      </c>
      <c r="E25" t="s">
        <v>96</v>
      </c>
      <c r="F25" s="3">
        <v>22.875</v>
      </c>
      <c r="G25" s="3">
        <v>36.375</v>
      </c>
      <c r="H25" s="3">
        <v>62.9</v>
      </c>
      <c r="I25" s="3">
        <v>289</v>
      </c>
      <c r="J25" s="3">
        <v>7.9</v>
      </c>
      <c r="K25" s="3">
        <v>1.6875</v>
      </c>
      <c r="L25" s="3">
        <v>1.25</v>
      </c>
      <c r="M25" s="3">
        <v>1.875</v>
      </c>
      <c r="N25" s="3">
        <v>12.375</v>
      </c>
      <c r="O25" s="3">
        <v>88.7</v>
      </c>
      <c r="P25" s="3">
        <v>1.625</v>
      </c>
      <c r="Q25" s="3">
        <v>2.25</v>
      </c>
      <c r="R25" s="3">
        <v>1.4</v>
      </c>
      <c r="S25" s="3">
        <v>6.25E-2</v>
      </c>
      <c r="T25" s="3">
        <v>0.5625</v>
      </c>
      <c r="U25" s="3">
        <v>0.3125</v>
      </c>
      <c r="V25">
        <f t="shared" si="3"/>
        <v>19.160000000000004</v>
      </c>
    </row>
    <row r="26" spans="1:22" x14ac:dyDescent="0.75">
      <c r="A26" t="s">
        <v>94</v>
      </c>
      <c r="B26" t="s">
        <v>111</v>
      </c>
      <c r="C26" t="s">
        <v>122</v>
      </c>
      <c r="D26" t="s">
        <v>96</v>
      </c>
      <c r="E26" t="s">
        <v>96</v>
      </c>
      <c r="F26" s="3">
        <v>22.3125</v>
      </c>
      <c r="G26" s="3">
        <v>33.8125</v>
      </c>
      <c r="H26" s="3">
        <v>66</v>
      </c>
      <c r="I26" s="3">
        <v>294.375</v>
      </c>
      <c r="J26" s="3">
        <v>8.6999999999999993</v>
      </c>
      <c r="K26" s="3">
        <v>1.875</v>
      </c>
      <c r="L26" s="3">
        <v>0.8125</v>
      </c>
      <c r="M26" s="3">
        <v>2.375</v>
      </c>
      <c r="N26" s="3">
        <v>14.1875</v>
      </c>
      <c r="O26" s="3">
        <v>101.8</v>
      </c>
      <c r="P26" s="3">
        <v>1.8125</v>
      </c>
      <c r="Q26" s="3">
        <v>3.25</v>
      </c>
      <c r="R26" s="3">
        <v>1.8</v>
      </c>
      <c r="S26" s="3">
        <v>0</v>
      </c>
      <c r="T26" s="3">
        <v>0.4375</v>
      </c>
      <c r="U26" s="3">
        <v>0.25</v>
      </c>
      <c r="V26">
        <f t="shared" si="3"/>
        <v>21.224999999999998</v>
      </c>
    </row>
    <row r="27" spans="1:22" x14ac:dyDescent="0.75">
      <c r="A27" t="s">
        <v>94</v>
      </c>
      <c r="B27" t="s">
        <v>112</v>
      </c>
      <c r="C27" t="s">
        <v>122</v>
      </c>
      <c r="D27" t="s">
        <v>96</v>
      </c>
      <c r="E27" t="s">
        <v>96</v>
      </c>
      <c r="F27" s="3">
        <v>19.8125</v>
      </c>
      <c r="G27" s="3">
        <v>30.375</v>
      </c>
      <c r="H27" s="3">
        <v>65.2</v>
      </c>
      <c r="I27" s="3">
        <v>265.875</v>
      </c>
      <c r="J27" s="3">
        <v>8.8000000000000007</v>
      </c>
      <c r="K27" s="3">
        <v>1.75</v>
      </c>
      <c r="L27" s="3">
        <v>0.5625</v>
      </c>
      <c r="M27" s="3">
        <v>1.5625</v>
      </c>
      <c r="N27" s="3">
        <v>10.4375</v>
      </c>
      <c r="O27" s="3">
        <v>104.4</v>
      </c>
      <c r="P27" s="3">
        <v>1.625</v>
      </c>
      <c r="Q27" s="3">
        <v>3.125</v>
      </c>
      <c r="R27" s="3">
        <v>1.9</v>
      </c>
      <c r="S27" s="3">
        <v>6.25E-2</v>
      </c>
      <c r="T27" s="3">
        <v>0.375</v>
      </c>
      <c r="U27" s="3">
        <v>0.1875</v>
      </c>
      <c r="V27">
        <f t="shared" si="3"/>
        <v>20.322499999999998</v>
      </c>
    </row>
    <row r="28" spans="1:22" x14ac:dyDescent="0.75">
      <c r="A28" t="s">
        <v>94</v>
      </c>
      <c r="B28" t="s">
        <v>113</v>
      </c>
      <c r="C28" t="s">
        <v>122</v>
      </c>
      <c r="D28" t="s">
        <v>96</v>
      </c>
      <c r="E28" t="s">
        <v>96</v>
      </c>
      <c r="F28" s="3">
        <v>19.5</v>
      </c>
      <c r="G28" s="3">
        <v>29.875</v>
      </c>
      <c r="H28" s="3">
        <v>65.3</v>
      </c>
      <c r="I28" s="3">
        <v>250.5625</v>
      </c>
      <c r="J28" s="3">
        <v>8.4</v>
      </c>
      <c r="K28" s="3">
        <v>2.125</v>
      </c>
      <c r="L28" s="3">
        <v>0.6875</v>
      </c>
      <c r="M28" s="3">
        <v>1.5625</v>
      </c>
      <c r="N28" s="3">
        <v>9.4375</v>
      </c>
      <c r="O28" s="3">
        <v>105.5</v>
      </c>
      <c r="P28" s="3">
        <v>1.9375</v>
      </c>
      <c r="Q28" s="3">
        <v>5.25</v>
      </c>
      <c r="R28" s="3">
        <v>2.7</v>
      </c>
      <c r="S28" s="3">
        <v>0</v>
      </c>
      <c r="T28" s="3">
        <v>0.5</v>
      </c>
      <c r="U28" s="3">
        <v>0.25</v>
      </c>
      <c r="V28">
        <f t="shared" si="3"/>
        <v>21.422499999999999</v>
      </c>
    </row>
    <row r="29" spans="1:22" x14ac:dyDescent="0.75">
      <c r="A29" t="s">
        <v>94</v>
      </c>
      <c r="B29" t="s">
        <v>114</v>
      </c>
      <c r="C29" t="s">
        <v>122</v>
      </c>
      <c r="D29" t="s">
        <v>96</v>
      </c>
      <c r="E29" t="s">
        <v>96</v>
      </c>
      <c r="F29" s="3">
        <v>17.3125</v>
      </c>
      <c r="G29" s="3">
        <v>28.75</v>
      </c>
      <c r="H29" s="3">
        <v>60.2</v>
      </c>
      <c r="I29" s="3">
        <v>197</v>
      </c>
      <c r="J29" s="3">
        <v>6.9</v>
      </c>
      <c r="K29" s="3">
        <v>1.3125</v>
      </c>
      <c r="L29" s="3">
        <v>0.9375</v>
      </c>
      <c r="M29" s="3">
        <v>1.375</v>
      </c>
      <c r="N29" s="3">
        <v>10.1875</v>
      </c>
      <c r="O29" s="3">
        <v>82.4</v>
      </c>
      <c r="P29" s="3">
        <v>1.8125</v>
      </c>
      <c r="Q29" s="3">
        <v>2.0625</v>
      </c>
      <c r="R29" s="3">
        <v>1.1000000000000001</v>
      </c>
      <c r="S29" s="3">
        <v>6.25E-2</v>
      </c>
      <c r="T29" s="3">
        <v>0.6875</v>
      </c>
      <c r="U29" s="3">
        <v>0.375</v>
      </c>
      <c r="V29">
        <f t="shared" si="3"/>
        <v>13.71125</v>
      </c>
    </row>
    <row r="30" spans="1:22" x14ac:dyDescent="0.75">
      <c r="A30" t="s">
        <v>94</v>
      </c>
      <c r="B30" t="s">
        <v>115</v>
      </c>
      <c r="C30" t="s">
        <v>122</v>
      </c>
      <c r="D30" t="s">
        <v>96</v>
      </c>
      <c r="E30" t="s">
        <v>96</v>
      </c>
      <c r="F30" s="3">
        <v>17.75</v>
      </c>
      <c r="G30" s="3">
        <v>28.75</v>
      </c>
      <c r="H30" s="3">
        <v>61.7</v>
      </c>
      <c r="I30" s="3">
        <v>211.75</v>
      </c>
      <c r="J30" s="3">
        <v>7.4</v>
      </c>
      <c r="K30" s="3">
        <v>1.375</v>
      </c>
      <c r="L30" s="3">
        <v>0.5625</v>
      </c>
      <c r="M30" s="3">
        <v>1.6875</v>
      </c>
      <c r="N30" s="3">
        <v>9</v>
      </c>
      <c r="O30" s="3">
        <v>92</v>
      </c>
      <c r="P30" s="3">
        <v>3</v>
      </c>
      <c r="Q30" s="3">
        <v>3.0625</v>
      </c>
      <c r="R30" s="3">
        <v>1</v>
      </c>
      <c r="S30" s="3">
        <v>0</v>
      </c>
      <c r="T30" s="3">
        <v>0.5</v>
      </c>
      <c r="U30" s="3">
        <v>0.125</v>
      </c>
      <c r="V30">
        <f t="shared" si="3"/>
        <v>15.651249999999999</v>
      </c>
    </row>
    <row r="31" spans="1:22" x14ac:dyDescent="0.75">
      <c r="A31" t="s">
        <v>94</v>
      </c>
      <c r="B31" t="s">
        <v>116</v>
      </c>
      <c r="C31" t="s">
        <v>122</v>
      </c>
      <c r="D31" t="s">
        <v>40</v>
      </c>
      <c r="E31" t="s">
        <v>102</v>
      </c>
      <c r="F31" s="3">
        <v>6</v>
      </c>
      <c r="G31" s="3">
        <v>11</v>
      </c>
      <c r="H31" s="3">
        <v>54.5</v>
      </c>
      <c r="I31" s="3">
        <v>57.5</v>
      </c>
      <c r="J31" s="3">
        <v>5.2</v>
      </c>
      <c r="K31" s="3">
        <v>0</v>
      </c>
      <c r="L31" s="3">
        <v>0.5</v>
      </c>
      <c r="M31" s="3">
        <v>1.5</v>
      </c>
      <c r="N31" s="3">
        <v>8</v>
      </c>
      <c r="O31" s="3">
        <v>50.4</v>
      </c>
      <c r="P31" s="3">
        <v>0.5</v>
      </c>
      <c r="Q31" s="3">
        <v>-0.5</v>
      </c>
      <c r="R31" s="3">
        <v>-1</v>
      </c>
      <c r="S31" s="3">
        <v>0</v>
      </c>
      <c r="T31" s="3">
        <v>1</v>
      </c>
      <c r="U31" s="3">
        <v>0</v>
      </c>
      <c r="V31">
        <f t="shared" si="3"/>
        <v>1.2500000000000002</v>
      </c>
    </row>
    <row r="32" spans="1:22" x14ac:dyDescent="0.75">
      <c r="A32" t="s">
        <v>94</v>
      </c>
      <c r="B32" t="s">
        <v>123</v>
      </c>
      <c r="C32" t="s">
        <v>122</v>
      </c>
      <c r="D32" t="s">
        <v>40</v>
      </c>
      <c r="E32" t="s">
        <v>102</v>
      </c>
      <c r="F32" s="3">
        <v>2.5</v>
      </c>
      <c r="G32" s="3">
        <v>4</v>
      </c>
      <c r="H32" s="3">
        <v>62.5</v>
      </c>
      <c r="I32" s="3">
        <v>16.5</v>
      </c>
      <c r="J32" s="3">
        <v>4.0999999999999996</v>
      </c>
      <c r="K32" s="3">
        <v>0.5</v>
      </c>
      <c r="L32" s="3">
        <v>0</v>
      </c>
      <c r="M32" s="3">
        <v>0.5</v>
      </c>
      <c r="N32" s="3">
        <v>5</v>
      </c>
      <c r="O32" s="3">
        <v>110.9</v>
      </c>
      <c r="P32" s="3">
        <v>2</v>
      </c>
      <c r="Q32" s="3">
        <v>-2.5</v>
      </c>
      <c r="R32" s="3">
        <v>-1.3</v>
      </c>
      <c r="S32" s="3">
        <v>0</v>
      </c>
      <c r="T32" s="3">
        <v>0.5</v>
      </c>
      <c r="U32" s="3">
        <v>0</v>
      </c>
      <c r="V32">
        <f t="shared" si="3"/>
        <v>3.41</v>
      </c>
    </row>
    <row r="34" spans="1:22" x14ac:dyDescent="0.75">
      <c r="A34" t="s">
        <v>36</v>
      </c>
      <c r="B34" t="s">
        <v>75</v>
      </c>
      <c r="C34" t="s">
        <v>37</v>
      </c>
      <c r="D34" t="s">
        <v>76</v>
      </c>
      <c r="E34" t="s">
        <v>77</v>
      </c>
      <c r="F34" t="s">
        <v>78</v>
      </c>
      <c r="G34" t="s">
        <v>79</v>
      </c>
      <c r="H34" t="s">
        <v>80</v>
      </c>
      <c r="I34" t="s">
        <v>81</v>
      </c>
      <c r="J34" t="s">
        <v>82</v>
      </c>
      <c r="K34" t="s">
        <v>83</v>
      </c>
      <c r="L34" t="s">
        <v>84</v>
      </c>
      <c r="M34" t="s">
        <v>85</v>
      </c>
      <c r="N34" t="s">
        <v>86</v>
      </c>
      <c r="O34" t="s">
        <v>87</v>
      </c>
      <c r="P34" t="s">
        <v>88</v>
      </c>
      <c r="Q34" t="s">
        <v>89</v>
      </c>
      <c r="R34" t="s">
        <v>90</v>
      </c>
      <c r="S34" t="s">
        <v>91</v>
      </c>
      <c r="T34" t="s">
        <v>92</v>
      </c>
      <c r="U34" t="s">
        <v>93</v>
      </c>
      <c r="V34" t="s">
        <v>38</v>
      </c>
    </row>
    <row r="35" spans="1:22" x14ac:dyDescent="0.75">
      <c r="A35" t="s">
        <v>94</v>
      </c>
      <c r="B35" t="s">
        <v>104</v>
      </c>
      <c r="C35" t="s">
        <v>143</v>
      </c>
      <c r="D35" t="s">
        <v>96</v>
      </c>
      <c r="E35" t="s">
        <v>96</v>
      </c>
      <c r="F35" s="3">
        <v>360</v>
      </c>
      <c r="G35" s="3">
        <v>575</v>
      </c>
      <c r="H35" s="3">
        <v>62.6</v>
      </c>
      <c r="I35" s="3">
        <v>4515</v>
      </c>
      <c r="J35" s="3">
        <v>7.9</v>
      </c>
      <c r="K35" s="3">
        <v>28</v>
      </c>
      <c r="L35" s="3">
        <v>10</v>
      </c>
      <c r="M35" s="3">
        <v>18</v>
      </c>
      <c r="N35" s="3">
        <v>120</v>
      </c>
      <c r="O35" s="3">
        <v>96</v>
      </c>
      <c r="P35" s="3">
        <v>18</v>
      </c>
      <c r="Q35" s="3">
        <v>-2</v>
      </c>
      <c r="R35" s="3">
        <v>-0.1</v>
      </c>
      <c r="S35" s="3">
        <v>0</v>
      </c>
      <c r="T35" s="3">
        <v>8</v>
      </c>
      <c r="U35" s="3">
        <v>1</v>
      </c>
      <c r="V35" s="3">
        <f t="shared" ref="V35" si="4">(0.04*I35)+(6*K35) -(2*L35)+(0.1*Q35)+(6*S35)-(2*U35)</f>
        <v>326.40000000000003</v>
      </c>
    </row>
    <row r="36" spans="1:22" x14ac:dyDescent="0.75">
      <c r="A36" t="s">
        <v>94</v>
      </c>
      <c r="B36" t="s">
        <v>105</v>
      </c>
      <c r="C36" t="s">
        <v>122</v>
      </c>
      <c r="D36" t="s">
        <v>96</v>
      </c>
      <c r="E36" t="s">
        <v>96</v>
      </c>
      <c r="F36" s="3">
        <v>349</v>
      </c>
      <c r="G36" s="3">
        <v>578</v>
      </c>
      <c r="H36" s="3">
        <v>60.4</v>
      </c>
      <c r="I36" s="3">
        <v>4386</v>
      </c>
      <c r="J36" s="3">
        <v>7.6</v>
      </c>
      <c r="K36" s="3">
        <v>33</v>
      </c>
      <c r="L36" s="3">
        <v>21</v>
      </c>
      <c r="M36" s="3">
        <v>36</v>
      </c>
      <c r="N36" s="3">
        <v>188</v>
      </c>
      <c r="O36" s="3">
        <v>87.9</v>
      </c>
      <c r="P36" s="3">
        <v>14</v>
      </c>
      <c r="Q36" s="3">
        <v>35</v>
      </c>
      <c r="R36" s="3">
        <v>2.5</v>
      </c>
      <c r="S36" s="3">
        <v>0</v>
      </c>
      <c r="T36" s="3">
        <v>9</v>
      </c>
      <c r="U36" s="3">
        <v>5</v>
      </c>
      <c r="V36" s="3">
        <f t="shared" ref="V36:V48" si="5">(0.04*I36)+(6*K36) -(2*L36)+(0.1*Q36)+(6*S36)-(2*U36)</f>
        <v>324.94</v>
      </c>
    </row>
    <row r="37" spans="1:22" x14ac:dyDescent="0.75">
      <c r="A37" t="s">
        <v>94</v>
      </c>
      <c r="B37" t="s">
        <v>106</v>
      </c>
      <c r="C37" t="s">
        <v>122</v>
      </c>
      <c r="D37" t="s">
        <v>96</v>
      </c>
      <c r="E37" t="s">
        <v>96</v>
      </c>
      <c r="F37" s="3">
        <v>437</v>
      </c>
      <c r="G37" s="3">
        <v>661</v>
      </c>
      <c r="H37" s="3">
        <v>66.099999999999994</v>
      </c>
      <c r="I37" s="3">
        <v>4792</v>
      </c>
      <c r="J37" s="3">
        <v>7.2</v>
      </c>
      <c r="K37" s="3">
        <v>29</v>
      </c>
      <c r="L37" s="3">
        <v>13</v>
      </c>
      <c r="M37" s="3">
        <v>40</v>
      </c>
      <c r="N37" s="3">
        <v>264</v>
      </c>
      <c r="O37" s="3">
        <v>93.8</v>
      </c>
      <c r="P37" s="3">
        <v>17</v>
      </c>
      <c r="Q37" s="3">
        <v>28</v>
      </c>
      <c r="R37" s="3">
        <v>1.6</v>
      </c>
      <c r="S37" s="3">
        <v>0</v>
      </c>
      <c r="T37" s="3">
        <v>4</v>
      </c>
      <c r="U37" s="3">
        <v>2</v>
      </c>
      <c r="V37" s="3">
        <f t="shared" si="5"/>
        <v>338.48</v>
      </c>
    </row>
    <row r="38" spans="1:22" x14ac:dyDescent="0.75">
      <c r="A38" t="s">
        <v>94</v>
      </c>
      <c r="B38" t="s">
        <v>107</v>
      </c>
      <c r="C38" t="s">
        <v>122</v>
      </c>
      <c r="D38" t="s">
        <v>96</v>
      </c>
      <c r="E38" t="s">
        <v>96</v>
      </c>
      <c r="F38" s="3">
        <v>379</v>
      </c>
      <c r="G38" s="3">
        <v>570</v>
      </c>
      <c r="H38" s="3">
        <v>66.5</v>
      </c>
      <c r="I38" s="3">
        <v>4286</v>
      </c>
      <c r="J38" s="3">
        <v>7.5</v>
      </c>
      <c r="K38" s="3">
        <v>31</v>
      </c>
      <c r="L38" s="3">
        <v>18</v>
      </c>
      <c r="M38" s="3">
        <v>36</v>
      </c>
      <c r="N38" s="3">
        <v>189</v>
      </c>
      <c r="O38" s="3">
        <v>93.8</v>
      </c>
      <c r="P38" s="3">
        <v>37</v>
      </c>
      <c r="Q38" s="3">
        <v>102</v>
      </c>
      <c r="R38" s="3">
        <v>2.8</v>
      </c>
      <c r="S38" s="3">
        <v>0</v>
      </c>
      <c r="T38" s="3">
        <v>8</v>
      </c>
      <c r="U38" s="3">
        <v>2</v>
      </c>
      <c r="V38" s="3">
        <f t="shared" si="5"/>
        <v>327.64</v>
      </c>
    </row>
    <row r="39" spans="1:22" x14ac:dyDescent="0.75">
      <c r="A39" t="s">
        <v>94</v>
      </c>
      <c r="B39" t="s">
        <v>108</v>
      </c>
      <c r="C39" t="s">
        <v>122</v>
      </c>
      <c r="D39" t="s">
        <v>96</v>
      </c>
      <c r="E39" t="s">
        <v>96</v>
      </c>
      <c r="F39" s="3">
        <v>378</v>
      </c>
      <c r="G39" s="3">
        <v>544</v>
      </c>
      <c r="H39" s="3">
        <v>69.5</v>
      </c>
      <c r="I39" s="3">
        <v>4478</v>
      </c>
      <c r="J39" s="3">
        <v>8.1999999999999993</v>
      </c>
      <c r="K39" s="3">
        <v>32</v>
      </c>
      <c r="L39" s="3">
        <v>11</v>
      </c>
      <c r="M39" s="3">
        <v>30</v>
      </c>
      <c r="N39" s="3">
        <v>150</v>
      </c>
      <c r="O39" s="3">
        <v>105.5</v>
      </c>
      <c r="P39" s="3">
        <v>28</v>
      </c>
      <c r="Q39" s="3">
        <v>72</v>
      </c>
      <c r="R39" s="3">
        <v>2.6</v>
      </c>
      <c r="S39" s="3">
        <v>0</v>
      </c>
      <c r="T39" s="3">
        <v>3</v>
      </c>
      <c r="U39" s="3">
        <v>2</v>
      </c>
      <c r="V39" s="3">
        <f t="shared" si="5"/>
        <v>352.32</v>
      </c>
    </row>
    <row r="40" spans="1:22" x14ac:dyDescent="0.75">
      <c r="A40" t="s">
        <v>94</v>
      </c>
      <c r="B40" t="s">
        <v>109</v>
      </c>
      <c r="C40" t="s">
        <v>122</v>
      </c>
      <c r="D40" t="s">
        <v>96</v>
      </c>
      <c r="E40" t="s">
        <v>96</v>
      </c>
      <c r="F40" s="3">
        <v>338</v>
      </c>
      <c r="G40" s="3">
        <v>527</v>
      </c>
      <c r="H40" s="3">
        <v>64.099999999999994</v>
      </c>
      <c r="I40" s="3">
        <v>3606</v>
      </c>
      <c r="J40" s="3">
        <v>6.8</v>
      </c>
      <c r="K40" s="3">
        <v>26</v>
      </c>
      <c r="L40" s="3">
        <v>15</v>
      </c>
      <c r="M40" s="3">
        <v>49</v>
      </c>
      <c r="N40" s="3">
        <v>311</v>
      </c>
      <c r="O40" s="3">
        <v>88.6</v>
      </c>
      <c r="P40" s="3">
        <v>27</v>
      </c>
      <c r="Q40" s="3">
        <v>40</v>
      </c>
      <c r="R40" s="3">
        <v>1.5</v>
      </c>
      <c r="S40" s="3">
        <v>0</v>
      </c>
      <c r="T40" s="3">
        <v>15</v>
      </c>
      <c r="U40" s="3">
        <v>7</v>
      </c>
      <c r="V40" s="3">
        <f t="shared" si="5"/>
        <v>260.24</v>
      </c>
    </row>
    <row r="41" spans="1:22" x14ac:dyDescent="0.75">
      <c r="A41" t="s">
        <v>94</v>
      </c>
      <c r="B41" t="s">
        <v>110</v>
      </c>
      <c r="C41" t="s">
        <v>122</v>
      </c>
      <c r="D41" t="s">
        <v>96</v>
      </c>
      <c r="E41" t="s">
        <v>96</v>
      </c>
      <c r="F41" s="3">
        <v>366</v>
      </c>
      <c r="G41" s="3">
        <v>582</v>
      </c>
      <c r="H41" s="3">
        <v>62.9</v>
      </c>
      <c r="I41" s="3">
        <v>4624</v>
      </c>
      <c r="J41" s="3">
        <v>7.9</v>
      </c>
      <c r="K41" s="3">
        <v>27</v>
      </c>
      <c r="L41" s="3">
        <v>20</v>
      </c>
      <c r="M41" s="3">
        <v>30</v>
      </c>
      <c r="N41" s="3">
        <v>198</v>
      </c>
      <c r="O41" s="3">
        <v>88.7</v>
      </c>
      <c r="P41" s="3">
        <v>26</v>
      </c>
      <c r="Q41" s="3">
        <v>36</v>
      </c>
      <c r="R41" s="3">
        <v>1.4</v>
      </c>
      <c r="S41" s="3">
        <v>1</v>
      </c>
      <c r="T41" s="3">
        <v>9</v>
      </c>
      <c r="U41" s="3">
        <v>5</v>
      </c>
      <c r="V41" s="3">
        <f t="shared" si="5"/>
        <v>306.56000000000006</v>
      </c>
    </row>
    <row r="42" spans="1:22" x14ac:dyDescent="0.75">
      <c r="A42" t="s">
        <v>94</v>
      </c>
      <c r="B42" t="s">
        <v>111</v>
      </c>
      <c r="C42" t="s">
        <v>122</v>
      </c>
      <c r="D42" t="s">
        <v>96</v>
      </c>
      <c r="E42" t="s">
        <v>96</v>
      </c>
      <c r="F42" s="3">
        <v>357</v>
      </c>
      <c r="G42" s="3">
        <v>541</v>
      </c>
      <c r="H42" s="3">
        <v>66</v>
      </c>
      <c r="I42" s="3">
        <v>4710</v>
      </c>
      <c r="J42" s="3">
        <v>8.6999999999999993</v>
      </c>
      <c r="K42" s="3">
        <v>30</v>
      </c>
      <c r="L42" s="3">
        <v>13</v>
      </c>
      <c r="M42" s="3">
        <v>38</v>
      </c>
      <c r="N42" s="3">
        <v>227</v>
      </c>
      <c r="O42" s="3">
        <v>101.8</v>
      </c>
      <c r="P42" s="3">
        <v>29</v>
      </c>
      <c r="Q42" s="3">
        <v>52</v>
      </c>
      <c r="R42" s="3">
        <v>1.8</v>
      </c>
      <c r="S42" s="3">
        <v>0</v>
      </c>
      <c r="T42" s="3">
        <v>7</v>
      </c>
      <c r="U42" s="3">
        <v>4</v>
      </c>
      <c r="V42" s="3">
        <f t="shared" si="5"/>
        <v>339.59999999999997</v>
      </c>
    </row>
    <row r="43" spans="1:22" x14ac:dyDescent="0.75">
      <c r="A43" t="s">
        <v>94</v>
      </c>
      <c r="B43" t="s">
        <v>112</v>
      </c>
      <c r="C43" t="s">
        <v>122</v>
      </c>
      <c r="D43" t="s">
        <v>96</v>
      </c>
      <c r="E43" t="s">
        <v>96</v>
      </c>
      <c r="F43" s="3">
        <v>317</v>
      </c>
      <c r="G43" s="3">
        <v>486</v>
      </c>
      <c r="H43" s="3">
        <v>65.2</v>
      </c>
      <c r="I43" s="3">
        <v>4254</v>
      </c>
      <c r="J43" s="3">
        <v>8.8000000000000007</v>
      </c>
      <c r="K43" s="3">
        <v>28</v>
      </c>
      <c r="L43" s="3">
        <v>9</v>
      </c>
      <c r="M43" s="3">
        <v>25</v>
      </c>
      <c r="N43" s="3">
        <v>167</v>
      </c>
      <c r="O43" s="3">
        <v>104.4</v>
      </c>
      <c r="P43" s="3">
        <v>26</v>
      </c>
      <c r="Q43" s="3">
        <v>50</v>
      </c>
      <c r="R43" s="3">
        <v>1.9</v>
      </c>
      <c r="S43" s="3">
        <v>1</v>
      </c>
      <c r="T43" s="3">
        <v>6</v>
      </c>
      <c r="U43" s="3">
        <v>3</v>
      </c>
      <c r="V43" s="3">
        <f t="shared" si="5"/>
        <v>325.15999999999997</v>
      </c>
    </row>
    <row r="44" spans="1:22" x14ac:dyDescent="0.75">
      <c r="A44" t="s">
        <v>94</v>
      </c>
      <c r="B44" t="s">
        <v>113</v>
      </c>
      <c r="C44" t="s">
        <v>122</v>
      </c>
      <c r="D44" t="s">
        <v>96</v>
      </c>
      <c r="E44" t="s">
        <v>96</v>
      </c>
      <c r="F44" s="3">
        <v>312</v>
      </c>
      <c r="G44" s="3">
        <v>478</v>
      </c>
      <c r="H44" s="3">
        <v>65.3</v>
      </c>
      <c r="I44" s="3">
        <v>4009</v>
      </c>
      <c r="J44" s="3">
        <v>8.4</v>
      </c>
      <c r="K44" s="3">
        <v>34</v>
      </c>
      <c r="L44" s="3">
        <v>11</v>
      </c>
      <c r="M44" s="3">
        <v>25</v>
      </c>
      <c r="N44" s="3">
        <v>151</v>
      </c>
      <c r="O44" s="3">
        <v>105.5</v>
      </c>
      <c r="P44" s="3">
        <v>31</v>
      </c>
      <c r="Q44" s="3">
        <v>84</v>
      </c>
      <c r="R44" s="3">
        <v>2.7</v>
      </c>
      <c r="S44" s="3">
        <v>0</v>
      </c>
      <c r="T44" s="3">
        <v>8</v>
      </c>
      <c r="U44" s="3">
        <v>4</v>
      </c>
      <c r="V44" s="3">
        <f t="shared" si="5"/>
        <v>342.76</v>
      </c>
    </row>
    <row r="45" spans="1:22" x14ac:dyDescent="0.75">
      <c r="A45" t="s">
        <v>94</v>
      </c>
      <c r="B45" t="s">
        <v>114</v>
      </c>
      <c r="C45" t="s">
        <v>122</v>
      </c>
      <c r="D45" t="s">
        <v>96</v>
      </c>
      <c r="E45" t="s">
        <v>96</v>
      </c>
      <c r="F45" s="3">
        <v>277</v>
      </c>
      <c r="G45" s="3">
        <v>460</v>
      </c>
      <c r="H45" s="3">
        <v>60.2</v>
      </c>
      <c r="I45" s="3">
        <v>3152</v>
      </c>
      <c r="J45" s="3">
        <v>6.9</v>
      </c>
      <c r="K45" s="3">
        <v>21</v>
      </c>
      <c r="L45" s="3">
        <v>15</v>
      </c>
      <c r="M45" s="3">
        <v>22</v>
      </c>
      <c r="N45" s="3">
        <v>163</v>
      </c>
      <c r="O45" s="3">
        <v>82.4</v>
      </c>
      <c r="P45" s="3">
        <v>29</v>
      </c>
      <c r="Q45" s="3">
        <v>33</v>
      </c>
      <c r="R45" s="3">
        <v>1.1000000000000001</v>
      </c>
      <c r="S45" s="3">
        <v>1</v>
      </c>
      <c r="T45" s="3">
        <v>11</v>
      </c>
      <c r="U45" s="3">
        <v>6</v>
      </c>
      <c r="V45" s="3">
        <f t="shared" si="5"/>
        <v>219.38</v>
      </c>
    </row>
    <row r="46" spans="1:22" x14ac:dyDescent="0.75">
      <c r="A46" t="s">
        <v>94</v>
      </c>
      <c r="B46" t="s">
        <v>115</v>
      </c>
      <c r="C46" t="s">
        <v>122</v>
      </c>
      <c r="D46" t="s">
        <v>96</v>
      </c>
      <c r="E46" t="s">
        <v>96</v>
      </c>
      <c r="F46" s="3">
        <v>284</v>
      </c>
      <c r="G46" s="3">
        <v>460</v>
      </c>
      <c r="H46" s="3">
        <v>61.7</v>
      </c>
      <c r="I46" s="3">
        <v>3388</v>
      </c>
      <c r="J46" s="3">
        <v>7.4</v>
      </c>
      <c r="K46" s="3">
        <v>22</v>
      </c>
      <c r="L46" s="3">
        <v>9</v>
      </c>
      <c r="M46" s="3">
        <v>27</v>
      </c>
      <c r="N46" s="3">
        <v>144</v>
      </c>
      <c r="O46" s="3">
        <v>92</v>
      </c>
      <c r="P46" s="3">
        <v>48</v>
      </c>
      <c r="Q46" s="3">
        <v>49</v>
      </c>
      <c r="R46" s="3">
        <v>1</v>
      </c>
      <c r="S46" s="3">
        <v>0</v>
      </c>
      <c r="T46" s="3">
        <v>8</v>
      </c>
      <c r="U46" s="3">
        <v>2</v>
      </c>
      <c r="V46" s="3">
        <f t="shared" si="5"/>
        <v>250.42</v>
      </c>
    </row>
    <row r="47" spans="1:22" x14ac:dyDescent="0.75">
      <c r="A47" t="s">
        <v>94</v>
      </c>
      <c r="B47" t="s">
        <v>116</v>
      </c>
      <c r="C47" t="s">
        <v>122</v>
      </c>
      <c r="D47" t="s">
        <v>40</v>
      </c>
      <c r="E47" t="s">
        <v>102</v>
      </c>
      <c r="F47" s="3">
        <v>96</v>
      </c>
      <c r="G47" s="3">
        <v>176</v>
      </c>
      <c r="H47" s="3">
        <v>54.5</v>
      </c>
      <c r="I47" s="3">
        <v>920</v>
      </c>
      <c r="J47" s="3">
        <v>5.2</v>
      </c>
      <c r="K47" s="3">
        <v>0</v>
      </c>
      <c r="L47" s="3">
        <v>8</v>
      </c>
      <c r="M47" s="3">
        <v>24</v>
      </c>
      <c r="N47" s="3">
        <v>128</v>
      </c>
      <c r="O47" s="3">
        <v>50.4</v>
      </c>
      <c r="P47" s="3">
        <v>8</v>
      </c>
      <c r="Q47" s="3">
        <v>-8</v>
      </c>
      <c r="R47" s="3">
        <v>-1</v>
      </c>
      <c r="S47" s="3">
        <v>0</v>
      </c>
      <c r="T47" s="3">
        <v>16</v>
      </c>
      <c r="U47" s="3">
        <v>0</v>
      </c>
      <c r="V47" s="3">
        <f t="shared" si="5"/>
        <v>20.000000000000004</v>
      </c>
    </row>
    <row r="48" spans="1:22" x14ac:dyDescent="0.75">
      <c r="A48" t="s">
        <v>94</v>
      </c>
      <c r="B48" t="s">
        <v>123</v>
      </c>
      <c r="C48" t="s">
        <v>122</v>
      </c>
      <c r="D48" t="s">
        <v>40</v>
      </c>
      <c r="E48" t="s">
        <v>102</v>
      </c>
      <c r="F48" s="3">
        <v>40</v>
      </c>
      <c r="G48" s="3">
        <v>64</v>
      </c>
      <c r="H48" s="3">
        <v>62.5</v>
      </c>
      <c r="I48" s="3">
        <v>264</v>
      </c>
      <c r="J48" s="3">
        <v>4.0999999999999996</v>
      </c>
      <c r="K48" s="3">
        <v>8</v>
      </c>
      <c r="L48" s="3">
        <v>0</v>
      </c>
      <c r="M48" s="3">
        <v>8</v>
      </c>
      <c r="N48" s="3">
        <v>80</v>
      </c>
      <c r="O48" s="3">
        <v>110.9</v>
      </c>
      <c r="P48" s="3">
        <v>32</v>
      </c>
      <c r="Q48" s="3">
        <v>-40</v>
      </c>
      <c r="R48" s="3">
        <v>-1.3</v>
      </c>
      <c r="S48" s="3">
        <v>0</v>
      </c>
      <c r="T48" s="3">
        <v>8</v>
      </c>
      <c r="U48" s="3">
        <v>0</v>
      </c>
      <c r="V48" s="3">
        <f t="shared" si="5"/>
        <v>54.56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1E7CF-CD15-4733-AB0A-191A649D1406}">
  <sheetPr codeName="Sheet35"/>
  <dimension ref="A1:V12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3.26953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8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144</v>
      </c>
      <c r="D2" s="1" t="s">
        <v>96</v>
      </c>
      <c r="E2" s="1" t="s">
        <v>96</v>
      </c>
      <c r="F2">
        <v>308</v>
      </c>
      <c r="G2">
        <v>490</v>
      </c>
      <c r="H2">
        <v>62.9</v>
      </c>
      <c r="I2">
        <v>3324</v>
      </c>
      <c r="J2">
        <v>6.8</v>
      </c>
      <c r="K2">
        <v>22</v>
      </c>
      <c r="L2">
        <v>13</v>
      </c>
      <c r="M2">
        <v>32</v>
      </c>
      <c r="N2">
        <v>185</v>
      </c>
      <c r="O2">
        <v>86.6</v>
      </c>
      <c r="P2">
        <v>57</v>
      </c>
      <c r="Q2">
        <v>357</v>
      </c>
      <c r="R2">
        <v>6.3</v>
      </c>
      <c r="S2">
        <v>6</v>
      </c>
      <c r="T2">
        <v>4</v>
      </c>
      <c r="U2">
        <v>3</v>
      </c>
      <c r="V2">
        <f t="shared" ref="V2:V4" si="0">(0.04*I2)+(6*K2) -(2*L2)+(0.1*Q2)+(6*S2)-(2*U2)</f>
        <v>304.66000000000003</v>
      </c>
    </row>
    <row r="3" spans="1:22" x14ac:dyDescent="0.75">
      <c r="A3" s="1" t="s">
        <v>94</v>
      </c>
      <c r="B3" s="1" t="s">
        <v>105</v>
      </c>
      <c r="C3" s="1" t="s">
        <v>144</v>
      </c>
      <c r="D3" s="1" t="s">
        <v>96</v>
      </c>
      <c r="E3" s="1" t="s">
        <v>96</v>
      </c>
      <c r="F3">
        <v>311</v>
      </c>
      <c r="G3">
        <v>459</v>
      </c>
      <c r="H3">
        <v>67.8</v>
      </c>
      <c r="I3">
        <v>3667</v>
      </c>
      <c r="J3">
        <v>8</v>
      </c>
      <c r="K3">
        <v>23</v>
      </c>
      <c r="L3">
        <v>4</v>
      </c>
      <c r="M3">
        <v>25</v>
      </c>
      <c r="N3">
        <v>143</v>
      </c>
      <c r="O3">
        <v>104.9</v>
      </c>
      <c r="P3">
        <v>57</v>
      </c>
      <c r="Q3">
        <v>282</v>
      </c>
      <c r="R3">
        <v>4.9000000000000004</v>
      </c>
      <c r="S3">
        <v>6</v>
      </c>
      <c r="T3">
        <v>9</v>
      </c>
      <c r="U3">
        <v>4</v>
      </c>
      <c r="V3">
        <f>(0.04*I3)+(6*K3) -(2*L3)+(0.1*Q3)+(6*S3)-(2*U3)</f>
        <v>332.88</v>
      </c>
    </row>
    <row r="4" spans="1:22" x14ac:dyDescent="0.75">
      <c r="A4" s="1" t="s">
        <v>94</v>
      </c>
      <c r="B4" s="1" t="s">
        <v>97</v>
      </c>
      <c r="C4" s="1" t="s">
        <v>97</v>
      </c>
      <c r="D4" s="1" t="s">
        <v>97</v>
      </c>
      <c r="E4" s="1" t="s">
        <v>97</v>
      </c>
      <c r="F4">
        <v>619</v>
      </c>
      <c r="G4">
        <v>949</v>
      </c>
      <c r="H4">
        <v>65.2</v>
      </c>
      <c r="I4">
        <v>6991</v>
      </c>
      <c r="J4">
        <v>7.4</v>
      </c>
      <c r="K4">
        <v>45</v>
      </c>
      <c r="L4">
        <v>17</v>
      </c>
      <c r="M4">
        <v>57</v>
      </c>
      <c r="N4">
        <v>328</v>
      </c>
      <c r="O4">
        <v>95.5</v>
      </c>
      <c r="P4">
        <v>114</v>
      </c>
      <c r="Q4">
        <v>639</v>
      </c>
      <c r="R4">
        <v>5.6</v>
      </c>
      <c r="S4">
        <v>12</v>
      </c>
      <c r="T4">
        <v>13</v>
      </c>
      <c r="U4">
        <v>7</v>
      </c>
      <c r="V4">
        <f t="shared" si="0"/>
        <v>637.54</v>
      </c>
    </row>
    <row r="6" spans="1:22" x14ac:dyDescent="0.75">
      <c r="A6" t="s">
        <v>36</v>
      </c>
      <c r="B6" t="s">
        <v>75</v>
      </c>
      <c r="C6" t="s">
        <v>37</v>
      </c>
      <c r="D6" t="s">
        <v>76</v>
      </c>
      <c r="E6" t="s">
        <v>77</v>
      </c>
      <c r="F6" t="s">
        <v>78</v>
      </c>
      <c r="G6" t="s">
        <v>79</v>
      </c>
      <c r="H6" t="s">
        <v>80</v>
      </c>
      <c r="I6" t="s">
        <v>81</v>
      </c>
      <c r="J6" t="s">
        <v>82</v>
      </c>
      <c r="K6" t="s">
        <v>83</v>
      </c>
      <c r="L6" t="s">
        <v>84</v>
      </c>
      <c r="M6" t="s">
        <v>85</v>
      </c>
      <c r="N6" t="s">
        <v>86</v>
      </c>
      <c r="O6" t="s">
        <v>87</v>
      </c>
      <c r="P6" t="s">
        <v>88</v>
      </c>
      <c r="Q6" t="s">
        <v>89</v>
      </c>
      <c r="R6" t="s">
        <v>90</v>
      </c>
      <c r="S6" t="s">
        <v>91</v>
      </c>
      <c r="T6" t="s">
        <v>92</v>
      </c>
      <c r="U6" t="s">
        <v>93</v>
      </c>
      <c r="V6" t="s">
        <v>38</v>
      </c>
    </row>
    <row r="7" spans="1:22" x14ac:dyDescent="0.75">
      <c r="A7" t="s">
        <v>94</v>
      </c>
      <c r="B7" t="s">
        <v>104</v>
      </c>
      <c r="C7" t="s">
        <v>144</v>
      </c>
      <c r="D7" t="s">
        <v>96</v>
      </c>
      <c r="E7" t="s">
        <v>96</v>
      </c>
      <c r="F7" s="3">
        <v>19.25</v>
      </c>
      <c r="G7" s="3">
        <v>30.625</v>
      </c>
      <c r="H7" s="3">
        <v>62.9</v>
      </c>
      <c r="I7" s="3">
        <v>207.75</v>
      </c>
      <c r="J7" s="3">
        <v>6.8</v>
      </c>
      <c r="K7" s="3">
        <v>1.375</v>
      </c>
      <c r="L7" s="3">
        <v>0.8125</v>
      </c>
      <c r="M7" s="3">
        <v>2</v>
      </c>
      <c r="N7" s="3">
        <v>11.5625</v>
      </c>
      <c r="O7" s="3">
        <v>86.6</v>
      </c>
      <c r="P7" s="3">
        <v>3.5625</v>
      </c>
      <c r="Q7" s="3">
        <v>22.3125</v>
      </c>
      <c r="R7" s="3">
        <v>6.3</v>
      </c>
      <c r="S7" s="3">
        <v>0.375</v>
      </c>
      <c r="T7" s="3">
        <v>0.25</v>
      </c>
      <c r="U7" s="3">
        <v>0.1875</v>
      </c>
      <c r="V7">
        <f t="shared" ref="V7" si="1">(0.04*I7)+(6*K7) -(2*L7)+(0.1*Q7)+(6*S7)-(2*U7)</f>
        <v>19.041250000000002</v>
      </c>
    </row>
    <row r="8" spans="1:22" x14ac:dyDescent="0.75">
      <c r="A8" t="s">
        <v>94</v>
      </c>
      <c r="B8" t="s">
        <v>105</v>
      </c>
      <c r="C8" t="s">
        <v>144</v>
      </c>
      <c r="D8" t="s">
        <v>96</v>
      </c>
      <c r="E8" t="s">
        <v>96</v>
      </c>
      <c r="F8" s="3">
        <v>19.4375</v>
      </c>
      <c r="G8" s="3">
        <v>28.6875</v>
      </c>
      <c r="H8" s="3">
        <v>67.8</v>
      </c>
      <c r="I8" s="3">
        <v>229.1875</v>
      </c>
      <c r="J8" s="3">
        <v>8</v>
      </c>
      <c r="K8" s="3">
        <v>1.4375</v>
      </c>
      <c r="L8" s="3">
        <v>0.25</v>
      </c>
      <c r="M8" s="3">
        <v>1.5625</v>
      </c>
      <c r="N8" s="3">
        <v>8.9375</v>
      </c>
      <c r="O8" s="3">
        <v>104.9</v>
      </c>
      <c r="P8" s="3">
        <v>3.5625</v>
      </c>
      <c r="Q8" s="3">
        <v>17.625</v>
      </c>
      <c r="R8" s="3">
        <v>4.9000000000000004</v>
      </c>
      <c r="S8" s="3">
        <v>0.375</v>
      </c>
      <c r="T8" s="3">
        <v>0.5625</v>
      </c>
      <c r="U8" s="3">
        <v>0.25</v>
      </c>
      <c r="V8">
        <f>(0.04*I8)+(6*K8) -(2*L8)+(0.1*Q8)+(6*S8)-(2*U8)</f>
        <v>20.805</v>
      </c>
    </row>
    <row r="10" spans="1:22" x14ac:dyDescent="0.75">
      <c r="A10" t="s">
        <v>36</v>
      </c>
      <c r="B10" t="s">
        <v>75</v>
      </c>
      <c r="C10" t="s">
        <v>37</v>
      </c>
      <c r="D10" t="s">
        <v>76</v>
      </c>
      <c r="E10" t="s">
        <v>77</v>
      </c>
      <c r="F10" t="s">
        <v>78</v>
      </c>
      <c r="G10" t="s">
        <v>79</v>
      </c>
      <c r="H10" t="s">
        <v>80</v>
      </c>
      <c r="I10" t="s">
        <v>81</v>
      </c>
      <c r="J10" t="s">
        <v>82</v>
      </c>
      <c r="K10" t="s">
        <v>83</v>
      </c>
      <c r="L10" t="s">
        <v>84</v>
      </c>
      <c r="M10" t="s">
        <v>85</v>
      </c>
      <c r="N10" t="s">
        <v>86</v>
      </c>
      <c r="O10" t="s">
        <v>87</v>
      </c>
      <c r="P10" t="s">
        <v>88</v>
      </c>
      <c r="Q10" t="s">
        <v>89</v>
      </c>
      <c r="R10" t="s">
        <v>90</v>
      </c>
      <c r="S10" t="s">
        <v>91</v>
      </c>
      <c r="T10" t="s">
        <v>92</v>
      </c>
      <c r="U10" t="s">
        <v>93</v>
      </c>
      <c r="V10" t="s">
        <v>38</v>
      </c>
    </row>
    <row r="11" spans="1:22" x14ac:dyDescent="0.75">
      <c r="A11" t="s">
        <v>94</v>
      </c>
      <c r="B11" t="s">
        <v>104</v>
      </c>
      <c r="C11" t="s">
        <v>144</v>
      </c>
      <c r="D11" t="s">
        <v>96</v>
      </c>
      <c r="E11" t="s">
        <v>96</v>
      </c>
      <c r="F11" s="3">
        <v>308</v>
      </c>
      <c r="G11" s="3">
        <v>490</v>
      </c>
      <c r="H11" s="3">
        <v>62.9</v>
      </c>
      <c r="I11" s="3">
        <v>3324</v>
      </c>
      <c r="J11" s="3">
        <v>6.8</v>
      </c>
      <c r="K11" s="3">
        <v>22</v>
      </c>
      <c r="L11" s="3">
        <v>13</v>
      </c>
      <c r="M11" s="3">
        <v>32</v>
      </c>
      <c r="N11" s="3">
        <v>185</v>
      </c>
      <c r="O11" s="3">
        <v>86.6</v>
      </c>
      <c r="P11" s="3">
        <v>57</v>
      </c>
      <c r="Q11" s="3">
        <v>357</v>
      </c>
      <c r="R11" s="3">
        <v>6.3</v>
      </c>
      <c r="S11" s="3">
        <v>6</v>
      </c>
      <c r="T11" s="3">
        <v>4</v>
      </c>
      <c r="U11" s="3">
        <v>3</v>
      </c>
      <c r="V11" s="3">
        <f t="shared" ref="V11" si="2">(0.04*I11)+(6*K11) -(2*L11)+(0.1*Q11)+(6*S11)-(2*U11)</f>
        <v>304.66000000000003</v>
      </c>
    </row>
    <row r="12" spans="1:22" x14ac:dyDescent="0.75">
      <c r="A12" t="s">
        <v>94</v>
      </c>
      <c r="B12" t="s">
        <v>105</v>
      </c>
      <c r="C12" t="s">
        <v>144</v>
      </c>
      <c r="D12" t="s">
        <v>96</v>
      </c>
      <c r="E12" t="s">
        <v>96</v>
      </c>
      <c r="F12" s="3">
        <v>311</v>
      </c>
      <c r="G12" s="3">
        <v>459</v>
      </c>
      <c r="H12" s="3">
        <v>67.8</v>
      </c>
      <c r="I12" s="3">
        <v>3667</v>
      </c>
      <c r="J12" s="3">
        <v>8</v>
      </c>
      <c r="K12" s="3">
        <v>23</v>
      </c>
      <c r="L12" s="3">
        <v>4</v>
      </c>
      <c r="M12" s="3">
        <v>25</v>
      </c>
      <c r="N12" s="3">
        <v>143</v>
      </c>
      <c r="O12" s="3">
        <v>104.9</v>
      </c>
      <c r="P12" s="3">
        <v>57</v>
      </c>
      <c r="Q12" s="3">
        <v>282</v>
      </c>
      <c r="R12" s="3">
        <v>4.9000000000000004</v>
      </c>
      <c r="S12" s="3">
        <v>6</v>
      </c>
      <c r="T12" s="3">
        <v>9</v>
      </c>
      <c r="U12" s="3">
        <v>4</v>
      </c>
      <c r="V12" s="3">
        <f>(0.04*I12)+(6*K12) -(2*L12)+(0.1*Q12)+(6*S12)-(2*U12)</f>
        <v>332.88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DA84-9AF7-49A6-A6F9-9F8ED83186D0}">
  <sheetPr codeName="Sheet36"/>
  <dimension ref="A1:V12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5.0898437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135</v>
      </c>
      <c r="D2" s="1" t="s">
        <v>101</v>
      </c>
      <c r="E2" s="1" t="s">
        <v>101</v>
      </c>
      <c r="F2">
        <v>296</v>
      </c>
      <c r="G2">
        <v>477</v>
      </c>
      <c r="H2">
        <v>62.1</v>
      </c>
      <c r="I2">
        <v>3804</v>
      </c>
      <c r="J2">
        <v>8</v>
      </c>
      <c r="K2">
        <v>28</v>
      </c>
      <c r="L2">
        <v>7</v>
      </c>
      <c r="M2">
        <v>25</v>
      </c>
      <c r="N2">
        <v>172</v>
      </c>
      <c r="O2">
        <v>100.5</v>
      </c>
      <c r="P2">
        <v>28</v>
      </c>
      <c r="Q2">
        <v>51</v>
      </c>
      <c r="R2">
        <v>1.8</v>
      </c>
      <c r="S2">
        <v>1</v>
      </c>
      <c r="T2">
        <v>8</v>
      </c>
      <c r="U2">
        <v>3</v>
      </c>
      <c r="V2">
        <f t="shared" ref="V2:V4" si="0">(0.04*I2)+(6*K2) -(2*L2)+(0.1*Q2)+(6*S2)-(2*U2)</f>
        <v>311.26</v>
      </c>
    </row>
    <row r="3" spans="1:22" x14ac:dyDescent="0.75">
      <c r="A3" s="1" t="s">
        <v>94</v>
      </c>
      <c r="B3" s="1" t="s">
        <v>105</v>
      </c>
      <c r="C3" s="1" t="s">
        <v>135</v>
      </c>
      <c r="D3" s="1" t="s">
        <v>99</v>
      </c>
      <c r="E3" s="1" t="s">
        <v>99</v>
      </c>
      <c r="F3">
        <v>112</v>
      </c>
      <c r="G3">
        <v>205</v>
      </c>
      <c r="H3">
        <v>54.6</v>
      </c>
      <c r="I3">
        <v>1089</v>
      </c>
      <c r="J3">
        <v>5.3</v>
      </c>
      <c r="K3">
        <v>5</v>
      </c>
      <c r="L3">
        <v>7</v>
      </c>
      <c r="M3">
        <v>26</v>
      </c>
      <c r="N3">
        <v>222</v>
      </c>
      <c r="O3">
        <v>63.6</v>
      </c>
      <c r="P3">
        <v>8</v>
      </c>
      <c r="Q3">
        <v>16</v>
      </c>
      <c r="R3">
        <v>2</v>
      </c>
      <c r="S3">
        <v>1</v>
      </c>
      <c r="T3">
        <v>5</v>
      </c>
      <c r="U3">
        <v>2</v>
      </c>
      <c r="V3">
        <f>(0.04*I3)+(6*K3) -(2*L3)+(0.1*Q3)+(6*S3)-(2*U3)</f>
        <v>63.16</v>
      </c>
    </row>
    <row r="4" spans="1:22" x14ac:dyDescent="0.75">
      <c r="A4" s="1" t="s">
        <v>94</v>
      </c>
      <c r="B4" s="1" t="s">
        <v>97</v>
      </c>
      <c r="C4" s="1" t="s">
        <v>97</v>
      </c>
      <c r="D4" s="1" t="s">
        <v>97</v>
      </c>
      <c r="E4" s="1" t="s">
        <v>97</v>
      </c>
      <c r="F4">
        <v>408</v>
      </c>
      <c r="G4">
        <v>682</v>
      </c>
      <c r="H4">
        <v>59.8</v>
      </c>
      <c r="I4">
        <v>4893</v>
      </c>
      <c r="J4">
        <v>7.2</v>
      </c>
      <c r="K4">
        <v>33</v>
      </c>
      <c r="L4">
        <v>14</v>
      </c>
      <c r="M4">
        <v>51</v>
      </c>
      <c r="N4">
        <v>394</v>
      </c>
      <c r="O4">
        <v>89.4</v>
      </c>
      <c r="P4">
        <v>36</v>
      </c>
      <c r="Q4">
        <v>67</v>
      </c>
      <c r="R4">
        <v>1.9</v>
      </c>
      <c r="S4">
        <v>2</v>
      </c>
      <c r="T4">
        <v>13</v>
      </c>
      <c r="U4">
        <v>5</v>
      </c>
      <c r="V4">
        <f t="shared" si="0"/>
        <v>374.42</v>
      </c>
    </row>
    <row r="6" spans="1:22" x14ac:dyDescent="0.75">
      <c r="A6" t="s">
        <v>36</v>
      </c>
      <c r="B6" t="s">
        <v>75</v>
      </c>
      <c r="C6" t="s">
        <v>37</v>
      </c>
      <c r="D6" t="s">
        <v>76</v>
      </c>
      <c r="E6" t="s">
        <v>77</v>
      </c>
      <c r="F6" t="s">
        <v>78</v>
      </c>
      <c r="G6" t="s">
        <v>79</v>
      </c>
      <c r="H6" t="s">
        <v>80</v>
      </c>
      <c r="I6" t="s">
        <v>81</v>
      </c>
      <c r="J6" t="s">
        <v>82</v>
      </c>
      <c r="K6" t="s">
        <v>83</v>
      </c>
      <c r="L6" t="s">
        <v>84</v>
      </c>
      <c r="M6" t="s">
        <v>85</v>
      </c>
      <c r="N6" t="s">
        <v>86</v>
      </c>
      <c r="O6" t="s">
        <v>87</v>
      </c>
      <c r="P6" t="s">
        <v>88</v>
      </c>
      <c r="Q6" t="s">
        <v>89</v>
      </c>
      <c r="R6" t="s">
        <v>90</v>
      </c>
      <c r="S6" t="s">
        <v>91</v>
      </c>
      <c r="T6" t="s">
        <v>92</v>
      </c>
      <c r="U6" t="s">
        <v>93</v>
      </c>
      <c r="V6" t="s">
        <v>38</v>
      </c>
    </row>
    <row r="7" spans="1:22" x14ac:dyDescent="0.75">
      <c r="A7" t="s">
        <v>94</v>
      </c>
      <c r="B7" t="s">
        <v>104</v>
      </c>
      <c r="C7" t="s">
        <v>135</v>
      </c>
      <c r="D7" t="s">
        <v>101</v>
      </c>
      <c r="E7" t="s">
        <v>101</v>
      </c>
      <c r="F7" s="3">
        <v>19.733333333333334</v>
      </c>
      <c r="G7" s="3">
        <v>31.8</v>
      </c>
      <c r="H7" s="3">
        <v>62.1</v>
      </c>
      <c r="I7" s="3">
        <v>253.6</v>
      </c>
      <c r="J7" s="3">
        <v>8</v>
      </c>
      <c r="K7" s="3">
        <v>1.8666666666666667</v>
      </c>
      <c r="L7" s="3">
        <v>0.46666666666666667</v>
      </c>
      <c r="M7" s="3">
        <v>1.6666666666666667</v>
      </c>
      <c r="N7" s="3">
        <v>11.466666666666667</v>
      </c>
      <c r="O7" s="3">
        <v>100.5</v>
      </c>
      <c r="P7" s="3">
        <v>1.8666666666666667</v>
      </c>
      <c r="Q7" s="3">
        <v>3.4</v>
      </c>
      <c r="R7" s="3">
        <v>1.8</v>
      </c>
      <c r="S7" s="3">
        <v>6.6666666666666666E-2</v>
      </c>
      <c r="T7" s="3">
        <v>0.53333333333333333</v>
      </c>
      <c r="U7" s="3">
        <v>0.2</v>
      </c>
      <c r="V7">
        <f t="shared" ref="V7" si="1">(0.04*I7)+(6*K7) -(2*L7)+(0.1*Q7)+(6*S7)-(2*U7)</f>
        <v>20.750666666666667</v>
      </c>
    </row>
    <row r="8" spans="1:22" x14ac:dyDescent="0.75">
      <c r="A8" t="s">
        <v>94</v>
      </c>
      <c r="B8" t="s">
        <v>105</v>
      </c>
      <c r="C8" t="s">
        <v>135</v>
      </c>
      <c r="D8" t="s">
        <v>99</v>
      </c>
      <c r="E8" t="s">
        <v>99</v>
      </c>
      <c r="F8" s="3">
        <v>16</v>
      </c>
      <c r="G8" s="3">
        <v>29.285714285714285</v>
      </c>
      <c r="H8" s="3">
        <v>54.6</v>
      </c>
      <c r="I8" s="3">
        <v>155.57142857142858</v>
      </c>
      <c r="J8" s="3">
        <v>5.3</v>
      </c>
      <c r="K8" s="3">
        <v>0.7142857142857143</v>
      </c>
      <c r="L8" s="3">
        <v>1</v>
      </c>
      <c r="M8" s="3">
        <v>3.7142857142857144</v>
      </c>
      <c r="N8" s="3">
        <v>31.714285714285715</v>
      </c>
      <c r="O8" s="3">
        <v>63.6</v>
      </c>
      <c r="P8" s="3">
        <v>1.1428571428571428</v>
      </c>
      <c r="Q8" s="3">
        <v>2.2857142857142856</v>
      </c>
      <c r="R8" s="3">
        <v>2</v>
      </c>
      <c r="S8" s="3">
        <v>0.14285714285714285</v>
      </c>
      <c r="T8" s="3">
        <v>0.7142857142857143</v>
      </c>
      <c r="U8" s="3">
        <v>0.2857142857142857</v>
      </c>
      <c r="V8">
        <f>(0.04*I8)+(6*K8) -(2*L8)+(0.1*Q8)+(6*S8)-(2*U8)</f>
        <v>9.0228571428571431</v>
      </c>
    </row>
    <row r="10" spans="1:22" x14ac:dyDescent="0.75">
      <c r="A10" t="s">
        <v>36</v>
      </c>
      <c r="B10" t="s">
        <v>75</v>
      </c>
      <c r="C10" t="s">
        <v>37</v>
      </c>
      <c r="D10" t="s">
        <v>76</v>
      </c>
      <c r="E10" t="s">
        <v>77</v>
      </c>
      <c r="F10" t="s">
        <v>78</v>
      </c>
      <c r="G10" t="s">
        <v>79</v>
      </c>
      <c r="H10" t="s">
        <v>80</v>
      </c>
      <c r="I10" t="s">
        <v>81</v>
      </c>
      <c r="J10" t="s">
        <v>82</v>
      </c>
      <c r="K10" t="s">
        <v>83</v>
      </c>
      <c r="L10" t="s">
        <v>84</v>
      </c>
      <c r="M10" t="s">
        <v>85</v>
      </c>
      <c r="N10" t="s">
        <v>86</v>
      </c>
      <c r="O10" t="s">
        <v>87</v>
      </c>
      <c r="P10" t="s">
        <v>88</v>
      </c>
      <c r="Q10" t="s">
        <v>89</v>
      </c>
      <c r="R10" t="s">
        <v>90</v>
      </c>
      <c r="S10" t="s">
        <v>91</v>
      </c>
      <c r="T10" t="s">
        <v>92</v>
      </c>
      <c r="U10" t="s">
        <v>93</v>
      </c>
      <c r="V10" t="s">
        <v>38</v>
      </c>
    </row>
    <row r="11" spans="1:22" x14ac:dyDescent="0.75">
      <c r="A11" t="s">
        <v>94</v>
      </c>
      <c r="B11" t="s">
        <v>104</v>
      </c>
      <c r="C11" t="s">
        <v>135</v>
      </c>
      <c r="D11" t="s">
        <v>101</v>
      </c>
      <c r="E11" t="s">
        <v>101</v>
      </c>
      <c r="F11" s="3">
        <v>315.73333333333335</v>
      </c>
      <c r="G11" s="3">
        <v>508.8</v>
      </c>
      <c r="H11" s="3">
        <v>62.1</v>
      </c>
      <c r="I11" s="3">
        <v>4057.6</v>
      </c>
      <c r="J11" s="3">
        <v>8</v>
      </c>
      <c r="K11" s="3">
        <v>29.866666666666667</v>
      </c>
      <c r="L11" s="3">
        <v>7.4666666666666668</v>
      </c>
      <c r="M11" s="3">
        <v>26.666666666666668</v>
      </c>
      <c r="N11" s="3">
        <v>183.46666666666667</v>
      </c>
      <c r="O11" s="3">
        <v>100.5</v>
      </c>
      <c r="P11" s="3">
        <v>29.866666666666667</v>
      </c>
      <c r="Q11" s="3">
        <v>54.4</v>
      </c>
      <c r="R11" s="3">
        <v>1.8</v>
      </c>
      <c r="S11" s="3">
        <v>1.0666666666666667</v>
      </c>
      <c r="T11" s="3">
        <v>8.5333333333333332</v>
      </c>
      <c r="U11" s="3">
        <v>3.2</v>
      </c>
      <c r="V11" s="3">
        <f t="shared" ref="V11" si="2">(0.04*I11)+(6*K11) -(2*L11)+(0.1*Q11)+(6*S11)-(2*U11)</f>
        <v>332.01066666666668</v>
      </c>
    </row>
    <row r="12" spans="1:22" x14ac:dyDescent="0.75">
      <c r="A12" t="s">
        <v>94</v>
      </c>
      <c r="B12" t="s">
        <v>105</v>
      </c>
      <c r="C12" t="s">
        <v>135</v>
      </c>
      <c r="D12" t="s">
        <v>99</v>
      </c>
      <c r="E12" t="s">
        <v>99</v>
      </c>
      <c r="F12" s="3">
        <v>256</v>
      </c>
      <c r="G12" s="3">
        <v>468.57142857142856</v>
      </c>
      <c r="H12" s="3">
        <v>54.6</v>
      </c>
      <c r="I12" s="3">
        <v>2489.1428571428573</v>
      </c>
      <c r="J12" s="3">
        <v>5.3</v>
      </c>
      <c r="K12" s="3">
        <v>11.428571428571429</v>
      </c>
      <c r="L12" s="3">
        <v>16</v>
      </c>
      <c r="M12" s="3">
        <v>59.428571428571431</v>
      </c>
      <c r="N12" s="3">
        <v>507.42857142857144</v>
      </c>
      <c r="O12" s="3">
        <v>63.6</v>
      </c>
      <c r="P12" s="3">
        <v>18.285714285714285</v>
      </c>
      <c r="Q12" s="3">
        <v>36.571428571428569</v>
      </c>
      <c r="R12" s="3">
        <v>2</v>
      </c>
      <c r="S12" s="3">
        <v>2.2857142857142856</v>
      </c>
      <c r="T12" s="3">
        <v>11.428571428571429</v>
      </c>
      <c r="U12" s="3">
        <v>4.5714285714285712</v>
      </c>
      <c r="V12" s="3">
        <f>(0.04*I12)+(6*K12) -(2*L12)+(0.1*Q12)+(6*S12)-(2*U12)</f>
        <v>144.36571428571429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7D8A5-E0B3-4053-8856-EC3251D92B34}">
  <sheetPr codeName="Sheet37"/>
  <dimension ref="A1:V15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9.453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145</v>
      </c>
      <c r="D2" s="1" t="s">
        <v>118</v>
      </c>
      <c r="E2" s="1" t="s">
        <v>118</v>
      </c>
      <c r="F2">
        <v>282</v>
      </c>
      <c r="G2">
        <v>442</v>
      </c>
      <c r="H2">
        <v>63.8</v>
      </c>
      <c r="I2">
        <v>3504</v>
      </c>
      <c r="J2">
        <v>7.9</v>
      </c>
      <c r="K2">
        <v>19</v>
      </c>
      <c r="L2">
        <v>11</v>
      </c>
      <c r="M2">
        <v>33</v>
      </c>
      <c r="N2">
        <v>207</v>
      </c>
      <c r="O2">
        <v>92.2</v>
      </c>
      <c r="P2">
        <v>33</v>
      </c>
      <c r="Q2">
        <v>135</v>
      </c>
      <c r="R2">
        <v>4.0999999999999996</v>
      </c>
      <c r="S2">
        <v>1</v>
      </c>
      <c r="T2">
        <v>15</v>
      </c>
      <c r="U2">
        <v>7</v>
      </c>
      <c r="V2">
        <f t="shared" ref="V2:V5" si="0">(0.04*I2)+(6*K2) -(2*L2)+(0.1*Q2)+(6*S2)-(2*U2)</f>
        <v>237.66</v>
      </c>
    </row>
    <row r="3" spans="1:22" x14ac:dyDescent="0.75">
      <c r="A3" s="1" t="s">
        <v>94</v>
      </c>
      <c r="B3" s="1" t="s">
        <v>105</v>
      </c>
      <c r="C3" s="1" t="s">
        <v>145</v>
      </c>
      <c r="D3" s="1" t="s">
        <v>96</v>
      </c>
      <c r="E3" s="1" t="s">
        <v>96</v>
      </c>
      <c r="F3">
        <v>345</v>
      </c>
      <c r="G3">
        <v>567</v>
      </c>
      <c r="H3">
        <v>60.8</v>
      </c>
      <c r="I3">
        <v>4090</v>
      </c>
      <c r="J3">
        <v>7.2</v>
      </c>
      <c r="K3">
        <v>28</v>
      </c>
      <c r="L3">
        <v>18</v>
      </c>
      <c r="M3">
        <v>35</v>
      </c>
      <c r="N3">
        <v>239</v>
      </c>
      <c r="O3">
        <v>86.1</v>
      </c>
      <c r="P3">
        <v>53</v>
      </c>
      <c r="Q3">
        <v>165</v>
      </c>
      <c r="R3">
        <v>3.1</v>
      </c>
      <c r="S3">
        <v>1</v>
      </c>
      <c r="T3">
        <v>10</v>
      </c>
      <c r="U3">
        <v>6</v>
      </c>
      <c r="V3">
        <f>(0.04*I3)+(6*K3) -(2*L3)+(0.1*Q3)+(6*S3)-(2*U3)</f>
        <v>306.10000000000002</v>
      </c>
    </row>
    <row r="4" spans="1:22" x14ac:dyDescent="0.75">
      <c r="A4" s="1" t="s">
        <v>94</v>
      </c>
      <c r="B4" s="1" t="s">
        <v>106</v>
      </c>
      <c r="C4" s="1" t="s">
        <v>145</v>
      </c>
      <c r="D4" s="1" t="s">
        <v>96</v>
      </c>
      <c r="E4" s="1" t="s">
        <v>96</v>
      </c>
      <c r="F4">
        <v>312</v>
      </c>
      <c r="G4">
        <v>535</v>
      </c>
      <c r="H4">
        <v>58.3</v>
      </c>
      <c r="I4">
        <v>4042</v>
      </c>
      <c r="J4">
        <v>7.6</v>
      </c>
      <c r="K4">
        <v>22</v>
      </c>
      <c r="L4">
        <v>15</v>
      </c>
      <c r="M4">
        <v>27</v>
      </c>
      <c r="N4">
        <v>190</v>
      </c>
      <c r="O4">
        <v>84.2</v>
      </c>
      <c r="P4">
        <v>54</v>
      </c>
      <c r="Q4">
        <v>213</v>
      </c>
      <c r="R4">
        <v>3.9</v>
      </c>
      <c r="S4">
        <v>6</v>
      </c>
      <c r="T4">
        <v>6</v>
      </c>
      <c r="U4">
        <v>2</v>
      </c>
      <c r="V4">
        <f>(0.04*I4)+(6*K4) -(2*L4)+(0.1*Q4)+(6*S4)-(2*U4)</f>
        <v>316.98</v>
      </c>
    </row>
    <row r="5" spans="1:22" x14ac:dyDescent="0.75">
      <c r="A5" s="1" t="s">
        <v>94</v>
      </c>
      <c r="B5" s="1" t="s">
        <v>97</v>
      </c>
      <c r="C5" s="1" t="s">
        <v>97</v>
      </c>
      <c r="D5" s="1" t="s">
        <v>97</v>
      </c>
      <c r="E5" s="1" t="s">
        <v>97</v>
      </c>
      <c r="F5">
        <v>939</v>
      </c>
      <c r="G5">
        <v>1544</v>
      </c>
      <c r="H5">
        <v>60.8</v>
      </c>
      <c r="I5">
        <v>11636</v>
      </c>
      <c r="J5">
        <v>7.5</v>
      </c>
      <c r="K5">
        <v>69</v>
      </c>
      <c r="L5">
        <v>44</v>
      </c>
      <c r="M5">
        <v>95</v>
      </c>
      <c r="N5">
        <v>636</v>
      </c>
      <c r="O5">
        <v>87.2</v>
      </c>
      <c r="P5">
        <v>140</v>
      </c>
      <c r="Q5">
        <v>513</v>
      </c>
      <c r="R5">
        <v>3.7</v>
      </c>
      <c r="S5">
        <v>8</v>
      </c>
      <c r="T5">
        <v>31</v>
      </c>
      <c r="U5">
        <v>15</v>
      </c>
      <c r="V5">
        <f t="shared" si="0"/>
        <v>860.74</v>
      </c>
    </row>
    <row r="7" spans="1:22" x14ac:dyDescent="0.75">
      <c r="A7" t="s">
        <v>36</v>
      </c>
      <c r="B7" t="s">
        <v>75</v>
      </c>
      <c r="C7" t="s">
        <v>37</v>
      </c>
      <c r="D7" t="s">
        <v>76</v>
      </c>
      <c r="E7" t="s">
        <v>77</v>
      </c>
      <c r="F7" t="s">
        <v>78</v>
      </c>
      <c r="G7" t="s">
        <v>79</v>
      </c>
      <c r="H7" t="s">
        <v>80</v>
      </c>
      <c r="I7" t="s">
        <v>81</v>
      </c>
      <c r="J7" t="s">
        <v>82</v>
      </c>
      <c r="K7" t="s">
        <v>83</v>
      </c>
      <c r="L7" t="s">
        <v>84</v>
      </c>
      <c r="M7" t="s">
        <v>85</v>
      </c>
      <c r="N7" t="s">
        <v>86</v>
      </c>
      <c r="O7" t="s">
        <v>87</v>
      </c>
      <c r="P7" t="s">
        <v>88</v>
      </c>
      <c r="Q7" t="s">
        <v>89</v>
      </c>
      <c r="R7" t="s">
        <v>90</v>
      </c>
      <c r="S7" t="s">
        <v>91</v>
      </c>
      <c r="T7" t="s">
        <v>92</v>
      </c>
      <c r="U7" t="s">
        <v>93</v>
      </c>
      <c r="V7" t="s">
        <v>38</v>
      </c>
    </row>
    <row r="8" spans="1:22" x14ac:dyDescent="0.75">
      <c r="A8" t="s">
        <v>94</v>
      </c>
      <c r="B8" t="s">
        <v>104</v>
      </c>
      <c r="C8" t="s">
        <v>145</v>
      </c>
      <c r="D8" t="s">
        <v>118</v>
      </c>
      <c r="E8" t="s">
        <v>118</v>
      </c>
      <c r="F8" s="3">
        <v>21.692307692307693</v>
      </c>
      <c r="G8" s="3">
        <v>34</v>
      </c>
      <c r="H8" s="3">
        <v>63.8</v>
      </c>
      <c r="I8" s="3">
        <v>269.53846153846155</v>
      </c>
      <c r="J8" s="3">
        <v>7.9</v>
      </c>
      <c r="K8" s="3">
        <v>1.4615384615384615</v>
      </c>
      <c r="L8" s="3">
        <v>0.84615384615384615</v>
      </c>
      <c r="M8" s="3">
        <v>2.5384615384615383</v>
      </c>
      <c r="N8" s="3">
        <v>15.923076923076923</v>
      </c>
      <c r="O8" s="3">
        <v>92.2</v>
      </c>
      <c r="P8" s="3">
        <v>2.5384615384615383</v>
      </c>
      <c r="Q8" s="3">
        <v>10.384615384615385</v>
      </c>
      <c r="R8" s="3">
        <v>4.0999999999999996</v>
      </c>
      <c r="S8" s="3">
        <v>7.6923076923076927E-2</v>
      </c>
      <c r="T8" s="3">
        <v>1.1538461538461537</v>
      </c>
      <c r="U8" s="3">
        <v>0.53846153846153844</v>
      </c>
      <c r="V8">
        <f t="shared" ref="V8" si="1">(0.04*I8)+(6*K8) -(2*L8)+(0.1*Q8)+(6*S8)-(2*U8)</f>
        <v>18.28153846153846</v>
      </c>
    </row>
    <row r="9" spans="1:22" x14ac:dyDescent="0.75">
      <c r="A9" t="s">
        <v>94</v>
      </c>
      <c r="B9" t="s">
        <v>105</v>
      </c>
      <c r="C9" t="s">
        <v>145</v>
      </c>
      <c r="D9" t="s">
        <v>96</v>
      </c>
      <c r="E9" t="s">
        <v>96</v>
      </c>
      <c r="F9" s="3">
        <v>21.5625</v>
      </c>
      <c r="G9" s="3">
        <v>35.4375</v>
      </c>
      <c r="H9" s="3">
        <v>60.8</v>
      </c>
      <c r="I9" s="3">
        <v>255.625</v>
      </c>
      <c r="J9" s="3">
        <v>7.2</v>
      </c>
      <c r="K9" s="3">
        <v>1.75</v>
      </c>
      <c r="L9" s="3">
        <v>1.125</v>
      </c>
      <c r="M9" s="3">
        <v>2.1875</v>
      </c>
      <c r="N9" s="3">
        <v>14.9375</v>
      </c>
      <c r="O9" s="3">
        <v>86.1</v>
      </c>
      <c r="P9" s="3">
        <v>3.3125</v>
      </c>
      <c r="Q9" s="3">
        <v>10.3125</v>
      </c>
      <c r="R9" s="3">
        <v>3.1</v>
      </c>
      <c r="S9" s="3">
        <v>6.25E-2</v>
      </c>
      <c r="T9" s="3">
        <v>0.625</v>
      </c>
      <c r="U9" s="3">
        <v>0.375</v>
      </c>
      <c r="V9">
        <f>(0.04*I9)+(6*K9) -(2*L9)+(0.1*Q9)+(6*S9)-(2*U9)</f>
        <v>19.131250000000001</v>
      </c>
    </row>
    <row r="10" spans="1:22" x14ac:dyDescent="0.75">
      <c r="A10" t="s">
        <v>94</v>
      </c>
      <c r="B10" t="s">
        <v>106</v>
      </c>
      <c r="C10" t="s">
        <v>145</v>
      </c>
      <c r="D10" t="s">
        <v>96</v>
      </c>
      <c r="E10" t="s">
        <v>96</v>
      </c>
      <c r="F10" s="3">
        <v>19.5</v>
      </c>
      <c r="G10" s="3">
        <v>33.4375</v>
      </c>
      <c r="H10" s="3">
        <v>58.3</v>
      </c>
      <c r="I10" s="3">
        <v>252.625</v>
      </c>
      <c r="J10" s="3">
        <v>7.6</v>
      </c>
      <c r="K10" s="3">
        <v>1.375</v>
      </c>
      <c r="L10" s="3">
        <v>0.9375</v>
      </c>
      <c r="M10" s="3">
        <v>1.6875</v>
      </c>
      <c r="N10" s="3">
        <v>11.875</v>
      </c>
      <c r="O10" s="3">
        <v>84.2</v>
      </c>
      <c r="P10" s="3">
        <v>3.375</v>
      </c>
      <c r="Q10" s="3">
        <v>13.3125</v>
      </c>
      <c r="R10" s="3">
        <v>3.9</v>
      </c>
      <c r="S10" s="3">
        <v>0.375</v>
      </c>
      <c r="T10" s="3">
        <v>0.375</v>
      </c>
      <c r="U10" s="3">
        <v>0.125</v>
      </c>
      <c r="V10">
        <f>(0.04*I10)+(6*K10) -(2*L10)+(0.1*Q10)+(6*S10)-(2*U10)</f>
        <v>19.811250000000001</v>
      </c>
    </row>
    <row r="12" spans="1:22" x14ac:dyDescent="0.75">
      <c r="A12" t="s">
        <v>36</v>
      </c>
      <c r="B12" t="s">
        <v>75</v>
      </c>
      <c r="C12" t="s">
        <v>37</v>
      </c>
      <c r="D12" t="s">
        <v>76</v>
      </c>
      <c r="E12" t="s">
        <v>77</v>
      </c>
      <c r="F12" t="s">
        <v>78</v>
      </c>
      <c r="G12" t="s">
        <v>79</v>
      </c>
      <c r="H12" t="s">
        <v>80</v>
      </c>
      <c r="I12" t="s">
        <v>81</v>
      </c>
      <c r="J12" t="s">
        <v>82</v>
      </c>
      <c r="K12" t="s">
        <v>83</v>
      </c>
      <c r="L12" t="s">
        <v>84</v>
      </c>
      <c r="M12" t="s">
        <v>85</v>
      </c>
      <c r="N12" t="s">
        <v>86</v>
      </c>
      <c r="O12" t="s">
        <v>87</v>
      </c>
      <c r="P12" t="s">
        <v>88</v>
      </c>
      <c r="Q12" t="s">
        <v>89</v>
      </c>
      <c r="R12" t="s">
        <v>90</v>
      </c>
      <c r="S12" t="s">
        <v>91</v>
      </c>
      <c r="T12" t="s">
        <v>92</v>
      </c>
      <c r="U12" t="s">
        <v>93</v>
      </c>
      <c r="V12" t="s">
        <v>38</v>
      </c>
    </row>
    <row r="13" spans="1:22" x14ac:dyDescent="0.75">
      <c r="A13" t="s">
        <v>94</v>
      </c>
      <c r="B13" t="s">
        <v>104</v>
      </c>
      <c r="C13" t="s">
        <v>145</v>
      </c>
      <c r="D13" t="s">
        <v>118</v>
      </c>
      <c r="E13" t="s">
        <v>118</v>
      </c>
      <c r="F13" s="3">
        <v>347.07692307692309</v>
      </c>
      <c r="G13" s="3">
        <v>544</v>
      </c>
      <c r="H13" s="3">
        <v>63.8</v>
      </c>
      <c r="I13" s="3">
        <v>4312.6153846153848</v>
      </c>
      <c r="J13" s="3">
        <v>7.9</v>
      </c>
      <c r="K13" s="3">
        <v>23.384615384615383</v>
      </c>
      <c r="L13" s="3">
        <v>13.538461538461538</v>
      </c>
      <c r="M13" s="3">
        <v>40.615384615384613</v>
      </c>
      <c r="N13" s="3">
        <v>254.76923076923077</v>
      </c>
      <c r="O13" s="3">
        <v>92.2</v>
      </c>
      <c r="P13" s="3">
        <v>40.615384615384613</v>
      </c>
      <c r="Q13" s="3">
        <v>166.15384615384616</v>
      </c>
      <c r="R13" s="3">
        <v>4.0999999999999996</v>
      </c>
      <c r="S13" s="3">
        <v>1.2307692307692308</v>
      </c>
      <c r="T13" s="3">
        <v>18.46153846153846</v>
      </c>
      <c r="U13" s="3">
        <v>8.615384615384615</v>
      </c>
      <c r="V13" s="3">
        <f t="shared" ref="V13" si="2">(0.04*I13)+(6*K13) -(2*L13)+(0.1*Q13)+(6*S13)-(2*U13)</f>
        <v>292.50461538461536</v>
      </c>
    </row>
    <row r="14" spans="1:22" x14ac:dyDescent="0.75">
      <c r="A14" t="s">
        <v>94</v>
      </c>
      <c r="B14" t="s">
        <v>105</v>
      </c>
      <c r="C14" t="s">
        <v>145</v>
      </c>
      <c r="D14" t="s">
        <v>96</v>
      </c>
      <c r="E14" t="s">
        <v>96</v>
      </c>
      <c r="F14" s="3">
        <v>345</v>
      </c>
      <c r="G14" s="3">
        <v>567</v>
      </c>
      <c r="H14" s="3">
        <v>60.8</v>
      </c>
      <c r="I14" s="3">
        <v>4090</v>
      </c>
      <c r="J14" s="3">
        <v>7.2</v>
      </c>
      <c r="K14" s="3">
        <v>28</v>
      </c>
      <c r="L14" s="3">
        <v>18</v>
      </c>
      <c r="M14" s="3">
        <v>35</v>
      </c>
      <c r="N14" s="3">
        <v>239</v>
      </c>
      <c r="O14" s="3">
        <v>86.1</v>
      </c>
      <c r="P14" s="3">
        <v>53</v>
      </c>
      <c r="Q14" s="3">
        <v>165</v>
      </c>
      <c r="R14" s="3">
        <v>3.1</v>
      </c>
      <c r="S14" s="3">
        <v>1</v>
      </c>
      <c r="T14" s="3">
        <v>10</v>
      </c>
      <c r="U14" s="3">
        <v>6</v>
      </c>
      <c r="V14" s="3">
        <f>(0.04*I14)+(6*K14) -(2*L14)+(0.1*Q14)+(6*S14)-(2*U14)</f>
        <v>306.10000000000002</v>
      </c>
    </row>
    <row r="15" spans="1:22" x14ac:dyDescent="0.75">
      <c r="A15" t="s">
        <v>94</v>
      </c>
      <c r="B15" t="s">
        <v>106</v>
      </c>
      <c r="C15" t="s">
        <v>145</v>
      </c>
      <c r="D15" t="s">
        <v>96</v>
      </c>
      <c r="E15" t="s">
        <v>96</v>
      </c>
      <c r="F15" s="3">
        <v>312</v>
      </c>
      <c r="G15" s="3">
        <v>535</v>
      </c>
      <c r="H15" s="3">
        <v>58.3</v>
      </c>
      <c r="I15" s="3">
        <v>4042</v>
      </c>
      <c r="J15" s="3">
        <v>7.6</v>
      </c>
      <c r="K15" s="3">
        <v>22</v>
      </c>
      <c r="L15" s="3">
        <v>15</v>
      </c>
      <c r="M15" s="3">
        <v>27</v>
      </c>
      <c r="N15" s="3">
        <v>190</v>
      </c>
      <c r="O15" s="3">
        <v>84.2</v>
      </c>
      <c r="P15" s="3">
        <v>54</v>
      </c>
      <c r="Q15" s="3">
        <v>213</v>
      </c>
      <c r="R15" s="3">
        <v>3.9</v>
      </c>
      <c r="S15" s="3">
        <v>6</v>
      </c>
      <c r="T15" s="3">
        <v>6</v>
      </c>
      <c r="U15" s="3">
        <v>2</v>
      </c>
      <c r="V15" s="3">
        <f>(0.04*I15)+(6*K15) -(2*L15)+(0.1*Q15)+(6*S15)-(2*U15)</f>
        <v>316.98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21BA-F24D-4F35-A107-FB4CA5A36764}">
  <sheetPr codeName="Sheet38"/>
  <dimension ref="A1:V51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9.453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146</v>
      </c>
      <c r="D2" s="1" t="s">
        <v>118</v>
      </c>
      <c r="E2" s="1" t="s">
        <v>118</v>
      </c>
      <c r="F2">
        <v>267</v>
      </c>
      <c r="G2">
        <v>397</v>
      </c>
      <c r="H2">
        <v>67.3</v>
      </c>
      <c r="I2">
        <v>2926</v>
      </c>
      <c r="J2">
        <v>7.4</v>
      </c>
      <c r="K2">
        <v>18</v>
      </c>
      <c r="L2">
        <v>9</v>
      </c>
      <c r="M2">
        <v>39</v>
      </c>
      <c r="N2">
        <v>264</v>
      </c>
      <c r="O2">
        <v>94.5</v>
      </c>
      <c r="P2">
        <v>37</v>
      </c>
      <c r="Q2">
        <v>124</v>
      </c>
      <c r="R2">
        <v>3.4</v>
      </c>
      <c r="S2">
        <v>5</v>
      </c>
      <c r="T2">
        <v>11</v>
      </c>
      <c r="U2">
        <v>4</v>
      </c>
      <c r="V2">
        <f t="shared" ref="V2:V17" si="0">(0.04*I2)+(6*K2) -(2*L2)+(0.1*Q2)+(6*S2)-(2*U2)</f>
        <v>241.44000000000003</v>
      </c>
    </row>
    <row r="3" spans="1:22" x14ac:dyDescent="0.75">
      <c r="A3" s="1" t="s">
        <v>94</v>
      </c>
      <c r="B3" s="1" t="s">
        <v>105</v>
      </c>
      <c r="C3" s="1" t="s">
        <v>147</v>
      </c>
      <c r="D3" s="1" t="s">
        <v>138</v>
      </c>
      <c r="E3" s="1" t="s">
        <v>103</v>
      </c>
      <c r="F3">
        <v>90</v>
      </c>
      <c r="G3">
        <v>165</v>
      </c>
      <c r="H3">
        <v>54.5</v>
      </c>
      <c r="I3">
        <v>1100</v>
      </c>
      <c r="J3">
        <v>6.7</v>
      </c>
      <c r="K3">
        <v>6</v>
      </c>
      <c r="L3">
        <v>6</v>
      </c>
      <c r="M3">
        <v>18</v>
      </c>
      <c r="N3">
        <v>126</v>
      </c>
      <c r="O3">
        <v>72.3</v>
      </c>
      <c r="P3">
        <v>7</v>
      </c>
      <c r="Q3">
        <v>21</v>
      </c>
      <c r="R3">
        <v>3</v>
      </c>
      <c r="S3">
        <v>0</v>
      </c>
      <c r="T3">
        <v>7</v>
      </c>
      <c r="U3">
        <v>4</v>
      </c>
      <c r="V3">
        <f t="shared" ref="V3:V16" si="1">(0.04*I3)+(6*K3) -(2*L3)+(0.1*Q3)+(6*S3)-(2*U3)</f>
        <v>62.099999999999994</v>
      </c>
    </row>
    <row r="4" spans="1:22" x14ac:dyDescent="0.75">
      <c r="A4" s="1" t="s">
        <v>94</v>
      </c>
      <c r="B4" s="1" t="s">
        <v>106</v>
      </c>
      <c r="C4" s="1" t="s">
        <v>147</v>
      </c>
      <c r="D4" s="1" t="s">
        <v>139</v>
      </c>
      <c r="E4" s="1" t="s">
        <v>139</v>
      </c>
      <c r="F4">
        <v>186</v>
      </c>
      <c r="G4">
        <v>292</v>
      </c>
      <c r="H4">
        <v>63.7</v>
      </c>
      <c r="I4">
        <v>2109</v>
      </c>
      <c r="J4">
        <v>7.2</v>
      </c>
      <c r="K4">
        <v>12</v>
      </c>
      <c r="L4">
        <v>4</v>
      </c>
      <c r="M4">
        <v>23</v>
      </c>
      <c r="N4">
        <v>137</v>
      </c>
      <c r="O4">
        <v>93.3</v>
      </c>
      <c r="P4">
        <v>20</v>
      </c>
      <c r="Q4">
        <v>98</v>
      </c>
      <c r="R4">
        <v>4.9000000000000004</v>
      </c>
      <c r="S4">
        <v>1</v>
      </c>
      <c r="T4">
        <v>9</v>
      </c>
      <c r="U4">
        <v>6</v>
      </c>
      <c r="V4">
        <f t="shared" si="1"/>
        <v>152.16000000000003</v>
      </c>
    </row>
    <row r="5" spans="1:22" x14ac:dyDescent="0.75">
      <c r="A5" s="1" t="s">
        <v>94</v>
      </c>
      <c r="B5" s="1" t="s">
        <v>107</v>
      </c>
      <c r="C5" s="1" t="s">
        <v>145</v>
      </c>
      <c r="D5" s="1" t="s">
        <v>125</v>
      </c>
      <c r="E5" s="1" t="s">
        <v>125</v>
      </c>
      <c r="F5">
        <v>184</v>
      </c>
      <c r="G5">
        <v>327</v>
      </c>
      <c r="H5">
        <v>56.3</v>
      </c>
      <c r="I5">
        <v>2206</v>
      </c>
      <c r="J5">
        <v>6.7</v>
      </c>
      <c r="K5">
        <v>11</v>
      </c>
      <c r="L5">
        <v>14</v>
      </c>
      <c r="M5">
        <v>36</v>
      </c>
      <c r="N5">
        <v>235</v>
      </c>
      <c r="O5">
        <v>70.5</v>
      </c>
      <c r="P5">
        <v>25</v>
      </c>
      <c r="Q5">
        <v>127</v>
      </c>
      <c r="R5">
        <v>5.0999999999999996</v>
      </c>
      <c r="S5">
        <v>3</v>
      </c>
      <c r="T5">
        <v>10</v>
      </c>
      <c r="U5">
        <v>4</v>
      </c>
      <c r="V5">
        <f t="shared" si="1"/>
        <v>148.94</v>
      </c>
    </row>
    <row r="6" spans="1:22" x14ac:dyDescent="0.75">
      <c r="A6" s="1" t="s">
        <v>94</v>
      </c>
      <c r="B6" s="1" t="s">
        <v>108</v>
      </c>
      <c r="C6" s="1" t="s">
        <v>148</v>
      </c>
      <c r="D6" s="1" t="s">
        <v>139</v>
      </c>
      <c r="E6" s="1" t="s">
        <v>138</v>
      </c>
      <c r="F6">
        <v>149</v>
      </c>
      <c r="G6">
        <v>224</v>
      </c>
      <c r="H6">
        <v>66.5</v>
      </c>
      <c r="I6">
        <v>1829</v>
      </c>
      <c r="J6">
        <v>8.1999999999999993</v>
      </c>
      <c r="K6">
        <v>13</v>
      </c>
      <c r="L6">
        <v>1</v>
      </c>
      <c r="M6">
        <v>11</v>
      </c>
      <c r="N6">
        <v>37</v>
      </c>
      <c r="O6">
        <v>109</v>
      </c>
      <c r="P6">
        <v>13</v>
      </c>
      <c r="Q6">
        <v>69</v>
      </c>
      <c r="R6">
        <v>5.3</v>
      </c>
      <c r="S6">
        <v>1</v>
      </c>
      <c r="T6">
        <v>3</v>
      </c>
      <c r="U6">
        <v>1</v>
      </c>
      <c r="V6">
        <f t="shared" si="1"/>
        <v>160.06</v>
      </c>
    </row>
    <row r="7" spans="1:22" x14ac:dyDescent="0.75">
      <c r="A7" s="1" t="s">
        <v>94</v>
      </c>
      <c r="B7" s="1" t="s">
        <v>109</v>
      </c>
      <c r="C7" s="1" t="s">
        <v>148</v>
      </c>
      <c r="D7" s="1" t="s">
        <v>102</v>
      </c>
      <c r="E7" s="1" t="s">
        <v>102</v>
      </c>
      <c r="O7">
        <v>0</v>
      </c>
      <c r="V7">
        <f t="shared" si="1"/>
        <v>0</v>
      </c>
    </row>
    <row r="8" spans="1:22" x14ac:dyDescent="0.75">
      <c r="A8" s="1" t="s">
        <v>94</v>
      </c>
      <c r="B8" s="1" t="s">
        <v>110</v>
      </c>
      <c r="C8" s="1" t="s">
        <v>148</v>
      </c>
      <c r="D8" s="1" t="s">
        <v>103</v>
      </c>
      <c r="E8" s="1" t="s">
        <v>40</v>
      </c>
      <c r="F8">
        <v>35</v>
      </c>
      <c r="G8">
        <v>55</v>
      </c>
      <c r="H8">
        <v>63.6</v>
      </c>
      <c r="I8">
        <v>414</v>
      </c>
      <c r="J8">
        <v>7.5</v>
      </c>
      <c r="K8">
        <v>2</v>
      </c>
      <c r="L8">
        <v>4</v>
      </c>
      <c r="M8">
        <v>7</v>
      </c>
      <c r="N8">
        <v>43</v>
      </c>
      <c r="O8">
        <v>68.3</v>
      </c>
      <c r="P8">
        <v>12</v>
      </c>
      <c r="Q8">
        <v>68</v>
      </c>
      <c r="R8">
        <v>5.7</v>
      </c>
      <c r="S8">
        <v>0</v>
      </c>
      <c r="T8">
        <v>2</v>
      </c>
      <c r="U8">
        <v>0</v>
      </c>
      <c r="V8">
        <f t="shared" si="1"/>
        <v>27.36</v>
      </c>
    </row>
    <row r="9" spans="1:22" x14ac:dyDescent="0.75">
      <c r="A9" s="1" t="s">
        <v>94</v>
      </c>
      <c r="B9" s="1" t="s">
        <v>112</v>
      </c>
      <c r="C9" s="1" t="s">
        <v>149</v>
      </c>
      <c r="D9" s="1" t="s">
        <v>128</v>
      </c>
      <c r="E9" s="1" t="s">
        <v>102</v>
      </c>
      <c r="F9">
        <v>1</v>
      </c>
      <c r="G9">
        <v>6</v>
      </c>
      <c r="H9">
        <v>16.7</v>
      </c>
      <c r="I9">
        <v>2</v>
      </c>
      <c r="J9">
        <v>0.3</v>
      </c>
      <c r="K9">
        <v>0</v>
      </c>
      <c r="L9">
        <v>0</v>
      </c>
      <c r="M9">
        <v>1</v>
      </c>
      <c r="N9">
        <v>6</v>
      </c>
      <c r="O9">
        <v>39.6</v>
      </c>
      <c r="V9">
        <f t="shared" si="1"/>
        <v>0.08</v>
      </c>
    </row>
    <row r="10" spans="1:22" x14ac:dyDescent="0.75">
      <c r="A10" s="1" t="s">
        <v>94</v>
      </c>
      <c r="B10" s="1" t="s">
        <v>113</v>
      </c>
      <c r="C10" s="1" t="s">
        <v>149</v>
      </c>
      <c r="D10" s="1" t="s">
        <v>40</v>
      </c>
      <c r="E10" s="1" t="s">
        <v>102</v>
      </c>
      <c r="O10">
        <v>0</v>
      </c>
      <c r="P10">
        <v>4</v>
      </c>
      <c r="Q10">
        <v>-3</v>
      </c>
      <c r="R10">
        <v>-0.8</v>
      </c>
      <c r="S10">
        <v>0</v>
      </c>
      <c r="V10">
        <f t="shared" si="1"/>
        <v>-0.30000000000000004</v>
      </c>
    </row>
    <row r="11" spans="1:22" x14ac:dyDescent="0.75">
      <c r="A11" s="1" t="s">
        <v>94</v>
      </c>
      <c r="B11" s="1" t="s">
        <v>114</v>
      </c>
      <c r="C11" s="1" t="s">
        <v>150</v>
      </c>
      <c r="D11" s="1" t="s">
        <v>100</v>
      </c>
      <c r="E11" s="1" t="s">
        <v>100</v>
      </c>
      <c r="F11">
        <v>111</v>
      </c>
      <c r="G11">
        <v>190</v>
      </c>
      <c r="H11">
        <v>58.4</v>
      </c>
      <c r="I11">
        <v>1151</v>
      </c>
      <c r="J11">
        <v>6.1</v>
      </c>
      <c r="K11">
        <v>10</v>
      </c>
      <c r="L11">
        <v>11</v>
      </c>
      <c r="M11">
        <v>14</v>
      </c>
      <c r="N11">
        <v>92</v>
      </c>
      <c r="O11">
        <v>69.400000000000006</v>
      </c>
      <c r="P11">
        <v>29</v>
      </c>
      <c r="Q11">
        <v>143</v>
      </c>
      <c r="R11">
        <v>4.9000000000000004</v>
      </c>
      <c r="S11">
        <v>0</v>
      </c>
      <c r="T11">
        <v>11</v>
      </c>
      <c r="U11">
        <v>3</v>
      </c>
      <c r="V11">
        <f t="shared" si="1"/>
        <v>92.339999999999989</v>
      </c>
    </row>
    <row r="12" spans="1:22" x14ac:dyDescent="0.75">
      <c r="A12" s="1" t="s">
        <v>94</v>
      </c>
      <c r="B12" s="1" t="s">
        <v>115</v>
      </c>
      <c r="C12" s="1" t="s">
        <v>151</v>
      </c>
      <c r="D12" s="1" t="s">
        <v>40</v>
      </c>
      <c r="E12" s="1" t="s">
        <v>102</v>
      </c>
      <c r="O12">
        <v>0</v>
      </c>
      <c r="V12">
        <f t="shared" si="1"/>
        <v>0</v>
      </c>
    </row>
    <row r="13" spans="1:22" x14ac:dyDescent="0.75">
      <c r="A13" s="1" t="s">
        <v>94</v>
      </c>
      <c r="B13" s="1" t="s">
        <v>116</v>
      </c>
      <c r="C13" s="1" t="s">
        <v>152</v>
      </c>
      <c r="D13" s="1" t="s">
        <v>100</v>
      </c>
      <c r="E13" s="1" t="s">
        <v>120</v>
      </c>
      <c r="F13">
        <v>163</v>
      </c>
      <c r="G13">
        <v>270</v>
      </c>
      <c r="H13">
        <v>60.4</v>
      </c>
      <c r="I13">
        <v>1836</v>
      </c>
      <c r="J13">
        <v>6.8</v>
      </c>
      <c r="K13">
        <v>9</v>
      </c>
      <c r="L13">
        <v>11</v>
      </c>
      <c r="M13">
        <v>18</v>
      </c>
      <c r="N13">
        <v>101</v>
      </c>
      <c r="O13">
        <v>74.900000000000006</v>
      </c>
      <c r="P13">
        <v>29</v>
      </c>
      <c r="Q13">
        <v>139</v>
      </c>
      <c r="R13">
        <v>4.8</v>
      </c>
      <c r="S13">
        <v>0</v>
      </c>
      <c r="T13">
        <v>5</v>
      </c>
      <c r="U13">
        <v>3</v>
      </c>
      <c r="V13">
        <f t="shared" si="1"/>
        <v>113.34</v>
      </c>
    </row>
    <row r="14" spans="1:22" x14ac:dyDescent="0.75">
      <c r="A14" s="1" t="s">
        <v>94</v>
      </c>
      <c r="B14" s="1" t="s">
        <v>123</v>
      </c>
      <c r="C14" s="1" t="s">
        <v>152</v>
      </c>
      <c r="D14" s="1" t="s">
        <v>130</v>
      </c>
      <c r="E14" s="1" t="s">
        <v>118</v>
      </c>
      <c r="F14">
        <v>233</v>
      </c>
      <c r="G14">
        <v>408</v>
      </c>
      <c r="H14">
        <v>57.1</v>
      </c>
      <c r="I14">
        <v>2511</v>
      </c>
      <c r="J14">
        <v>6.2</v>
      </c>
      <c r="K14">
        <v>11</v>
      </c>
      <c r="L14">
        <v>10</v>
      </c>
      <c r="M14">
        <v>31</v>
      </c>
      <c r="N14">
        <v>263</v>
      </c>
      <c r="O14">
        <v>74.099999999999994</v>
      </c>
      <c r="P14">
        <v>36</v>
      </c>
      <c r="Q14">
        <v>112</v>
      </c>
      <c r="R14">
        <v>3.1</v>
      </c>
      <c r="S14">
        <v>2</v>
      </c>
      <c r="T14">
        <v>12</v>
      </c>
      <c r="U14">
        <v>5</v>
      </c>
      <c r="V14">
        <f t="shared" si="1"/>
        <v>159.63999999999999</v>
      </c>
    </row>
    <row r="15" spans="1:22" x14ac:dyDescent="0.75">
      <c r="A15" s="1" t="s">
        <v>94</v>
      </c>
      <c r="B15" s="1" t="s">
        <v>124</v>
      </c>
      <c r="C15" s="1" t="s">
        <v>152</v>
      </c>
      <c r="D15" s="1" t="s">
        <v>139</v>
      </c>
      <c r="E15" s="1" t="s">
        <v>103</v>
      </c>
      <c r="F15">
        <v>95</v>
      </c>
      <c r="G15">
        <v>166</v>
      </c>
      <c r="H15">
        <v>57.2</v>
      </c>
      <c r="I15">
        <v>1018</v>
      </c>
      <c r="J15">
        <v>6.1</v>
      </c>
      <c r="K15">
        <v>5</v>
      </c>
      <c r="L15">
        <v>6</v>
      </c>
      <c r="M15">
        <v>25</v>
      </c>
      <c r="N15">
        <v>174</v>
      </c>
      <c r="O15">
        <v>70.3</v>
      </c>
      <c r="P15">
        <v>28</v>
      </c>
      <c r="Q15">
        <v>158</v>
      </c>
      <c r="R15">
        <v>5.6</v>
      </c>
      <c r="S15">
        <v>1</v>
      </c>
      <c r="T15">
        <v>10</v>
      </c>
      <c r="U15">
        <v>2</v>
      </c>
      <c r="V15">
        <f t="shared" si="1"/>
        <v>76.52</v>
      </c>
    </row>
    <row r="16" spans="1:22" x14ac:dyDescent="0.75">
      <c r="A16" s="1" t="s">
        <v>94</v>
      </c>
      <c r="B16" s="1" t="s">
        <v>126</v>
      </c>
      <c r="C16" s="1" t="s">
        <v>152</v>
      </c>
      <c r="D16" s="1" t="s">
        <v>40</v>
      </c>
      <c r="E16" s="1" t="s">
        <v>102</v>
      </c>
      <c r="F16">
        <v>7</v>
      </c>
      <c r="G16">
        <v>18</v>
      </c>
      <c r="H16">
        <v>38.9</v>
      </c>
      <c r="I16">
        <v>66</v>
      </c>
      <c r="J16">
        <v>3.7</v>
      </c>
      <c r="K16">
        <v>0</v>
      </c>
      <c r="L16">
        <v>2</v>
      </c>
      <c r="M16">
        <v>5</v>
      </c>
      <c r="N16">
        <v>50</v>
      </c>
      <c r="O16">
        <v>10.199999999999999</v>
      </c>
      <c r="P16">
        <v>1</v>
      </c>
      <c r="Q16">
        <v>20</v>
      </c>
      <c r="R16">
        <v>20</v>
      </c>
      <c r="S16">
        <v>0</v>
      </c>
      <c r="T16">
        <v>1</v>
      </c>
      <c r="U16">
        <v>1</v>
      </c>
      <c r="V16">
        <f t="shared" si="1"/>
        <v>-1.3599999999999999</v>
      </c>
    </row>
    <row r="17" spans="1:22" x14ac:dyDescent="0.75">
      <c r="A17" s="1" t="s">
        <v>94</v>
      </c>
      <c r="B17" s="1" t="s">
        <v>97</v>
      </c>
      <c r="C17" s="1" t="s">
        <v>97</v>
      </c>
      <c r="D17" s="1" t="s">
        <v>97</v>
      </c>
      <c r="E17" s="1" t="s">
        <v>97</v>
      </c>
      <c r="F17">
        <v>1521</v>
      </c>
      <c r="G17">
        <v>2518</v>
      </c>
      <c r="H17">
        <v>60.4</v>
      </c>
      <c r="I17">
        <v>17168</v>
      </c>
      <c r="J17">
        <v>6.8</v>
      </c>
      <c r="K17">
        <v>97</v>
      </c>
      <c r="L17">
        <v>78</v>
      </c>
      <c r="M17">
        <v>228</v>
      </c>
      <c r="N17">
        <v>1528</v>
      </c>
      <c r="O17">
        <v>80.8</v>
      </c>
      <c r="P17">
        <v>241</v>
      </c>
      <c r="Q17">
        <v>1076</v>
      </c>
      <c r="R17">
        <v>4.5</v>
      </c>
      <c r="S17">
        <v>13</v>
      </c>
      <c r="T17">
        <v>81</v>
      </c>
      <c r="U17">
        <v>33</v>
      </c>
      <c r="V17">
        <f t="shared" si="0"/>
        <v>1232.32</v>
      </c>
    </row>
    <row r="19" spans="1:22" x14ac:dyDescent="0.75">
      <c r="A19" t="s">
        <v>36</v>
      </c>
      <c r="B19" t="s">
        <v>75</v>
      </c>
      <c r="C19" t="s">
        <v>37</v>
      </c>
      <c r="D19" t="s">
        <v>76</v>
      </c>
      <c r="E19" t="s">
        <v>77</v>
      </c>
      <c r="F19" t="s">
        <v>78</v>
      </c>
      <c r="G19" t="s">
        <v>79</v>
      </c>
      <c r="H19" t="s">
        <v>80</v>
      </c>
      <c r="I19" t="s">
        <v>81</v>
      </c>
      <c r="J19" t="s">
        <v>82</v>
      </c>
      <c r="K19" t="s">
        <v>83</v>
      </c>
      <c r="L19" t="s">
        <v>84</v>
      </c>
      <c r="M19" t="s">
        <v>85</v>
      </c>
      <c r="N19" t="s">
        <v>86</v>
      </c>
      <c r="O19" t="s">
        <v>87</v>
      </c>
      <c r="P19" t="s">
        <v>88</v>
      </c>
      <c r="Q19" t="s">
        <v>89</v>
      </c>
      <c r="R19" t="s">
        <v>90</v>
      </c>
      <c r="S19" t="s">
        <v>91</v>
      </c>
      <c r="T19" t="s">
        <v>92</v>
      </c>
      <c r="U19" t="s">
        <v>93</v>
      </c>
      <c r="V19" t="s">
        <v>38</v>
      </c>
    </row>
    <row r="20" spans="1:22" x14ac:dyDescent="0.75">
      <c r="A20" t="s">
        <v>94</v>
      </c>
      <c r="B20" t="s">
        <v>104</v>
      </c>
      <c r="C20" t="s">
        <v>146</v>
      </c>
      <c r="D20" t="s">
        <v>118</v>
      </c>
      <c r="E20" t="s">
        <v>118</v>
      </c>
      <c r="F20" s="3">
        <v>20.53846153846154</v>
      </c>
      <c r="G20" s="3">
        <v>30.53846153846154</v>
      </c>
      <c r="H20" s="3">
        <v>67.3</v>
      </c>
      <c r="I20" s="3">
        <v>225.07692307692307</v>
      </c>
      <c r="J20" s="3">
        <v>7.4</v>
      </c>
      <c r="K20" s="3">
        <v>1.3846153846153846</v>
      </c>
      <c r="L20" s="3">
        <v>0.69230769230769229</v>
      </c>
      <c r="M20" s="3">
        <v>3</v>
      </c>
      <c r="N20" s="3">
        <v>20.307692307692307</v>
      </c>
      <c r="O20" s="3">
        <v>94.5</v>
      </c>
      <c r="P20" s="3">
        <v>2.8461538461538463</v>
      </c>
      <c r="Q20" s="3">
        <v>9.5384615384615383</v>
      </c>
      <c r="R20" s="3">
        <v>3.4</v>
      </c>
      <c r="S20" s="3">
        <v>0.38461538461538464</v>
      </c>
      <c r="T20" s="3">
        <v>0.84615384615384615</v>
      </c>
      <c r="U20" s="3">
        <v>0.30769230769230771</v>
      </c>
      <c r="V20">
        <f t="shared" ref="V20" si="2">(0.04*I20)+(6*K20) -(2*L20)+(0.1*Q20)+(6*S20)-(2*U20)</f>
        <v>18.572307692307689</v>
      </c>
    </row>
    <row r="21" spans="1:22" x14ac:dyDescent="0.75">
      <c r="A21" t="s">
        <v>94</v>
      </c>
      <c r="B21" t="s">
        <v>105</v>
      </c>
      <c r="C21" t="s">
        <v>147</v>
      </c>
      <c r="D21" t="s">
        <v>138</v>
      </c>
      <c r="E21" t="s">
        <v>103</v>
      </c>
      <c r="F21" s="3">
        <v>18</v>
      </c>
      <c r="G21" s="3">
        <v>33</v>
      </c>
      <c r="H21" s="3">
        <v>54.5</v>
      </c>
      <c r="I21" s="3">
        <v>220</v>
      </c>
      <c r="J21" s="3">
        <v>6.7</v>
      </c>
      <c r="K21" s="3">
        <v>1.2</v>
      </c>
      <c r="L21" s="3">
        <v>1.2</v>
      </c>
      <c r="M21" s="3">
        <v>3.6</v>
      </c>
      <c r="N21" s="3">
        <v>25.2</v>
      </c>
      <c r="O21" s="3">
        <v>72.3</v>
      </c>
      <c r="P21" s="3">
        <v>1.4</v>
      </c>
      <c r="Q21" s="3">
        <v>4.2</v>
      </c>
      <c r="R21" s="3">
        <v>3</v>
      </c>
      <c r="S21" s="3">
        <v>0</v>
      </c>
      <c r="T21" s="3">
        <v>1.4</v>
      </c>
      <c r="U21" s="3">
        <v>0.8</v>
      </c>
      <c r="V21">
        <f t="shared" ref="V21:V34" si="3">(0.04*I21)+(6*K21) -(2*L21)+(0.1*Q21)+(6*S21)-(2*U21)</f>
        <v>12.42</v>
      </c>
    </row>
    <row r="22" spans="1:22" x14ac:dyDescent="0.75">
      <c r="A22" t="s">
        <v>94</v>
      </c>
      <c r="B22" t="s">
        <v>106</v>
      </c>
      <c r="C22" t="s">
        <v>147</v>
      </c>
      <c r="D22" t="s">
        <v>139</v>
      </c>
      <c r="E22" t="s">
        <v>139</v>
      </c>
      <c r="F22" s="3">
        <v>23.25</v>
      </c>
      <c r="G22" s="3">
        <v>36.5</v>
      </c>
      <c r="H22" s="3">
        <v>63.7</v>
      </c>
      <c r="I22" s="3">
        <v>263.625</v>
      </c>
      <c r="J22" s="3">
        <v>7.2</v>
      </c>
      <c r="K22" s="3">
        <v>1.5</v>
      </c>
      <c r="L22" s="3">
        <v>0.5</v>
      </c>
      <c r="M22" s="3">
        <v>2.875</v>
      </c>
      <c r="N22" s="3">
        <v>17.125</v>
      </c>
      <c r="O22" s="3">
        <v>93.3</v>
      </c>
      <c r="P22" s="3">
        <v>2.5</v>
      </c>
      <c r="Q22" s="3">
        <v>12.25</v>
      </c>
      <c r="R22" s="3">
        <v>4.9000000000000004</v>
      </c>
      <c r="S22" s="3">
        <v>0.125</v>
      </c>
      <c r="T22" s="3">
        <v>1.125</v>
      </c>
      <c r="U22" s="3">
        <v>0.75</v>
      </c>
      <c r="V22">
        <f t="shared" si="3"/>
        <v>19.020000000000003</v>
      </c>
    </row>
    <row r="23" spans="1:22" x14ac:dyDescent="0.75">
      <c r="A23" t="s">
        <v>94</v>
      </c>
      <c r="B23" t="s">
        <v>107</v>
      </c>
      <c r="C23" t="s">
        <v>145</v>
      </c>
      <c r="D23" t="s">
        <v>125</v>
      </c>
      <c r="E23" t="s">
        <v>125</v>
      </c>
      <c r="F23" s="3">
        <v>16.727272727272727</v>
      </c>
      <c r="G23" s="3">
        <v>29.727272727272727</v>
      </c>
      <c r="H23" s="3">
        <v>56.3</v>
      </c>
      <c r="I23" s="3">
        <v>200.54545454545453</v>
      </c>
      <c r="J23" s="3">
        <v>6.7</v>
      </c>
      <c r="K23" s="3">
        <v>1</v>
      </c>
      <c r="L23" s="3">
        <v>1.2727272727272727</v>
      </c>
      <c r="M23" s="3">
        <v>3.2727272727272729</v>
      </c>
      <c r="N23" s="3">
        <v>21.363636363636363</v>
      </c>
      <c r="O23" s="3">
        <v>70.5</v>
      </c>
      <c r="P23" s="3">
        <v>2.2727272727272729</v>
      </c>
      <c r="Q23" s="3">
        <v>11.545454545454545</v>
      </c>
      <c r="R23" s="3">
        <v>5.0999999999999996</v>
      </c>
      <c r="S23" s="3">
        <v>0.27272727272727271</v>
      </c>
      <c r="T23" s="3">
        <v>0.90909090909090906</v>
      </c>
      <c r="U23" s="3">
        <v>0.36363636363636365</v>
      </c>
      <c r="V23">
        <f t="shared" si="3"/>
        <v>13.540000000000001</v>
      </c>
    </row>
    <row r="24" spans="1:22" x14ac:dyDescent="0.75">
      <c r="A24" t="s">
        <v>94</v>
      </c>
      <c r="B24" t="s">
        <v>108</v>
      </c>
      <c r="C24" t="s">
        <v>148</v>
      </c>
      <c r="D24" t="s">
        <v>139</v>
      </c>
      <c r="E24" t="s">
        <v>138</v>
      </c>
      <c r="F24" s="3">
        <v>18.625</v>
      </c>
      <c r="G24" s="3">
        <v>28</v>
      </c>
      <c r="H24" s="3">
        <v>66.5</v>
      </c>
      <c r="I24" s="3">
        <v>228.625</v>
      </c>
      <c r="J24" s="3">
        <v>8.1999999999999993</v>
      </c>
      <c r="K24" s="3">
        <v>1.625</v>
      </c>
      <c r="L24" s="3">
        <v>0.125</v>
      </c>
      <c r="M24" s="3">
        <v>1.375</v>
      </c>
      <c r="N24" s="3">
        <v>4.625</v>
      </c>
      <c r="O24" s="3">
        <v>109</v>
      </c>
      <c r="P24" s="3">
        <v>1.625</v>
      </c>
      <c r="Q24" s="3">
        <v>8.625</v>
      </c>
      <c r="R24" s="3">
        <v>5.3</v>
      </c>
      <c r="S24" s="3">
        <v>0.125</v>
      </c>
      <c r="T24" s="3">
        <v>0.375</v>
      </c>
      <c r="U24" s="3">
        <v>0.125</v>
      </c>
      <c r="V24">
        <f t="shared" si="3"/>
        <v>20.0075</v>
      </c>
    </row>
    <row r="25" spans="1:22" x14ac:dyDescent="0.75">
      <c r="A25" t="s">
        <v>94</v>
      </c>
      <c r="B25" t="s">
        <v>109</v>
      </c>
      <c r="C25" t="s">
        <v>148</v>
      </c>
      <c r="D25" t="s">
        <v>102</v>
      </c>
      <c r="E25" t="s">
        <v>102</v>
      </c>
      <c r="F25" s="3"/>
      <c r="G25" s="3"/>
      <c r="H25" s="3"/>
      <c r="I25" s="3"/>
      <c r="J25" s="3"/>
      <c r="K25" s="3"/>
      <c r="L25" s="3"/>
      <c r="M25" s="3"/>
      <c r="N25" s="3"/>
      <c r="O25" s="3">
        <v>0</v>
      </c>
      <c r="P25" s="3"/>
      <c r="Q25" s="3"/>
      <c r="R25" s="3"/>
      <c r="S25" s="3"/>
      <c r="T25" s="3"/>
      <c r="U25" s="3"/>
      <c r="V25">
        <f t="shared" si="3"/>
        <v>0</v>
      </c>
    </row>
    <row r="26" spans="1:22" x14ac:dyDescent="0.75">
      <c r="A26" t="s">
        <v>94</v>
      </c>
      <c r="B26" t="s">
        <v>110</v>
      </c>
      <c r="C26" t="s">
        <v>148</v>
      </c>
      <c r="D26" t="s">
        <v>103</v>
      </c>
      <c r="E26" t="s">
        <v>40</v>
      </c>
      <c r="F26" s="3">
        <v>11.666666666666666</v>
      </c>
      <c r="G26" s="3">
        <v>18.333333333333332</v>
      </c>
      <c r="H26" s="3">
        <v>63.6</v>
      </c>
      <c r="I26" s="3">
        <v>138</v>
      </c>
      <c r="J26" s="3">
        <v>7.5</v>
      </c>
      <c r="K26" s="3">
        <v>0.66666666666666663</v>
      </c>
      <c r="L26" s="3">
        <v>1.3333333333333333</v>
      </c>
      <c r="M26" s="3">
        <v>2.3333333333333335</v>
      </c>
      <c r="N26" s="3">
        <v>14.333333333333334</v>
      </c>
      <c r="O26" s="3">
        <v>68.3</v>
      </c>
      <c r="P26" s="3">
        <v>4</v>
      </c>
      <c r="Q26" s="3">
        <v>22.666666666666668</v>
      </c>
      <c r="R26" s="3">
        <v>5.7</v>
      </c>
      <c r="S26" s="3">
        <v>0</v>
      </c>
      <c r="T26" s="3">
        <v>0.66666666666666663</v>
      </c>
      <c r="U26" s="3">
        <v>0</v>
      </c>
      <c r="V26">
        <f t="shared" si="3"/>
        <v>9.120000000000001</v>
      </c>
    </row>
    <row r="27" spans="1:22" x14ac:dyDescent="0.75">
      <c r="A27" t="s">
        <v>94</v>
      </c>
      <c r="B27" t="s">
        <v>112</v>
      </c>
      <c r="C27" t="s">
        <v>149</v>
      </c>
      <c r="D27" t="s">
        <v>128</v>
      </c>
      <c r="E27" t="s">
        <v>102</v>
      </c>
      <c r="F27" s="3">
        <v>1</v>
      </c>
      <c r="G27" s="3">
        <v>6</v>
      </c>
      <c r="H27" s="3">
        <v>16.7</v>
      </c>
      <c r="I27" s="3">
        <v>2</v>
      </c>
      <c r="J27" s="3">
        <v>0.3</v>
      </c>
      <c r="K27" s="3">
        <v>0</v>
      </c>
      <c r="L27" s="3">
        <v>0</v>
      </c>
      <c r="M27" s="3">
        <v>1</v>
      </c>
      <c r="N27" s="3">
        <v>6</v>
      </c>
      <c r="O27" s="3">
        <v>39.6</v>
      </c>
      <c r="P27" s="3"/>
      <c r="Q27" s="3"/>
      <c r="R27" s="3"/>
      <c r="S27" s="3"/>
      <c r="T27" s="3"/>
      <c r="U27" s="3"/>
      <c r="V27">
        <f t="shared" si="3"/>
        <v>0.08</v>
      </c>
    </row>
    <row r="28" spans="1:22" x14ac:dyDescent="0.75">
      <c r="A28" t="s">
        <v>94</v>
      </c>
      <c r="B28" t="s">
        <v>113</v>
      </c>
      <c r="C28" t="s">
        <v>149</v>
      </c>
      <c r="D28" t="s">
        <v>40</v>
      </c>
      <c r="E28" t="s">
        <v>102</v>
      </c>
      <c r="F28" s="3"/>
      <c r="G28" s="3"/>
      <c r="H28" s="3"/>
      <c r="I28" s="3"/>
      <c r="J28" s="3"/>
      <c r="K28" s="3"/>
      <c r="L28" s="3"/>
      <c r="M28" s="3"/>
      <c r="N28" s="3"/>
      <c r="O28" s="3">
        <v>0</v>
      </c>
      <c r="P28" s="3">
        <v>2</v>
      </c>
      <c r="Q28" s="3">
        <v>-1.5</v>
      </c>
      <c r="R28" s="3">
        <v>-0.8</v>
      </c>
      <c r="S28" s="3">
        <v>0</v>
      </c>
      <c r="T28" s="3"/>
      <c r="U28" s="3"/>
      <c r="V28">
        <f t="shared" si="3"/>
        <v>-0.15000000000000002</v>
      </c>
    </row>
    <row r="29" spans="1:22" x14ac:dyDescent="0.75">
      <c r="A29" t="s">
        <v>94</v>
      </c>
      <c r="B29" t="s">
        <v>114</v>
      </c>
      <c r="C29" t="s">
        <v>150</v>
      </c>
      <c r="D29" t="s">
        <v>100</v>
      </c>
      <c r="E29" t="s">
        <v>100</v>
      </c>
      <c r="F29" s="3">
        <v>12.333333333333334</v>
      </c>
      <c r="G29" s="3">
        <v>21.111111111111111</v>
      </c>
      <c r="H29" s="3">
        <v>58.4</v>
      </c>
      <c r="I29" s="3">
        <v>127.88888888888889</v>
      </c>
      <c r="J29" s="3">
        <v>6.1</v>
      </c>
      <c r="K29" s="3">
        <v>1.1111111111111112</v>
      </c>
      <c r="L29" s="3">
        <v>1.2222222222222223</v>
      </c>
      <c r="M29" s="3">
        <v>1.5555555555555556</v>
      </c>
      <c r="N29" s="3">
        <v>10.222222222222221</v>
      </c>
      <c r="O29" s="3">
        <v>69.400000000000006</v>
      </c>
      <c r="P29" s="3">
        <v>3.2222222222222223</v>
      </c>
      <c r="Q29" s="3">
        <v>15.888888888888889</v>
      </c>
      <c r="R29" s="3">
        <v>4.9000000000000004</v>
      </c>
      <c r="S29" s="3">
        <v>0</v>
      </c>
      <c r="T29" s="3">
        <v>1.2222222222222223</v>
      </c>
      <c r="U29" s="3">
        <v>0.33333333333333331</v>
      </c>
      <c r="V29">
        <f t="shared" si="3"/>
        <v>10.260000000000002</v>
      </c>
    </row>
    <row r="30" spans="1:22" x14ac:dyDescent="0.75">
      <c r="A30" t="s">
        <v>94</v>
      </c>
      <c r="B30" t="s">
        <v>115</v>
      </c>
      <c r="C30" t="s">
        <v>151</v>
      </c>
      <c r="D30" t="s">
        <v>40</v>
      </c>
      <c r="E30" t="s">
        <v>102</v>
      </c>
      <c r="F30" s="3"/>
      <c r="G30" s="3"/>
      <c r="H30" s="3"/>
      <c r="I30" s="3"/>
      <c r="J30" s="3"/>
      <c r="K30" s="3"/>
      <c r="L30" s="3"/>
      <c r="M30" s="3"/>
      <c r="N30" s="3"/>
      <c r="O30" s="3">
        <v>0</v>
      </c>
      <c r="P30" s="3"/>
      <c r="Q30" s="3"/>
      <c r="R30" s="3"/>
      <c r="S30" s="3"/>
      <c r="T30" s="3"/>
      <c r="U30" s="3"/>
      <c r="V30">
        <f t="shared" si="3"/>
        <v>0</v>
      </c>
    </row>
    <row r="31" spans="1:22" x14ac:dyDescent="0.75">
      <c r="A31" t="s">
        <v>94</v>
      </c>
      <c r="B31" t="s">
        <v>116</v>
      </c>
      <c r="C31" t="s">
        <v>152</v>
      </c>
      <c r="D31" t="s">
        <v>100</v>
      </c>
      <c r="E31" t="s">
        <v>120</v>
      </c>
      <c r="F31" s="3">
        <v>18.111111111111111</v>
      </c>
      <c r="G31" s="3">
        <v>30</v>
      </c>
      <c r="H31" s="3">
        <v>60.4</v>
      </c>
      <c r="I31" s="3">
        <v>204</v>
      </c>
      <c r="J31" s="3">
        <v>6.8</v>
      </c>
      <c r="K31" s="3">
        <v>1</v>
      </c>
      <c r="L31" s="3">
        <v>1.2222222222222223</v>
      </c>
      <c r="M31" s="3">
        <v>2</v>
      </c>
      <c r="N31" s="3">
        <v>11.222222222222221</v>
      </c>
      <c r="O31" s="3">
        <v>74.900000000000006</v>
      </c>
      <c r="P31" s="3">
        <v>3.2222222222222223</v>
      </c>
      <c r="Q31" s="3">
        <v>15.444444444444445</v>
      </c>
      <c r="R31" s="3">
        <v>4.8</v>
      </c>
      <c r="S31" s="3">
        <v>0</v>
      </c>
      <c r="T31" s="3">
        <v>0.55555555555555558</v>
      </c>
      <c r="U31" s="3">
        <v>0.33333333333333331</v>
      </c>
      <c r="V31">
        <f t="shared" si="3"/>
        <v>12.593333333333334</v>
      </c>
    </row>
    <row r="32" spans="1:22" x14ac:dyDescent="0.75">
      <c r="A32" t="s">
        <v>94</v>
      </c>
      <c r="B32" t="s">
        <v>123</v>
      </c>
      <c r="C32" t="s">
        <v>152</v>
      </c>
      <c r="D32" t="s">
        <v>130</v>
      </c>
      <c r="E32" t="s">
        <v>118</v>
      </c>
      <c r="F32" s="3">
        <v>16.642857142857142</v>
      </c>
      <c r="G32" s="3">
        <v>29.142857142857142</v>
      </c>
      <c r="H32" s="3">
        <v>57.1</v>
      </c>
      <c r="I32" s="3">
        <v>179.35714285714286</v>
      </c>
      <c r="J32" s="3">
        <v>6.2</v>
      </c>
      <c r="K32" s="3">
        <v>0.7857142857142857</v>
      </c>
      <c r="L32" s="3">
        <v>0.7142857142857143</v>
      </c>
      <c r="M32" s="3">
        <v>2.2142857142857144</v>
      </c>
      <c r="N32" s="3">
        <v>18.785714285714285</v>
      </c>
      <c r="O32" s="3">
        <v>74.099999999999994</v>
      </c>
      <c r="P32" s="3">
        <v>2.5714285714285716</v>
      </c>
      <c r="Q32" s="3">
        <v>8</v>
      </c>
      <c r="R32" s="3">
        <v>3.1</v>
      </c>
      <c r="S32" s="3">
        <v>0.14285714285714285</v>
      </c>
      <c r="T32" s="3">
        <v>0.8571428571428571</v>
      </c>
      <c r="U32" s="3">
        <v>0.35714285714285715</v>
      </c>
      <c r="V32">
        <f t="shared" si="3"/>
        <v>11.402857142857144</v>
      </c>
    </row>
    <row r="33" spans="1:22" x14ac:dyDescent="0.75">
      <c r="A33" t="s">
        <v>94</v>
      </c>
      <c r="B33" t="s">
        <v>124</v>
      </c>
      <c r="C33" t="s">
        <v>152</v>
      </c>
      <c r="D33" t="s">
        <v>139</v>
      </c>
      <c r="E33" t="s">
        <v>103</v>
      </c>
      <c r="F33" s="3">
        <v>11.875</v>
      </c>
      <c r="G33" s="3">
        <v>20.75</v>
      </c>
      <c r="H33" s="3">
        <v>57.2</v>
      </c>
      <c r="I33" s="3">
        <v>127.25</v>
      </c>
      <c r="J33" s="3">
        <v>6.1</v>
      </c>
      <c r="K33" s="3">
        <v>0.625</v>
      </c>
      <c r="L33" s="3">
        <v>0.75</v>
      </c>
      <c r="M33" s="3">
        <v>3.125</v>
      </c>
      <c r="N33" s="3">
        <v>21.75</v>
      </c>
      <c r="O33" s="3">
        <v>70.3</v>
      </c>
      <c r="P33" s="3">
        <v>3.5</v>
      </c>
      <c r="Q33" s="3">
        <v>19.75</v>
      </c>
      <c r="R33" s="3">
        <v>5.6</v>
      </c>
      <c r="S33" s="3">
        <v>0.125</v>
      </c>
      <c r="T33" s="3">
        <v>1.25</v>
      </c>
      <c r="U33" s="3">
        <v>0.25</v>
      </c>
      <c r="V33">
        <f t="shared" si="3"/>
        <v>9.5649999999999995</v>
      </c>
    </row>
    <row r="34" spans="1:22" x14ac:dyDescent="0.75">
      <c r="A34" t="s">
        <v>94</v>
      </c>
      <c r="B34" t="s">
        <v>126</v>
      </c>
      <c r="C34" t="s">
        <v>152</v>
      </c>
      <c r="D34" t="s">
        <v>40</v>
      </c>
      <c r="E34" t="s">
        <v>102</v>
      </c>
      <c r="F34" s="3">
        <v>3.5</v>
      </c>
      <c r="G34" s="3">
        <v>9</v>
      </c>
      <c r="H34" s="3">
        <v>38.9</v>
      </c>
      <c r="I34" s="3">
        <v>33</v>
      </c>
      <c r="J34" s="3">
        <v>3.7</v>
      </c>
      <c r="K34" s="3">
        <v>0</v>
      </c>
      <c r="L34" s="3">
        <v>1</v>
      </c>
      <c r="M34" s="3">
        <v>2.5</v>
      </c>
      <c r="N34" s="3">
        <v>25</v>
      </c>
      <c r="O34" s="3">
        <v>10.199999999999999</v>
      </c>
      <c r="P34" s="3">
        <v>0.5</v>
      </c>
      <c r="Q34" s="3">
        <v>10</v>
      </c>
      <c r="R34" s="3">
        <v>20</v>
      </c>
      <c r="S34" s="3">
        <v>0</v>
      </c>
      <c r="T34" s="3">
        <v>0.5</v>
      </c>
      <c r="U34" s="3">
        <v>0.5</v>
      </c>
      <c r="V34">
        <f t="shared" si="3"/>
        <v>-0.67999999999999994</v>
      </c>
    </row>
    <row r="36" spans="1:22" x14ac:dyDescent="0.75">
      <c r="A36" t="s">
        <v>36</v>
      </c>
      <c r="B36" t="s">
        <v>75</v>
      </c>
      <c r="C36" t="s">
        <v>37</v>
      </c>
      <c r="D36" t="s">
        <v>76</v>
      </c>
      <c r="E36" t="s">
        <v>77</v>
      </c>
      <c r="F36" t="s">
        <v>78</v>
      </c>
      <c r="G36" t="s">
        <v>79</v>
      </c>
      <c r="H36" t="s">
        <v>80</v>
      </c>
      <c r="I36" t="s">
        <v>81</v>
      </c>
      <c r="J36" t="s">
        <v>82</v>
      </c>
      <c r="K36" t="s">
        <v>83</v>
      </c>
      <c r="L36" t="s">
        <v>84</v>
      </c>
      <c r="M36" t="s">
        <v>85</v>
      </c>
      <c r="N36" t="s">
        <v>86</v>
      </c>
      <c r="O36" t="s">
        <v>87</v>
      </c>
      <c r="P36" t="s">
        <v>88</v>
      </c>
      <c r="Q36" t="s">
        <v>89</v>
      </c>
      <c r="R36" t="s">
        <v>90</v>
      </c>
      <c r="S36" t="s">
        <v>91</v>
      </c>
      <c r="T36" t="s">
        <v>92</v>
      </c>
      <c r="U36" t="s">
        <v>93</v>
      </c>
      <c r="V36" t="s">
        <v>38</v>
      </c>
    </row>
    <row r="37" spans="1:22" x14ac:dyDescent="0.75">
      <c r="A37" t="s">
        <v>94</v>
      </c>
      <c r="B37" t="s">
        <v>104</v>
      </c>
      <c r="C37" t="s">
        <v>146</v>
      </c>
      <c r="D37" t="s">
        <v>118</v>
      </c>
      <c r="E37" t="s">
        <v>118</v>
      </c>
      <c r="F37" s="3">
        <v>328.61538461538464</v>
      </c>
      <c r="G37" s="3">
        <v>488.61538461538464</v>
      </c>
      <c r="H37" s="3">
        <v>67.3</v>
      </c>
      <c r="I37" s="3">
        <v>3601.2307692307691</v>
      </c>
      <c r="J37" s="3">
        <v>7.4</v>
      </c>
      <c r="K37" s="3">
        <v>22.153846153846153</v>
      </c>
      <c r="L37" s="3">
        <v>11.076923076923077</v>
      </c>
      <c r="M37" s="3">
        <v>48</v>
      </c>
      <c r="N37" s="3">
        <v>324.92307692307691</v>
      </c>
      <c r="O37" s="3">
        <v>94.5</v>
      </c>
      <c r="P37" s="3">
        <v>45.53846153846154</v>
      </c>
      <c r="Q37" s="3">
        <v>152.61538461538461</v>
      </c>
      <c r="R37" s="3">
        <v>3.4</v>
      </c>
      <c r="S37" s="3">
        <v>6.1538461538461542</v>
      </c>
      <c r="T37" s="3">
        <v>13.538461538461538</v>
      </c>
      <c r="U37" s="3">
        <v>4.9230769230769234</v>
      </c>
      <c r="V37" s="3">
        <f t="shared" ref="V37" si="4">(0.04*I37)+(6*K37) -(2*L37)+(0.1*Q37)+(6*S37)-(2*U37)</f>
        <v>297.15692307692302</v>
      </c>
    </row>
    <row r="38" spans="1:22" x14ac:dyDescent="0.75">
      <c r="A38" t="s">
        <v>94</v>
      </c>
      <c r="B38" t="s">
        <v>105</v>
      </c>
      <c r="C38" t="s">
        <v>147</v>
      </c>
      <c r="D38" t="s">
        <v>138</v>
      </c>
      <c r="E38" t="s">
        <v>103</v>
      </c>
      <c r="F38" s="3">
        <v>288</v>
      </c>
      <c r="G38" s="3">
        <v>528</v>
      </c>
      <c r="H38" s="3">
        <v>54.5</v>
      </c>
      <c r="I38" s="3">
        <v>3520</v>
      </c>
      <c r="J38" s="3">
        <v>6.7</v>
      </c>
      <c r="K38" s="3">
        <v>19.2</v>
      </c>
      <c r="L38" s="3">
        <v>19.2</v>
      </c>
      <c r="M38" s="3">
        <v>57.6</v>
      </c>
      <c r="N38" s="3">
        <v>403.2</v>
      </c>
      <c r="O38" s="3">
        <v>72.3</v>
      </c>
      <c r="P38" s="3">
        <v>22.4</v>
      </c>
      <c r="Q38" s="3">
        <v>67.2</v>
      </c>
      <c r="R38" s="3">
        <v>3</v>
      </c>
      <c r="S38" s="3">
        <v>0</v>
      </c>
      <c r="T38" s="3">
        <v>22.4</v>
      </c>
      <c r="U38" s="3">
        <v>12.8</v>
      </c>
      <c r="V38" s="3">
        <f t="shared" ref="V38:V51" si="5">(0.04*I38)+(6*K38) -(2*L38)+(0.1*Q38)+(6*S38)-(2*U38)</f>
        <v>198.72</v>
      </c>
    </row>
    <row r="39" spans="1:22" x14ac:dyDescent="0.75">
      <c r="A39" t="s">
        <v>94</v>
      </c>
      <c r="B39" t="s">
        <v>106</v>
      </c>
      <c r="C39" t="s">
        <v>147</v>
      </c>
      <c r="D39" t="s">
        <v>139</v>
      </c>
      <c r="E39" t="s">
        <v>139</v>
      </c>
      <c r="F39" s="3">
        <v>372</v>
      </c>
      <c r="G39" s="3">
        <v>584</v>
      </c>
      <c r="H39" s="3">
        <v>63.7</v>
      </c>
      <c r="I39" s="3">
        <v>4218</v>
      </c>
      <c r="J39" s="3">
        <v>7.2</v>
      </c>
      <c r="K39" s="3">
        <v>24</v>
      </c>
      <c r="L39" s="3">
        <v>8</v>
      </c>
      <c r="M39" s="3">
        <v>46</v>
      </c>
      <c r="N39" s="3">
        <v>274</v>
      </c>
      <c r="O39" s="3">
        <v>93.3</v>
      </c>
      <c r="P39" s="3">
        <v>40</v>
      </c>
      <c r="Q39" s="3">
        <v>196</v>
      </c>
      <c r="R39" s="3">
        <v>4.9000000000000004</v>
      </c>
      <c r="S39" s="3">
        <v>2</v>
      </c>
      <c r="T39" s="3">
        <v>18</v>
      </c>
      <c r="U39" s="3">
        <v>12</v>
      </c>
      <c r="V39" s="3">
        <f t="shared" si="5"/>
        <v>304.32000000000005</v>
      </c>
    </row>
    <row r="40" spans="1:22" x14ac:dyDescent="0.75">
      <c r="A40" t="s">
        <v>94</v>
      </c>
      <c r="B40" t="s">
        <v>107</v>
      </c>
      <c r="C40" t="s">
        <v>145</v>
      </c>
      <c r="D40" t="s">
        <v>125</v>
      </c>
      <c r="E40" t="s">
        <v>125</v>
      </c>
      <c r="F40" s="3">
        <v>267.63636363636363</v>
      </c>
      <c r="G40" s="3">
        <v>475.63636363636363</v>
      </c>
      <c r="H40" s="3">
        <v>56.3</v>
      </c>
      <c r="I40" s="3">
        <v>3208.7272727272725</v>
      </c>
      <c r="J40" s="3">
        <v>6.7</v>
      </c>
      <c r="K40" s="3">
        <v>16</v>
      </c>
      <c r="L40" s="3">
        <v>20.363636363636363</v>
      </c>
      <c r="M40" s="3">
        <v>52.363636363636367</v>
      </c>
      <c r="N40" s="3">
        <v>341.81818181818181</v>
      </c>
      <c r="O40" s="3">
        <v>70.5</v>
      </c>
      <c r="P40" s="3">
        <v>36.363636363636367</v>
      </c>
      <c r="Q40" s="3">
        <v>184.72727272727272</v>
      </c>
      <c r="R40" s="3">
        <v>5.0999999999999996</v>
      </c>
      <c r="S40" s="3">
        <v>4.3636363636363633</v>
      </c>
      <c r="T40" s="3">
        <v>14.545454545454545</v>
      </c>
      <c r="U40" s="3">
        <v>5.8181818181818183</v>
      </c>
      <c r="V40" s="3">
        <f t="shared" si="5"/>
        <v>216.64000000000001</v>
      </c>
    </row>
    <row r="41" spans="1:22" x14ac:dyDescent="0.75">
      <c r="A41" t="s">
        <v>94</v>
      </c>
      <c r="B41" t="s">
        <v>108</v>
      </c>
      <c r="C41" t="s">
        <v>148</v>
      </c>
      <c r="D41" t="s">
        <v>139</v>
      </c>
      <c r="E41" t="s">
        <v>138</v>
      </c>
      <c r="F41" s="3">
        <v>298</v>
      </c>
      <c r="G41" s="3">
        <v>448</v>
      </c>
      <c r="H41" s="3">
        <v>66.5</v>
      </c>
      <c r="I41" s="3">
        <v>3658</v>
      </c>
      <c r="J41" s="3">
        <v>8.1999999999999993</v>
      </c>
      <c r="K41" s="3">
        <v>26</v>
      </c>
      <c r="L41" s="3">
        <v>2</v>
      </c>
      <c r="M41" s="3">
        <v>22</v>
      </c>
      <c r="N41" s="3">
        <v>74</v>
      </c>
      <c r="O41" s="3">
        <v>109</v>
      </c>
      <c r="P41" s="3">
        <v>26</v>
      </c>
      <c r="Q41" s="3">
        <v>138</v>
      </c>
      <c r="R41" s="3">
        <v>5.3</v>
      </c>
      <c r="S41" s="3">
        <v>2</v>
      </c>
      <c r="T41" s="3">
        <v>6</v>
      </c>
      <c r="U41" s="3">
        <v>2</v>
      </c>
      <c r="V41" s="3">
        <f t="shared" si="5"/>
        <v>320.12</v>
      </c>
    </row>
    <row r="42" spans="1:22" x14ac:dyDescent="0.75">
      <c r="A42" t="s">
        <v>94</v>
      </c>
      <c r="B42" t="s">
        <v>109</v>
      </c>
      <c r="C42" t="s">
        <v>148</v>
      </c>
      <c r="D42" t="s">
        <v>102</v>
      </c>
      <c r="E42" t="s">
        <v>102</v>
      </c>
      <c r="F42" s="3"/>
      <c r="G42" s="3"/>
      <c r="H42" s="3"/>
      <c r="I42" s="3"/>
      <c r="J42" s="3"/>
      <c r="K42" s="3"/>
      <c r="L42" s="3"/>
      <c r="M42" s="3"/>
      <c r="N42" s="3"/>
      <c r="O42" s="3">
        <v>0</v>
      </c>
      <c r="P42" s="3"/>
      <c r="Q42" s="3"/>
      <c r="R42" s="3"/>
      <c r="S42" s="3"/>
      <c r="T42" s="3"/>
      <c r="U42" s="3"/>
      <c r="V42" s="3">
        <f t="shared" si="5"/>
        <v>0</v>
      </c>
    </row>
    <row r="43" spans="1:22" x14ac:dyDescent="0.75">
      <c r="A43" t="s">
        <v>94</v>
      </c>
      <c r="B43" t="s">
        <v>110</v>
      </c>
      <c r="C43" t="s">
        <v>148</v>
      </c>
      <c r="D43" t="s">
        <v>103</v>
      </c>
      <c r="E43" t="s">
        <v>40</v>
      </c>
      <c r="F43" s="3">
        <v>186.66666666666666</v>
      </c>
      <c r="G43" s="3">
        <v>293.33333333333331</v>
      </c>
      <c r="H43" s="3">
        <v>63.6</v>
      </c>
      <c r="I43" s="3">
        <v>2208</v>
      </c>
      <c r="J43" s="3">
        <v>7.5</v>
      </c>
      <c r="K43" s="3">
        <v>10.666666666666666</v>
      </c>
      <c r="L43" s="3">
        <v>21.333333333333332</v>
      </c>
      <c r="M43" s="3">
        <v>37.333333333333336</v>
      </c>
      <c r="N43" s="3">
        <v>229.33333333333334</v>
      </c>
      <c r="O43" s="3">
        <v>68.3</v>
      </c>
      <c r="P43" s="3">
        <v>64</v>
      </c>
      <c r="Q43" s="3">
        <v>362.66666666666669</v>
      </c>
      <c r="R43" s="3">
        <v>5.7</v>
      </c>
      <c r="S43" s="3">
        <v>0</v>
      </c>
      <c r="T43" s="3">
        <v>10.666666666666666</v>
      </c>
      <c r="U43" s="3">
        <v>0</v>
      </c>
      <c r="V43" s="3">
        <f t="shared" si="5"/>
        <v>145.92000000000002</v>
      </c>
    </row>
    <row r="44" spans="1:22" x14ac:dyDescent="0.75">
      <c r="A44" t="s">
        <v>94</v>
      </c>
      <c r="B44" t="s">
        <v>112</v>
      </c>
      <c r="C44" t="s">
        <v>149</v>
      </c>
      <c r="D44" t="s">
        <v>128</v>
      </c>
      <c r="E44" t="s">
        <v>102</v>
      </c>
      <c r="F44" s="3">
        <v>16</v>
      </c>
      <c r="G44" s="3">
        <v>96</v>
      </c>
      <c r="H44" s="3">
        <v>16.7</v>
      </c>
      <c r="I44" s="3">
        <v>32</v>
      </c>
      <c r="J44" s="3">
        <v>0.3</v>
      </c>
      <c r="K44" s="3">
        <v>0</v>
      </c>
      <c r="L44" s="3">
        <v>0</v>
      </c>
      <c r="M44" s="3">
        <v>16</v>
      </c>
      <c r="N44" s="3">
        <v>96</v>
      </c>
      <c r="O44" s="3">
        <v>39.6</v>
      </c>
      <c r="P44" s="3"/>
      <c r="Q44" s="3"/>
      <c r="R44" s="3"/>
      <c r="S44" s="3"/>
      <c r="T44" s="3"/>
      <c r="U44" s="3"/>
      <c r="V44" s="3">
        <f t="shared" si="5"/>
        <v>1.28</v>
      </c>
    </row>
    <row r="45" spans="1:22" x14ac:dyDescent="0.75">
      <c r="A45" t="s">
        <v>94</v>
      </c>
      <c r="B45" t="s">
        <v>113</v>
      </c>
      <c r="C45" t="s">
        <v>149</v>
      </c>
      <c r="D45" t="s">
        <v>40</v>
      </c>
      <c r="E45" t="s">
        <v>102</v>
      </c>
      <c r="F45" s="3"/>
      <c r="G45" s="3"/>
      <c r="H45" s="3"/>
      <c r="I45" s="3"/>
      <c r="J45" s="3"/>
      <c r="K45" s="3"/>
      <c r="L45" s="3"/>
      <c r="M45" s="3"/>
      <c r="N45" s="3"/>
      <c r="O45" s="3">
        <v>0</v>
      </c>
      <c r="P45" s="3">
        <v>32</v>
      </c>
      <c r="Q45" s="3">
        <v>-24</v>
      </c>
      <c r="R45" s="3">
        <v>-0.8</v>
      </c>
      <c r="S45" s="3">
        <v>0</v>
      </c>
      <c r="T45" s="3"/>
      <c r="U45" s="3"/>
      <c r="V45" s="3">
        <f t="shared" si="5"/>
        <v>-2.4000000000000004</v>
      </c>
    </row>
    <row r="46" spans="1:22" x14ac:dyDescent="0.75">
      <c r="A46" t="s">
        <v>94</v>
      </c>
      <c r="B46" t="s">
        <v>114</v>
      </c>
      <c r="C46" t="s">
        <v>150</v>
      </c>
      <c r="D46" t="s">
        <v>100</v>
      </c>
      <c r="E46" t="s">
        <v>100</v>
      </c>
      <c r="F46" s="3">
        <v>197.33333333333334</v>
      </c>
      <c r="G46" s="3">
        <v>337.77777777777777</v>
      </c>
      <c r="H46" s="3">
        <v>58.4</v>
      </c>
      <c r="I46" s="3">
        <v>2046.2222222222222</v>
      </c>
      <c r="J46" s="3">
        <v>6.1</v>
      </c>
      <c r="K46" s="3">
        <v>17.777777777777779</v>
      </c>
      <c r="L46" s="3">
        <v>19.555555555555557</v>
      </c>
      <c r="M46" s="3">
        <v>24.888888888888889</v>
      </c>
      <c r="N46" s="3">
        <v>163.55555555555554</v>
      </c>
      <c r="O46" s="3">
        <v>69.400000000000006</v>
      </c>
      <c r="P46" s="3">
        <v>51.555555555555557</v>
      </c>
      <c r="Q46" s="3">
        <v>254.22222222222223</v>
      </c>
      <c r="R46" s="3">
        <v>4.9000000000000004</v>
      </c>
      <c r="S46" s="3">
        <v>0</v>
      </c>
      <c r="T46" s="3">
        <v>19.555555555555557</v>
      </c>
      <c r="U46" s="3">
        <v>5.333333333333333</v>
      </c>
      <c r="V46" s="3">
        <f t="shared" si="5"/>
        <v>164.16000000000003</v>
      </c>
    </row>
    <row r="47" spans="1:22" x14ac:dyDescent="0.75">
      <c r="A47" t="s">
        <v>94</v>
      </c>
      <c r="B47" t="s">
        <v>115</v>
      </c>
      <c r="C47" t="s">
        <v>151</v>
      </c>
      <c r="D47" t="s">
        <v>40</v>
      </c>
      <c r="E47" t="s">
        <v>102</v>
      </c>
      <c r="F47" s="3"/>
      <c r="G47" s="3"/>
      <c r="H47" s="3"/>
      <c r="I47" s="3"/>
      <c r="J47" s="3"/>
      <c r="K47" s="3"/>
      <c r="L47" s="3"/>
      <c r="M47" s="3"/>
      <c r="N47" s="3"/>
      <c r="O47" s="3">
        <v>0</v>
      </c>
      <c r="P47" s="3"/>
      <c r="Q47" s="3"/>
      <c r="R47" s="3"/>
      <c r="S47" s="3"/>
      <c r="T47" s="3"/>
      <c r="U47" s="3"/>
      <c r="V47" s="3">
        <f t="shared" si="5"/>
        <v>0</v>
      </c>
    </row>
    <row r="48" spans="1:22" x14ac:dyDescent="0.75">
      <c r="A48" t="s">
        <v>94</v>
      </c>
      <c r="B48" t="s">
        <v>116</v>
      </c>
      <c r="C48" t="s">
        <v>152</v>
      </c>
      <c r="D48" t="s">
        <v>100</v>
      </c>
      <c r="E48" t="s">
        <v>120</v>
      </c>
      <c r="F48" s="3">
        <v>289.77777777777777</v>
      </c>
      <c r="G48" s="3">
        <v>480</v>
      </c>
      <c r="H48" s="3">
        <v>60.4</v>
      </c>
      <c r="I48" s="3">
        <v>3264</v>
      </c>
      <c r="J48" s="3">
        <v>6.8</v>
      </c>
      <c r="K48" s="3">
        <v>16</v>
      </c>
      <c r="L48" s="3">
        <v>19.555555555555557</v>
      </c>
      <c r="M48" s="3">
        <v>32</v>
      </c>
      <c r="N48" s="3">
        <v>179.55555555555554</v>
      </c>
      <c r="O48" s="3">
        <v>74.900000000000006</v>
      </c>
      <c r="P48" s="3">
        <v>51.555555555555557</v>
      </c>
      <c r="Q48" s="3">
        <v>247.11111111111111</v>
      </c>
      <c r="R48" s="3">
        <v>4.8</v>
      </c>
      <c r="S48" s="3">
        <v>0</v>
      </c>
      <c r="T48" s="3">
        <v>8.8888888888888893</v>
      </c>
      <c r="U48" s="3">
        <v>5.333333333333333</v>
      </c>
      <c r="V48" s="3">
        <f t="shared" si="5"/>
        <v>201.49333333333334</v>
      </c>
    </row>
    <row r="49" spans="1:22" x14ac:dyDescent="0.75">
      <c r="A49" t="s">
        <v>94</v>
      </c>
      <c r="B49" t="s">
        <v>123</v>
      </c>
      <c r="C49" t="s">
        <v>152</v>
      </c>
      <c r="D49" t="s">
        <v>130</v>
      </c>
      <c r="E49" t="s">
        <v>118</v>
      </c>
      <c r="F49" s="3">
        <v>266.28571428571428</v>
      </c>
      <c r="G49" s="3">
        <v>466.28571428571428</v>
      </c>
      <c r="H49" s="3">
        <v>57.1</v>
      </c>
      <c r="I49" s="3">
        <v>2869.7142857142858</v>
      </c>
      <c r="J49" s="3">
        <v>6.2</v>
      </c>
      <c r="K49" s="3">
        <v>12.571428571428571</v>
      </c>
      <c r="L49" s="3">
        <v>11.428571428571429</v>
      </c>
      <c r="M49" s="3">
        <v>35.428571428571431</v>
      </c>
      <c r="N49" s="3">
        <v>300.57142857142856</v>
      </c>
      <c r="O49" s="3">
        <v>74.099999999999994</v>
      </c>
      <c r="P49" s="3">
        <v>41.142857142857146</v>
      </c>
      <c r="Q49" s="3">
        <v>128</v>
      </c>
      <c r="R49" s="3">
        <v>3.1</v>
      </c>
      <c r="S49" s="3">
        <v>2.2857142857142856</v>
      </c>
      <c r="T49" s="3">
        <v>13.714285714285714</v>
      </c>
      <c r="U49" s="3">
        <v>5.7142857142857144</v>
      </c>
      <c r="V49" s="3">
        <f t="shared" si="5"/>
        <v>182.4457142857143</v>
      </c>
    </row>
    <row r="50" spans="1:22" x14ac:dyDescent="0.75">
      <c r="A50" t="s">
        <v>94</v>
      </c>
      <c r="B50" t="s">
        <v>124</v>
      </c>
      <c r="C50" t="s">
        <v>152</v>
      </c>
      <c r="D50" t="s">
        <v>139</v>
      </c>
      <c r="E50" t="s">
        <v>103</v>
      </c>
      <c r="F50" s="3">
        <v>190</v>
      </c>
      <c r="G50" s="3">
        <v>332</v>
      </c>
      <c r="H50" s="3">
        <v>57.2</v>
      </c>
      <c r="I50" s="3">
        <v>2036</v>
      </c>
      <c r="J50" s="3">
        <v>6.1</v>
      </c>
      <c r="K50" s="3">
        <v>10</v>
      </c>
      <c r="L50" s="3">
        <v>12</v>
      </c>
      <c r="M50" s="3">
        <v>50</v>
      </c>
      <c r="N50" s="3">
        <v>348</v>
      </c>
      <c r="O50" s="3">
        <v>70.3</v>
      </c>
      <c r="P50" s="3">
        <v>56</v>
      </c>
      <c r="Q50" s="3">
        <v>316</v>
      </c>
      <c r="R50" s="3">
        <v>5.6</v>
      </c>
      <c r="S50" s="3">
        <v>2</v>
      </c>
      <c r="T50" s="3">
        <v>20</v>
      </c>
      <c r="U50" s="3">
        <v>4</v>
      </c>
      <c r="V50" s="3">
        <f t="shared" si="5"/>
        <v>153.04</v>
      </c>
    </row>
    <row r="51" spans="1:22" x14ac:dyDescent="0.75">
      <c r="A51" t="s">
        <v>94</v>
      </c>
      <c r="B51" t="s">
        <v>126</v>
      </c>
      <c r="C51" t="s">
        <v>152</v>
      </c>
      <c r="D51" t="s">
        <v>40</v>
      </c>
      <c r="E51" t="s">
        <v>102</v>
      </c>
      <c r="F51" s="3">
        <v>56</v>
      </c>
      <c r="G51" s="3">
        <v>144</v>
      </c>
      <c r="H51" s="3">
        <v>38.9</v>
      </c>
      <c r="I51" s="3">
        <v>528</v>
      </c>
      <c r="J51" s="3">
        <v>3.7</v>
      </c>
      <c r="K51" s="3">
        <v>0</v>
      </c>
      <c r="L51" s="3">
        <v>16</v>
      </c>
      <c r="M51" s="3">
        <v>40</v>
      </c>
      <c r="N51" s="3">
        <v>400</v>
      </c>
      <c r="O51" s="3">
        <v>10.199999999999999</v>
      </c>
      <c r="P51" s="3">
        <v>8</v>
      </c>
      <c r="Q51" s="3">
        <v>160</v>
      </c>
      <c r="R51" s="3">
        <v>20</v>
      </c>
      <c r="S51" s="3">
        <v>0</v>
      </c>
      <c r="T51" s="3">
        <v>8</v>
      </c>
      <c r="U51" s="3">
        <v>8</v>
      </c>
      <c r="V51" s="3">
        <f t="shared" si="5"/>
        <v>-10.879999999999999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629A6-AC1B-4C49-A40A-75A450896A5C}">
  <sheetPr codeName="Sheet39"/>
  <dimension ref="A1:V33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1.0898437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151</v>
      </c>
      <c r="D2" s="1" t="s">
        <v>96</v>
      </c>
      <c r="E2" s="1" t="s">
        <v>96</v>
      </c>
      <c r="F2">
        <v>371</v>
      </c>
      <c r="G2">
        <v>565</v>
      </c>
      <c r="H2">
        <v>65.7</v>
      </c>
      <c r="I2">
        <v>4446</v>
      </c>
      <c r="J2">
        <v>7.9</v>
      </c>
      <c r="K2">
        <v>29</v>
      </c>
      <c r="L2">
        <v>10</v>
      </c>
      <c r="M2">
        <v>47</v>
      </c>
      <c r="N2">
        <v>287</v>
      </c>
      <c r="O2">
        <v>99.3</v>
      </c>
      <c r="P2">
        <v>29</v>
      </c>
      <c r="Q2">
        <v>98</v>
      </c>
      <c r="R2">
        <v>3.4</v>
      </c>
      <c r="S2">
        <v>0</v>
      </c>
      <c r="T2">
        <v>11</v>
      </c>
      <c r="U2">
        <v>7</v>
      </c>
      <c r="V2">
        <f t="shared" ref="V2:V11" si="0">(0.04*I2)+(6*K2) -(2*L2)+(0.1*Q2)+(6*S2)-(2*U2)</f>
        <v>327.64000000000004</v>
      </c>
    </row>
    <row r="3" spans="1:22" x14ac:dyDescent="0.75">
      <c r="A3" s="1" t="s">
        <v>94</v>
      </c>
      <c r="B3" s="1" t="s">
        <v>105</v>
      </c>
      <c r="C3" s="1" t="s">
        <v>151</v>
      </c>
      <c r="D3" s="1" t="s">
        <v>96</v>
      </c>
      <c r="E3" s="1" t="s">
        <v>96</v>
      </c>
      <c r="F3">
        <v>388</v>
      </c>
      <c r="G3">
        <v>594</v>
      </c>
      <c r="H3">
        <v>65.3</v>
      </c>
      <c r="I3">
        <v>4327</v>
      </c>
      <c r="J3">
        <v>7.3</v>
      </c>
      <c r="K3">
        <v>24</v>
      </c>
      <c r="L3">
        <v>10</v>
      </c>
      <c r="M3">
        <v>37</v>
      </c>
      <c r="N3">
        <v>216</v>
      </c>
      <c r="O3">
        <v>93.3</v>
      </c>
      <c r="P3">
        <v>37</v>
      </c>
      <c r="Q3">
        <v>207</v>
      </c>
      <c r="R3">
        <v>5.6</v>
      </c>
      <c r="S3">
        <v>2</v>
      </c>
      <c r="T3">
        <v>3</v>
      </c>
      <c r="U3">
        <v>2</v>
      </c>
      <c r="V3">
        <f t="shared" ref="V3:V10" si="1">(0.04*I3)+(6*K3) -(2*L3)+(0.1*Q3)+(6*S3)-(2*U3)</f>
        <v>325.78000000000003</v>
      </c>
    </row>
    <row r="4" spans="1:22" x14ac:dyDescent="0.75">
      <c r="A4" s="1" t="s">
        <v>94</v>
      </c>
      <c r="B4" s="1" t="s">
        <v>106</v>
      </c>
      <c r="C4" s="1" t="s">
        <v>151</v>
      </c>
      <c r="D4" s="1" t="s">
        <v>96</v>
      </c>
      <c r="E4" s="1" t="s">
        <v>96</v>
      </c>
      <c r="F4">
        <v>398</v>
      </c>
      <c r="G4">
        <v>592</v>
      </c>
      <c r="H4">
        <v>67.2</v>
      </c>
      <c r="I4">
        <v>4262</v>
      </c>
      <c r="J4">
        <v>7.2</v>
      </c>
      <c r="K4">
        <v>32</v>
      </c>
      <c r="L4">
        <v>13</v>
      </c>
      <c r="M4">
        <v>44</v>
      </c>
      <c r="N4">
        <v>251</v>
      </c>
      <c r="O4">
        <v>97</v>
      </c>
      <c r="P4">
        <v>44</v>
      </c>
      <c r="Q4">
        <v>159</v>
      </c>
      <c r="R4">
        <v>3.6</v>
      </c>
      <c r="S4">
        <v>1</v>
      </c>
      <c r="T4">
        <v>4</v>
      </c>
      <c r="U4">
        <v>2</v>
      </c>
      <c r="V4">
        <f t="shared" si="1"/>
        <v>354.38</v>
      </c>
    </row>
    <row r="5" spans="1:22" x14ac:dyDescent="0.75">
      <c r="A5" s="1" t="s">
        <v>94</v>
      </c>
      <c r="B5" s="1" t="s">
        <v>107</v>
      </c>
      <c r="C5" s="1" t="s">
        <v>151</v>
      </c>
      <c r="D5" s="1" t="s">
        <v>96</v>
      </c>
      <c r="E5" s="1" t="s">
        <v>96</v>
      </c>
      <c r="F5">
        <v>363</v>
      </c>
      <c r="G5">
        <v>602</v>
      </c>
      <c r="H5">
        <v>60.3</v>
      </c>
      <c r="I5">
        <v>4257</v>
      </c>
      <c r="J5">
        <v>7.1</v>
      </c>
      <c r="K5">
        <v>22</v>
      </c>
      <c r="L5">
        <v>12</v>
      </c>
      <c r="M5">
        <v>45</v>
      </c>
      <c r="N5">
        <v>254</v>
      </c>
      <c r="O5">
        <v>85.7</v>
      </c>
      <c r="P5">
        <v>43</v>
      </c>
      <c r="Q5">
        <v>93</v>
      </c>
      <c r="R5">
        <v>2.2000000000000002</v>
      </c>
      <c r="S5">
        <v>2</v>
      </c>
      <c r="T5">
        <v>8</v>
      </c>
      <c r="U5">
        <v>3</v>
      </c>
      <c r="V5">
        <f t="shared" si="1"/>
        <v>293.58</v>
      </c>
    </row>
    <row r="6" spans="1:22" x14ac:dyDescent="0.75">
      <c r="A6" s="1" t="s">
        <v>94</v>
      </c>
      <c r="B6" s="1" t="s">
        <v>108</v>
      </c>
      <c r="C6" s="1" t="s">
        <v>151</v>
      </c>
      <c r="D6" s="1" t="s">
        <v>96</v>
      </c>
      <c r="E6" s="1" t="s">
        <v>96</v>
      </c>
      <c r="F6">
        <v>371</v>
      </c>
      <c r="G6">
        <v>634</v>
      </c>
      <c r="H6">
        <v>58.5</v>
      </c>
      <c r="I6">
        <v>4650</v>
      </c>
      <c r="J6">
        <v>7.3</v>
      </c>
      <c r="K6">
        <v>29</v>
      </c>
      <c r="L6">
        <v>19</v>
      </c>
      <c r="M6">
        <v>23</v>
      </c>
      <c r="N6">
        <v>168</v>
      </c>
      <c r="O6">
        <v>84.2</v>
      </c>
      <c r="P6">
        <v>37</v>
      </c>
      <c r="Q6">
        <v>69</v>
      </c>
      <c r="R6">
        <v>1.9</v>
      </c>
      <c r="S6">
        <v>2</v>
      </c>
      <c r="T6">
        <v>12</v>
      </c>
      <c r="U6">
        <v>4</v>
      </c>
      <c r="V6">
        <f t="shared" si="1"/>
        <v>332.9</v>
      </c>
    </row>
    <row r="7" spans="1:22" x14ac:dyDescent="0.75">
      <c r="A7" s="1" t="s">
        <v>94</v>
      </c>
      <c r="B7" s="1" t="s">
        <v>109</v>
      </c>
      <c r="C7" s="1" t="s">
        <v>151</v>
      </c>
      <c r="D7" s="1" t="s">
        <v>96</v>
      </c>
      <c r="E7" s="1" t="s">
        <v>96</v>
      </c>
      <c r="F7">
        <v>435</v>
      </c>
      <c r="G7">
        <v>727</v>
      </c>
      <c r="H7">
        <v>59.8</v>
      </c>
      <c r="I7">
        <v>4967</v>
      </c>
      <c r="J7">
        <v>6.8</v>
      </c>
      <c r="K7">
        <v>20</v>
      </c>
      <c r="L7">
        <v>17</v>
      </c>
      <c r="M7">
        <v>29</v>
      </c>
      <c r="N7">
        <v>212</v>
      </c>
      <c r="O7">
        <v>79.8</v>
      </c>
      <c r="P7">
        <v>35</v>
      </c>
      <c r="Q7">
        <v>126</v>
      </c>
      <c r="R7">
        <v>3.6</v>
      </c>
      <c r="S7">
        <v>4</v>
      </c>
      <c r="T7">
        <v>6</v>
      </c>
      <c r="U7">
        <v>4</v>
      </c>
      <c r="V7">
        <f t="shared" si="1"/>
        <v>313.28000000000003</v>
      </c>
    </row>
    <row r="8" spans="1:22" x14ac:dyDescent="0.75">
      <c r="A8" s="1" t="s">
        <v>94</v>
      </c>
      <c r="B8" s="1" t="s">
        <v>110</v>
      </c>
      <c r="C8" s="1" t="s">
        <v>151</v>
      </c>
      <c r="D8" s="1" t="s">
        <v>96</v>
      </c>
      <c r="E8" s="1" t="s">
        <v>96</v>
      </c>
      <c r="F8">
        <v>421</v>
      </c>
      <c r="G8">
        <v>663</v>
      </c>
      <c r="H8">
        <v>63.5</v>
      </c>
      <c r="I8">
        <v>5038</v>
      </c>
      <c r="J8">
        <v>7.6</v>
      </c>
      <c r="K8">
        <v>41</v>
      </c>
      <c r="L8">
        <v>16</v>
      </c>
      <c r="M8">
        <v>36</v>
      </c>
      <c r="N8">
        <v>257</v>
      </c>
      <c r="O8">
        <v>97.2</v>
      </c>
      <c r="P8">
        <v>22</v>
      </c>
      <c r="Q8">
        <v>78</v>
      </c>
      <c r="R8">
        <v>3.5</v>
      </c>
      <c r="S8">
        <v>0</v>
      </c>
      <c r="T8">
        <v>5</v>
      </c>
      <c r="U8">
        <v>1</v>
      </c>
      <c r="V8">
        <f t="shared" si="1"/>
        <v>421.32</v>
      </c>
    </row>
    <row r="9" spans="1:22" x14ac:dyDescent="0.75">
      <c r="A9" s="1" t="s">
        <v>94</v>
      </c>
      <c r="B9" s="1" t="s">
        <v>111</v>
      </c>
      <c r="C9" s="1" t="s">
        <v>151</v>
      </c>
      <c r="D9" s="1" t="s">
        <v>103</v>
      </c>
      <c r="E9" s="1" t="s">
        <v>103</v>
      </c>
      <c r="F9">
        <v>57</v>
      </c>
      <c r="G9">
        <v>96</v>
      </c>
      <c r="H9">
        <v>59.4</v>
      </c>
      <c r="I9">
        <v>535</v>
      </c>
      <c r="J9">
        <v>5.6</v>
      </c>
      <c r="K9">
        <v>6</v>
      </c>
      <c r="L9">
        <v>1</v>
      </c>
      <c r="M9">
        <v>4</v>
      </c>
      <c r="N9">
        <v>36</v>
      </c>
      <c r="O9">
        <v>91.3</v>
      </c>
      <c r="P9">
        <v>4</v>
      </c>
      <c r="Q9">
        <v>11</v>
      </c>
      <c r="R9">
        <v>2.8</v>
      </c>
      <c r="S9">
        <v>1</v>
      </c>
      <c r="T9">
        <v>2</v>
      </c>
      <c r="U9">
        <v>1</v>
      </c>
      <c r="V9">
        <f t="shared" si="1"/>
        <v>60.500000000000007</v>
      </c>
    </row>
    <row r="10" spans="1:22" x14ac:dyDescent="0.75">
      <c r="A10" s="1" t="s">
        <v>94</v>
      </c>
      <c r="B10" s="1" t="s">
        <v>112</v>
      </c>
      <c r="C10" s="1" t="s">
        <v>151</v>
      </c>
      <c r="D10" s="1" t="s">
        <v>136</v>
      </c>
      <c r="E10" s="1" t="s">
        <v>136</v>
      </c>
      <c r="F10">
        <v>201</v>
      </c>
      <c r="G10">
        <v>377</v>
      </c>
      <c r="H10">
        <v>53.3</v>
      </c>
      <c r="I10">
        <v>2267</v>
      </c>
      <c r="J10">
        <v>6</v>
      </c>
      <c r="K10">
        <v>13</v>
      </c>
      <c r="L10">
        <v>20</v>
      </c>
      <c r="M10">
        <v>24</v>
      </c>
      <c r="N10">
        <v>169</v>
      </c>
      <c r="O10">
        <v>61</v>
      </c>
      <c r="P10">
        <v>20</v>
      </c>
      <c r="Q10">
        <v>108</v>
      </c>
      <c r="R10">
        <v>5.4</v>
      </c>
      <c r="S10">
        <v>2</v>
      </c>
      <c r="T10">
        <v>4</v>
      </c>
      <c r="U10">
        <v>1</v>
      </c>
      <c r="V10">
        <f t="shared" si="1"/>
        <v>149.48000000000002</v>
      </c>
    </row>
    <row r="11" spans="1:22" x14ac:dyDescent="0.75">
      <c r="A11" s="1" t="s">
        <v>94</v>
      </c>
      <c r="B11" s="1" t="s">
        <v>97</v>
      </c>
      <c r="C11" s="1" t="s">
        <v>97</v>
      </c>
      <c r="D11" s="1" t="s">
        <v>97</v>
      </c>
      <c r="E11" s="1" t="s">
        <v>97</v>
      </c>
      <c r="F11">
        <v>3005</v>
      </c>
      <c r="G11">
        <v>4850</v>
      </c>
      <c r="H11">
        <v>62</v>
      </c>
      <c r="I11">
        <v>34749</v>
      </c>
      <c r="J11">
        <v>7.2</v>
      </c>
      <c r="K11">
        <v>216</v>
      </c>
      <c r="L11">
        <v>118</v>
      </c>
      <c r="M11">
        <v>289</v>
      </c>
      <c r="N11">
        <v>1850</v>
      </c>
      <c r="O11">
        <v>88.3</v>
      </c>
      <c r="P11">
        <v>271</v>
      </c>
      <c r="Q11">
        <v>949</v>
      </c>
      <c r="R11">
        <v>3.5</v>
      </c>
      <c r="S11">
        <v>14</v>
      </c>
      <c r="T11">
        <v>55</v>
      </c>
      <c r="U11">
        <v>25</v>
      </c>
      <c r="V11">
        <f t="shared" si="0"/>
        <v>2578.86</v>
      </c>
    </row>
    <row r="13" spans="1:22" x14ac:dyDescent="0.75">
      <c r="A13" t="s">
        <v>36</v>
      </c>
      <c r="B13" t="s">
        <v>75</v>
      </c>
      <c r="C13" t="s">
        <v>37</v>
      </c>
      <c r="D13" t="s">
        <v>76</v>
      </c>
      <c r="E13" t="s">
        <v>77</v>
      </c>
      <c r="F13" t="s">
        <v>78</v>
      </c>
      <c r="G13" t="s">
        <v>79</v>
      </c>
      <c r="H13" t="s">
        <v>80</v>
      </c>
      <c r="I13" t="s">
        <v>81</v>
      </c>
      <c r="J13" t="s">
        <v>82</v>
      </c>
      <c r="K13" t="s">
        <v>83</v>
      </c>
      <c r="L13" t="s">
        <v>84</v>
      </c>
      <c r="M13" t="s">
        <v>85</v>
      </c>
      <c r="N13" t="s">
        <v>86</v>
      </c>
      <c r="O13" t="s">
        <v>87</v>
      </c>
      <c r="P13" t="s">
        <v>88</v>
      </c>
      <c r="Q13" t="s">
        <v>89</v>
      </c>
      <c r="R13" t="s">
        <v>90</v>
      </c>
      <c r="S13" t="s">
        <v>91</v>
      </c>
      <c r="T13" t="s">
        <v>92</v>
      </c>
      <c r="U13" t="s">
        <v>93</v>
      </c>
      <c r="V13" t="s">
        <v>38</v>
      </c>
    </row>
    <row r="14" spans="1:22" x14ac:dyDescent="0.75">
      <c r="A14" t="s">
        <v>94</v>
      </c>
      <c r="B14" t="s">
        <v>104</v>
      </c>
      <c r="C14" t="s">
        <v>151</v>
      </c>
      <c r="D14" t="s">
        <v>96</v>
      </c>
      <c r="E14" t="s">
        <v>96</v>
      </c>
      <c r="F14" s="3">
        <v>23.1875</v>
      </c>
      <c r="G14" s="3">
        <v>35.3125</v>
      </c>
      <c r="H14" s="3">
        <v>65.7</v>
      </c>
      <c r="I14" s="3">
        <v>277.875</v>
      </c>
      <c r="J14" s="3">
        <v>7.9</v>
      </c>
      <c r="K14" s="3">
        <v>1.8125</v>
      </c>
      <c r="L14" s="3">
        <v>0.625</v>
      </c>
      <c r="M14" s="3">
        <v>2.9375</v>
      </c>
      <c r="N14" s="3">
        <v>17.9375</v>
      </c>
      <c r="O14" s="3">
        <v>99.3</v>
      </c>
      <c r="P14" s="3">
        <v>1.8125</v>
      </c>
      <c r="Q14" s="3">
        <v>6.125</v>
      </c>
      <c r="R14" s="3">
        <v>3.4</v>
      </c>
      <c r="S14" s="3">
        <v>0</v>
      </c>
      <c r="T14" s="3">
        <v>0.6875</v>
      </c>
      <c r="U14" s="3">
        <v>0.4375</v>
      </c>
      <c r="V14">
        <f t="shared" ref="V14" si="2">(0.04*I14)+(6*K14) -(2*L14)+(0.1*Q14)+(6*S14)-(2*U14)</f>
        <v>20.477500000000003</v>
      </c>
    </row>
    <row r="15" spans="1:22" x14ac:dyDescent="0.75">
      <c r="A15" t="s">
        <v>94</v>
      </c>
      <c r="B15" t="s">
        <v>105</v>
      </c>
      <c r="C15" t="s">
        <v>151</v>
      </c>
      <c r="D15" t="s">
        <v>96</v>
      </c>
      <c r="E15" t="s">
        <v>96</v>
      </c>
      <c r="F15" s="3">
        <v>24.25</v>
      </c>
      <c r="G15" s="3">
        <v>37.125</v>
      </c>
      <c r="H15" s="3">
        <v>65.3</v>
      </c>
      <c r="I15" s="3">
        <v>270.4375</v>
      </c>
      <c r="J15" s="3">
        <v>7.3</v>
      </c>
      <c r="K15" s="3">
        <v>1.5</v>
      </c>
      <c r="L15" s="3">
        <v>0.625</v>
      </c>
      <c r="M15" s="3">
        <v>2.3125</v>
      </c>
      <c r="N15" s="3">
        <v>13.5</v>
      </c>
      <c r="O15" s="3">
        <v>93.3</v>
      </c>
      <c r="P15" s="3">
        <v>2.3125</v>
      </c>
      <c r="Q15" s="3">
        <v>12.9375</v>
      </c>
      <c r="R15" s="3">
        <v>5.6</v>
      </c>
      <c r="S15" s="3">
        <v>0.125</v>
      </c>
      <c r="T15" s="3">
        <v>0.1875</v>
      </c>
      <c r="U15" s="3">
        <v>0.125</v>
      </c>
      <c r="V15">
        <f t="shared" ref="V15:V22" si="3">(0.04*I15)+(6*K15) -(2*L15)+(0.1*Q15)+(6*S15)-(2*U15)</f>
        <v>20.361250000000002</v>
      </c>
    </row>
    <row r="16" spans="1:22" x14ac:dyDescent="0.75">
      <c r="A16" t="s">
        <v>94</v>
      </c>
      <c r="B16" t="s">
        <v>106</v>
      </c>
      <c r="C16" t="s">
        <v>151</v>
      </c>
      <c r="D16" t="s">
        <v>96</v>
      </c>
      <c r="E16" t="s">
        <v>96</v>
      </c>
      <c r="F16" s="3">
        <v>24.875</v>
      </c>
      <c r="G16" s="3">
        <v>37</v>
      </c>
      <c r="H16" s="3">
        <v>67.2</v>
      </c>
      <c r="I16" s="3">
        <v>266.375</v>
      </c>
      <c r="J16" s="3">
        <v>7.2</v>
      </c>
      <c r="K16" s="3">
        <v>2</v>
      </c>
      <c r="L16" s="3">
        <v>0.8125</v>
      </c>
      <c r="M16" s="3">
        <v>2.75</v>
      </c>
      <c r="N16" s="3">
        <v>15.6875</v>
      </c>
      <c r="O16" s="3">
        <v>97</v>
      </c>
      <c r="P16" s="3">
        <v>2.75</v>
      </c>
      <c r="Q16" s="3">
        <v>9.9375</v>
      </c>
      <c r="R16" s="3">
        <v>3.6</v>
      </c>
      <c r="S16" s="3">
        <v>6.25E-2</v>
      </c>
      <c r="T16" s="3">
        <v>0.25</v>
      </c>
      <c r="U16" s="3">
        <v>0.125</v>
      </c>
      <c r="V16">
        <f t="shared" si="3"/>
        <v>22.14875</v>
      </c>
    </row>
    <row r="17" spans="1:22" x14ac:dyDescent="0.75">
      <c r="A17" t="s">
        <v>94</v>
      </c>
      <c r="B17" t="s">
        <v>107</v>
      </c>
      <c r="C17" t="s">
        <v>151</v>
      </c>
      <c r="D17" t="s">
        <v>96</v>
      </c>
      <c r="E17" t="s">
        <v>96</v>
      </c>
      <c r="F17" s="3">
        <v>22.6875</v>
      </c>
      <c r="G17" s="3">
        <v>37.625</v>
      </c>
      <c r="H17" s="3">
        <v>60.3</v>
      </c>
      <c r="I17" s="3">
        <v>266.0625</v>
      </c>
      <c r="J17" s="3">
        <v>7.1</v>
      </c>
      <c r="K17" s="3">
        <v>1.375</v>
      </c>
      <c r="L17" s="3">
        <v>0.75</v>
      </c>
      <c r="M17" s="3">
        <v>2.8125</v>
      </c>
      <c r="N17" s="3">
        <v>15.875</v>
      </c>
      <c r="O17" s="3">
        <v>85.7</v>
      </c>
      <c r="P17" s="3">
        <v>2.6875</v>
      </c>
      <c r="Q17" s="3">
        <v>5.8125</v>
      </c>
      <c r="R17" s="3">
        <v>2.2000000000000002</v>
      </c>
      <c r="S17" s="3">
        <v>0.125</v>
      </c>
      <c r="T17" s="3">
        <v>0.5</v>
      </c>
      <c r="U17" s="3">
        <v>0.1875</v>
      </c>
      <c r="V17">
        <f t="shared" si="3"/>
        <v>18.348749999999999</v>
      </c>
    </row>
    <row r="18" spans="1:22" x14ac:dyDescent="0.75">
      <c r="A18" t="s">
        <v>94</v>
      </c>
      <c r="B18" t="s">
        <v>108</v>
      </c>
      <c r="C18" t="s">
        <v>151</v>
      </c>
      <c r="D18" t="s">
        <v>96</v>
      </c>
      <c r="E18" t="s">
        <v>96</v>
      </c>
      <c r="F18" s="3">
        <v>23.1875</v>
      </c>
      <c r="G18" s="3">
        <v>39.625</v>
      </c>
      <c r="H18" s="3">
        <v>58.5</v>
      </c>
      <c r="I18" s="3">
        <v>290.625</v>
      </c>
      <c r="J18" s="3">
        <v>7.3</v>
      </c>
      <c r="K18" s="3">
        <v>1.8125</v>
      </c>
      <c r="L18" s="3">
        <v>1.1875</v>
      </c>
      <c r="M18" s="3">
        <v>1.4375</v>
      </c>
      <c r="N18" s="3">
        <v>10.5</v>
      </c>
      <c r="O18" s="3">
        <v>84.2</v>
      </c>
      <c r="P18" s="3">
        <v>2.3125</v>
      </c>
      <c r="Q18" s="3">
        <v>4.3125</v>
      </c>
      <c r="R18" s="3">
        <v>1.9</v>
      </c>
      <c r="S18" s="3">
        <v>0.125</v>
      </c>
      <c r="T18" s="3">
        <v>0.75</v>
      </c>
      <c r="U18" s="3">
        <v>0.25</v>
      </c>
      <c r="V18">
        <f t="shared" si="3"/>
        <v>20.806249999999999</v>
      </c>
    </row>
    <row r="19" spans="1:22" x14ac:dyDescent="0.75">
      <c r="A19" t="s">
        <v>94</v>
      </c>
      <c r="B19" t="s">
        <v>109</v>
      </c>
      <c r="C19" t="s">
        <v>151</v>
      </c>
      <c r="D19" t="s">
        <v>96</v>
      </c>
      <c r="E19" t="s">
        <v>96</v>
      </c>
      <c r="F19" s="3">
        <v>27.1875</v>
      </c>
      <c r="G19" s="3">
        <v>45.4375</v>
      </c>
      <c r="H19" s="3">
        <v>59.8</v>
      </c>
      <c r="I19" s="3">
        <v>310.4375</v>
      </c>
      <c r="J19" s="3">
        <v>6.8</v>
      </c>
      <c r="K19" s="3">
        <v>1.25</v>
      </c>
      <c r="L19" s="3">
        <v>1.0625</v>
      </c>
      <c r="M19" s="3">
        <v>1.8125</v>
      </c>
      <c r="N19" s="3">
        <v>13.25</v>
      </c>
      <c r="O19" s="3">
        <v>79.8</v>
      </c>
      <c r="P19" s="3">
        <v>2.1875</v>
      </c>
      <c r="Q19" s="3">
        <v>7.875</v>
      </c>
      <c r="R19" s="3">
        <v>3.6</v>
      </c>
      <c r="S19" s="3">
        <v>0.25</v>
      </c>
      <c r="T19" s="3">
        <v>0.375</v>
      </c>
      <c r="U19" s="3">
        <v>0.25</v>
      </c>
      <c r="V19">
        <f t="shared" si="3"/>
        <v>19.580000000000002</v>
      </c>
    </row>
    <row r="20" spans="1:22" x14ac:dyDescent="0.75">
      <c r="A20" t="s">
        <v>94</v>
      </c>
      <c r="B20" t="s">
        <v>110</v>
      </c>
      <c r="C20" t="s">
        <v>151</v>
      </c>
      <c r="D20" t="s">
        <v>96</v>
      </c>
      <c r="E20" t="s">
        <v>96</v>
      </c>
      <c r="F20" s="3">
        <v>26.3125</v>
      </c>
      <c r="G20" s="3">
        <v>41.4375</v>
      </c>
      <c r="H20" s="3">
        <v>63.5</v>
      </c>
      <c r="I20" s="3">
        <v>314.875</v>
      </c>
      <c r="J20" s="3">
        <v>7.6</v>
      </c>
      <c r="K20" s="3">
        <v>2.5625</v>
      </c>
      <c r="L20" s="3">
        <v>1</v>
      </c>
      <c r="M20" s="3">
        <v>2.25</v>
      </c>
      <c r="N20" s="3">
        <v>16.0625</v>
      </c>
      <c r="O20" s="3">
        <v>97.2</v>
      </c>
      <c r="P20" s="3">
        <v>1.375</v>
      </c>
      <c r="Q20" s="3">
        <v>4.875</v>
      </c>
      <c r="R20" s="3">
        <v>3.5</v>
      </c>
      <c r="S20" s="3">
        <v>0</v>
      </c>
      <c r="T20" s="3">
        <v>0.3125</v>
      </c>
      <c r="U20" s="3">
        <v>6.25E-2</v>
      </c>
      <c r="V20">
        <f t="shared" si="3"/>
        <v>26.3325</v>
      </c>
    </row>
    <row r="21" spans="1:22" x14ac:dyDescent="0.75">
      <c r="A21" t="s">
        <v>94</v>
      </c>
      <c r="B21" t="s">
        <v>111</v>
      </c>
      <c r="C21" t="s">
        <v>151</v>
      </c>
      <c r="D21" t="s">
        <v>103</v>
      </c>
      <c r="E21" t="s">
        <v>103</v>
      </c>
      <c r="F21" s="3">
        <v>19</v>
      </c>
      <c r="G21" s="3">
        <v>32</v>
      </c>
      <c r="H21" s="3">
        <v>59.4</v>
      </c>
      <c r="I21" s="3">
        <v>178.33333333333334</v>
      </c>
      <c r="J21" s="3">
        <v>5.6</v>
      </c>
      <c r="K21" s="3">
        <v>2</v>
      </c>
      <c r="L21" s="3">
        <v>0.33333333333333331</v>
      </c>
      <c r="M21" s="3">
        <v>1.3333333333333333</v>
      </c>
      <c r="N21" s="3">
        <v>12</v>
      </c>
      <c r="O21" s="3">
        <v>91.3</v>
      </c>
      <c r="P21" s="3">
        <v>1.3333333333333333</v>
      </c>
      <c r="Q21" s="3">
        <v>3.6666666666666665</v>
      </c>
      <c r="R21" s="3">
        <v>2.8</v>
      </c>
      <c r="S21" s="3">
        <v>0.33333333333333331</v>
      </c>
      <c r="T21" s="3">
        <v>0.66666666666666663</v>
      </c>
      <c r="U21" s="3">
        <v>0.33333333333333331</v>
      </c>
      <c r="V21">
        <f t="shared" si="3"/>
        <v>20.166666666666664</v>
      </c>
    </row>
    <row r="22" spans="1:22" x14ac:dyDescent="0.75">
      <c r="A22" t="s">
        <v>94</v>
      </c>
      <c r="B22" t="s">
        <v>112</v>
      </c>
      <c r="C22" t="s">
        <v>151</v>
      </c>
      <c r="D22" t="s">
        <v>136</v>
      </c>
      <c r="E22" t="s">
        <v>136</v>
      </c>
      <c r="F22" s="3">
        <v>20.100000000000001</v>
      </c>
      <c r="G22" s="3">
        <v>37.700000000000003</v>
      </c>
      <c r="H22" s="3">
        <v>53.3</v>
      </c>
      <c r="I22" s="3">
        <v>226.7</v>
      </c>
      <c r="J22" s="3">
        <v>6</v>
      </c>
      <c r="K22" s="3">
        <v>1.3</v>
      </c>
      <c r="L22" s="3">
        <v>2</v>
      </c>
      <c r="M22" s="3">
        <v>2.4</v>
      </c>
      <c r="N22" s="3">
        <v>16.899999999999999</v>
      </c>
      <c r="O22" s="3">
        <v>61</v>
      </c>
      <c r="P22" s="3">
        <v>2</v>
      </c>
      <c r="Q22" s="3">
        <v>10.8</v>
      </c>
      <c r="R22" s="3">
        <v>5.4</v>
      </c>
      <c r="S22" s="3">
        <v>0.2</v>
      </c>
      <c r="T22" s="3">
        <v>0.4</v>
      </c>
      <c r="U22" s="3">
        <v>0.1</v>
      </c>
      <c r="V22">
        <f t="shared" si="3"/>
        <v>14.948000000000004</v>
      </c>
    </row>
    <row r="24" spans="1:22" x14ac:dyDescent="0.75">
      <c r="A24" t="s">
        <v>36</v>
      </c>
      <c r="B24" t="s">
        <v>75</v>
      </c>
      <c r="C24" t="s">
        <v>37</v>
      </c>
      <c r="D24" t="s">
        <v>76</v>
      </c>
      <c r="E24" t="s">
        <v>77</v>
      </c>
      <c r="F24" t="s">
        <v>78</v>
      </c>
      <c r="G24" t="s">
        <v>79</v>
      </c>
      <c r="H24" t="s">
        <v>80</v>
      </c>
      <c r="I24" t="s">
        <v>81</v>
      </c>
      <c r="J24" t="s">
        <v>82</v>
      </c>
      <c r="K24" t="s">
        <v>83</v>
      </c>
      <c r="L24" t="s">
        <v>84</v>
      </c>
      <c r="M24" t="s">
        <v>85</v>
      </c>
      <c r="N24" t="s">
        <v>86</v>
      </c>
      <c r="O24" t="s">
        <v>87</v>
      </c>
      <c r="P24" t="s">
        <v>88</v>
      </c>
      <c r="Q24" t="s">
        <v>89</v>
      </c>
      <c r="R24" t="s">
        <v>90</v>
      </c>
      <c r="S24" t="s">
        <v>91</v>
      </c>
      <c r="T24" t="s">
        <v>92</v>
      </c>
      <c r="U24" t="s">
        <v>93</v>
      </c>
      <c r="V24" t="s">
        <v>38</v>
      </c>
    </row>
    <row r="25" spans="1:22" x14ac:dyDescent="0.75">
      <c r="A25" t="s">
        <v>94</v>
      </c>
      <c r="B25" t="s">
        <v>104</v>
      </c>
      <c r="C25" t="s">
        <v>151</v>
      </c>
      <c r="D25" t="s">
        <v>96</v>
      </c>
      <c r="E25" t="s">
        <v>96</v>
      </c>
      <c r="F25" s="3">
        <v>371</v>
      </c>
      <c r="G25" s="3">
        <v>565</v>
      </c>
      <c r="H25" s="3">
        <v>65.7</v>
      </c>
      <c r="I25" s="3">
        <v>4446</v>
      </c>
      <c r="J25" s="3">
        <v>7.9</v>
      </c>
      <c r="K25" s="3">
        <v>29</v>
      </c>
      <c r="L25" s="3">
        <v>10</v>
      </c>
      <c r="M25" s="3">
        <v>47</v>
      </c>
      <c r="N25" s="3">
        <v>287</v>
      </c>
      <c r="O25" s="3">
        <v>99.3</v>
      </c>
      <c r="P25" s="3">
        <v>29</v>
      </c>
      <c r="Q25" s="3">
        <v>98</v>
      </c>
      <c r="R25" s="3">
        <v>3.4</v>
      </c>
      <c r="S25" s="3">
        <v>0</v>
      </c>
      <c r="T25" s="3">
        <v>11</v>
      </c>
      <c r="U25" s="3">
        <v>7</v>
      </c>
      <c r="V25" s="3">
        <f t="shared" ref="V25" si="4">(0.04*I25)+(6*K25) -(2*L25)+(0.1*Q25)+(6*S25)-(2*U25)</f>
        <v>327.64000000000004</v>
      </c>
    </row>
    <row r="26" spans="1:22" x14ac:dyDescent="0.75">
      <c r="A26" t="s">
        <v>94</v>
      </c>
      <c r="B26" t="s">
        <v>105</v>
      </c>
      <c r="C26" t="s">
        <v>151</v>
      </c>
      <c r="D26" t="s">
        <v>96</v>
      </c>
      <c r="E26" t="s">
        <v>96</v>
      </c>
      <c r="F26" s="3">
        <v>388</v>
      </c>
      <c r="G26" s="3">
        <v>594</v>
      </c>
      <c r="H26" s="3">
        <v>65.3</v>
      </c>
      <c r="I26" s="3">
        <v>4327</v>
      </c>
      <c r="J26" s="3">
        <v>7.3</v>
      </c>
      <c r="K26" s="3">
        <v>24</v>
      </c>
      <c r="L26" s="3">
        <v>10</v>
      </c>
      <c r="M26" s="3">
        <v>37</v>
      </c>
      <c r="N26" s="3">
        <v>216</v>
      </c>
      <c r="O26" s="3">
        <v>93.3</v>
      </c>
      <c r="P26" s="3">
        <v>37</v>
      </c>
      <c r="Q26" s="3">
        <v>207</v>
      </c>
      <c r="R26" s="3">
        <v>5.6</v>
      </c>
      <c r="S26" s="3">
        <v>2</v>
      </c>
      <c r="T26" s="3">
        <v>3</v>
      </c>
      <c r="U26" s="3">
        <v>2</v>
      </c>
      <c r="V26" s="3">
        <f t="shared" ref="V26:V33" si="5">(0.04*I26)+(6*K26) -(2*L26)+(0.1*Q26)+(6*S26)-(2*U26)</f>
        <v>325.78000000000003</v>
      </c>
    </row>
    <row r="27" spans="1:22" x14ac:dyDescent="0.75">
      <c r="A27" t="s">
        <v>94</v>
      </c>
      <c r="B27" t="s">
        <v>106</v>
      </c>
      <c r="C27" t="s">
        <v>151</v>
      </c>
      <c r="D27" t="s">
        <v>96</v>
      </c>
      <c r="E27" t="s">
        <v>96</v>
      </c>
      <c r="F27" s="3">
        <v>398</v>
      </c>
      <c r="G27" s="3">
        <v>592</v>
      </c>
      <c r="H27" s="3">
        <v>67.2</v>
      </c>
      <c r="I27" s="3">
        <v>4262</v>
      </c>
      <c r="J27" s="3">
        <v>7.2</v>
      </c>
      <c r="K27" s="3">
        <v>32</v>
      </c>
      <c r="L27" s="3">
        <v>13</v>
      </c>
      <c r="M27" s="3">
        <v>44</v>
      </c>
      <c r="N27" s="3">
        <v>251</v>
      </c>
      <c r="O27" s="3">
        <v>97</v>
      </c>
      <c r="P27" s="3">
        <v>44</v>
      </c>
      <c r="Q27" s="3">
        <v>159</v>
      </c>
      <c r="R27" s="3">
        <v>3.6</v>
      </c>
      <c r="S27" s="3">
        <v>1</v>
      </c>
      <c r="T27" s="3">
        <v>4</v>
      </c>
      <c r="U27" s="3">
        <v>2</v>
      </c>
      <c r="V27" s="3">
        <f t="shared" si="5"/>
        <v>354.38</v>
      </c>
    </row>
    <row r="28" spans="1:22" x14ac:dyDescent="0.75">
      <c r="A28" t="s">
        <v>94</v>
      </c>
      <c r="B28" t="s">
        <v>107</v>
      </c>
      <c r="C28" t="s">
        <v>151</v>
      </c>
      <c r="D28" t="s">
        <v>96</v>
      </c>
      <c r="E28" t="s">
        <v>96</v>
      </c>
      <c r="F28" s="3">
        <v>363</v>
      </c>
      <c r="G28" s="3">
        <v>602</v>
      </c>
      <c r="H28" s="3">
        <v>60.3</v>
      </c>
      <c r="I28" s="3">
        <v>4257</v>
      </c>
      <c r="J28" s="3">
        <v>7.1</v>
      </c>
      <c r="K28" s="3">
        <v>22</v>
      </c>
      <c r="L28" s="3">
        <v>12</v>
      </c>
      <c r="M28" s="3">
        <v>45</v>
      </c>
      <c r="N28" s="3">
        <v>254</v>
      </c>
      <c r="O28" s="3">
        <v>85.7</v>
      </c>
      <c r="P28" s="3">
        <v>43</v>
      </c>
      <c r="Q28" s="3">
        <v>93</v>
      </c>
      <c r="R28" s="3">
        <v>2.2000000000000002</v>
      </c>
      <c r="S28" s="3">
        <v>2</v>
      </c>
      <c r="T28" s="3">
        <v>8</v>
      </c>
      <c r="U28" s="3">
        <v>3</v>
      </c>
      <c r="V28" s="3">
        <f t="shared" si="5"/>
        <v>293.58</v>
      </c>
    </row>
    <row r="29" spans="1:22" x14ac:dyDescent="0.75">
      <c r="A29" t="s">
        <v>94</v>
      </c>
      <c r="B29" t="s">
        <v>108</v>
      </c>
      <c r="C29" t="s">
        <v>151</v>
      </c>
      <c r="D29" t="s">
        <v>96</v>
      </c>
      <c r="E29" t="s">
        <v>96</v>
      </c>
      <c r="F29" s="3">
        <v>371</v>
      </c>
      <c r="G29" s="3">
        <v>634</v>
      </c>
      <c r="H29" s="3">
        <v>58.5</v>
      </c>
      <c r="I29" s="3">
        <v>4650</v>
      </c>
      <c r="J29" s="3">
        <v>7.3</v>
      </c>
      <c r="K29" s="3">
        <v>29</v>
      </c>
      <c r="L29" s="3">
        <v>19</v>
      </c>
      <c r="M29" s="3">
        <v>23</v>
      </c>
      <c r="N29" s="3">
        <v>168</v>
      </c>
      <c r="O29" s="3">
        <v>84.2</v>
      </c>
      <c r="P29" s="3">
        <v>37</v>
      </c>
      <c r="Q29" s="3">
        <v>69</v>
      </c>
      <c r="R29" s="3">
        <v>1.9</v>
      </c>
      <c r="S29" s="3">
        <v>2</v>
      </c>
      <c r="T29" s="3">
        <v>12</v>
      </c>
      <c r="U29" s="3">
        <v>4</v>
      </c>
      <c r="V29" s="3">
        <f t="shared" si="5"/>
        <v>332.9</v>
      </c>
    </row>
    <row r="30" spans="1:22" x14ac:dyDescent="0.75">
      <c r="A30" t="s">
        <v>94</v>
      </c>
      <c r="B30" t="s">
        <v>109</v>
      </c>
      <c r="C30" t="s">
        <v>151</v>
      </c>
      <c r="D30" t="s">
        <v>96</v>
      </c>
      <c r="E30" t="s">
        <v>96</v>
      </c>
      <c r="F30" s="3">
        <v>435</v>
      </c>
      <c r="G30" s="3">
        <v>727</v>
      </c>
      <c r="H30" s="3">
        <v>59.8</v>
      </c>
      <c r="I30" s="3">
        <v>4967</v>
      </c>
      <c r="J30" s="3">
        <v>6.8</v>
      </c>
      <c r="K30" s="3">
        <v>20</v>
      </c>
      <c r="L30" s="3">
        <v>17</v>
      </c>
      <c r="M30" s="3">
        <v>29</v>
      </c>
      <c r="N30" s="3">
        <v>212</v>
      </c>
      <c r="O30" s="3">
        <v>79.8</v>
      </c>
      <c r="P30" s="3">
        <v>35</v>
      </c>
      <c r="Q30" s="3">
        <v>126</v>
      </c>
      <c r="R30" s="3">
        <v>3.6</v>
      </c>
      <c r="S30" s="3">
        <v>4</v>
      </c>
      <c r="T30" s="3">
        <v>6</v>
      </c>
      <c r="U30" s="3">
        <v>4</v>
      </c>
      <c r="V30" s="3">
        <f t="shared" si="5"/>
        <v>313.28000000000003</v>
      </c>
    </row>
    <row r="31" spans="1:22" x14ac:dyDescent="0.75">
      <c r="A31" t="s">
        <v>94</v>
      </c>
      <c r="B31" t="s">
        <v>110</v>
      </c>
      <c r="C31" t="s">
        <v>151</v>
      </c>
      <c r="D31" t="s">
        <v>96</v>
      </c>
      <c r="E31" t="s">
        <v>96</v>
      </c>
      <c r="F31" s="3">
        <v>421</v>
      </c>
      <c r="G31" s="3">
        <v>663</v>
      </c>
      <c r="H31" s="3">
        <v>63.5</v>
      </c>
      <c r="I31" s="3">
        <v>5038</v>
      </c>
      <c r="J31" s="3">
        <v>7.6</v>
      </c>
      <c r="K31" s="3">
        <v>41</v>
      </c>
      <c r="L31" s="3">
        <v>16</v>
      </c>
      <c r="M31" s="3">
        <v>36</v>
      </c>
      <c r="N31" s="3">
        <v>257</v>
      </c>
      <c r="O31" s="3">
        <v>97.2</v>
      </c>
      <c r="P31" s="3">
        <v>22</v>
      </c>
      <c r="Q31" s="3">
        <v>78</v>
      </c>
      <c r="R31" s="3">
        <v>3.5</v>
      </c>
      <c r="S31" s="3">
        <v>0</v>
      </c>
      <c r="T31" s="3">
        <v>5</v>
      </c>
      <c r="U31" s="3">
        <v>1</v>
      </c>
      <c r="V31" s="3">
        <f t="shared" si="5"/>
        <v>421.32</v>
      </c>
    </row>
    <row r="32" spans="1:22" x14ac:dyDescent="0.75">
      <c r="A32" t="s">
        <v>94</v>
      </c>
      <c r="B32" t="s">
        <v>111</v>
      </c>
      <c r="C32" t="s">
        <v>151</v>
      </c>
      <c r="D32" t="s">
        <v>103</v>
      </c>
      <c r="E32" t="s">
        <v>103</v>
      </c>
      <c r="F32" s="3">
        <v>304</v>
      </c>
      <c r="G32" s="3">
        <v>512</v>
      </c>
      <c r="H32" s="3">
        <v>59.4</v>
      </c>
      <c r="I32" s="3">
        <v>2853.3333333333335</v>
      </c>
      <c r="J32" s="3">
        <v>5.6</v>
      </c>
      <c r="K32" s="3">
        <v>32</v>
      </c>
      <c r="L32" s="3">
        <v>5.333333333333333</v>
      </c>
      <c r="M32" s="3">
        <v>21.333333333333332</v>
      </c>
      <c r="N32" s="3">
        <v>192</v>
      </c>
      <c r="O32" s="3">
        <v>91.3</v>
      </c>
      <c r="P32" s="3">
        <v>21.333333333333332</v>
      </c>
      <c r="Q32" s="3">
        <v>58.666666666666664</v>
      </c>
      <c r="R32" s="3">
        <v>2.8</v>
      </c>
      <c r="S32" s="3">
        <v>5.333333333333333</v>
      </c>
      <c r="T32" s="3">
        <v>10.666666666666666</v>
      </c>
      <c r="U32" s="3">
        <v>5.333333333333333</v>
      </c>
      <c r="V32" s="3">
        <f t="shared" si="5"/>
        <v>322.66666666666663</v>
      </c>
    </row>
    <row r="33" spans="1:22" x14ac:dyDescent="0.75">
      <c r="A33" t="s">
        <v>94</v>
      </c>
      <c r="B33" t="s">
        <v>112</v>
      </c>
      <c r="C33" t="s">
        <v>151</v>
      </c>
      <c r="D33" t="s">
        <v>136</v>
      </c>
      <c r="E33" t="s">
        <v>136</v>
      </c>
      <c r="F33" s="3">
        <v>321.60000000000002</v>
      </c>
      <c r="G33" s="3">
        <v>603.20000000000005</v>
      </c>
      <c r="H33" s="3">
        <v>53.3</v>
      </c>
      <c r="I33" s="3">
        <v>3627.2</v>
      </c>
      <c r="J33" s="3">
        <v>6</v>
      </c>
      <c r="K33" s="3">
        <v>20.8</v>
      </c>
      <c r="L33" s="3">
        <v>32</v>
      </c>
      <c r="M33" s="3">
        <v>38.4</v>
      </c>
      <c r="N33" s="3">
        <v>270.39999999999998</v>
      </c>
      <c r="O33" s="3">
        <v>61</v>
      </c>
      <c r="P33" s="3">
        <v>32</v>
      </c>
      <c r="Q33" s="3">
        <v>172.8</v>
      </c>
      <c r="R33" s="3">
        <v>5.4</v>
      </c>
      <c r="S33" s="3">
        <v>3.2</v>
      </c>
      <c r="T33" s="3">
        <v>6.4</v>
      </c>
      <c r="U33" s="3">
        <v>1.6</v>
      </c>
      <c r="V33" s="3">
        <f t="shared" si="5"/>
        <v>239.16800000000006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3C19B-A0B6-4A13-BE5D-BA2E08D0EA28}">
  <sheetPr codeName="Sheet40"/>
  <dimension ref="A1:V18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6.679687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153</v>
      </c>
      <c r="D2" s="1" t="s">
        <v>96</v>
      </c>
      <c r="E2" s="1" t="s">
        <v>96</v>
      </c>
      <c r="F2">
        <v>315</v>
      </c>
      <c r="G2">
        <v>523</v>
      </c>
      <c r="H2">
        <v>60.2</v>
      </c>
      <c r="I2">
        <v>3687</v>
      </c>
      <c r="J2">
        <v>7</v>
      </c>
      <c r="K2">
        <v>21</v>
      </c>
      <c r="L2">
        <v>13</v>
      </c>
      <c r="M2">
        <v>24</v>
      </c>
      <c r="N2">
        <v>123</v>
      </c>
      <c r="O2">
        <v>84.7</v>
      </c>
      <c r="P2">
        <v>57</v>
      </c>
      <c r="Q2">
        <v>322</v>
      </c>
      <c r="R2">
        <v>5.6</v>
      </c>
      <c r="S2">
        <v>2</v>
      </c>
      <c r="T2">
        <v>9</v>
      </c>
      <c r="U2">
        <v>3</v>
      </c>
      <c r="V2">
        <f t="shared" ref="V2:V6" si="0">(0.04*I2)+(6*K2) -(2*L2)+(0.1*Q2)+(6*S2)-(2*U2)</f>
        <v>285.68</v>
      </c>
    </row>
    <row r="3" spans="1:22" x14ac:dyDescent="0.75">
      <c r="A3" s="1" t="s">
        <v>94</v>
      </c>
      <c r="B3" s="1" t="s">
        <v>105</v>
      </c>
      <c r="C3" s="1" t="s">
        <v>153</v>
      </c>
      <c r="D3" s="1" t="s">
        <v>96</v>
      </c>
      <c r="E3" s="1" t="s">
        <v>96</v>
      </c>
      <c r="F3">
        <v>368</v>
      </c>
      <c r="G3">
        <v>625</v>
      </c>
      <c r="H3">
        <v>58.9</v>
      </c>
      <c r="I3">
        <v>3905</v>
      </c>
      <c r="J3">
        <v>6.2</v>
      </c>
      <c r="K3">
        <v>23</v>
      </c>
      <c r="L3">
        <v>16</v>
      </c>
      <c r="M3">
        <v>34</v>
      </c>
      <c r="N3">
        <v>197</v>
      </c>
      <c r="O3">
        <v>78.8</v>
      </c>
      <c r="P3">
        <v>58</v>
      </c>
      <c r="Q3">
        <v>359</v>
      </c>
      <c r="R3">
        <v>6.2</v>
      </c>
      <c r="S3">
        <v>3</v>
      </c>
      <c r="T3">
        <v>8</v>
      </c>
      <c r="U3">
        <v>6</v>
      </c>
      <c r="V3">
        <f>(0.04*I3)+(6*K3) -(2*L3)+(0.1*Q3)+(6*S3)-(2*U3)</f>
        <v>304.10000000000002</v>
      </c>
    </row>
    <row r="4" spans="1:22" x14ac:dyDescent="0.75">
      <c r="A4" s="1" t="s">
        <v>94</v>
      </c>
      <c r="B4" s="1" t="s">
        <v>106</v>
      </c>
      <c r="C4" s="1" t="s">
        <v>153</v>
      </c>
      <c r="D4" s="1" t="s">
        <v>96</v>
      </c>
      <c r="E4" s="1" t="s">
        <v>96</v>
      </c>
      <c r="F4">
        <v>355</v>
      </c>
      <c r="G4">
        <v>606</v>
      </c>
      <c r="H4">
        <v>58.6</v>
      </c>
      <c r="I4">
        <v>4428</v>
      </c>
      <c r="J4">
        <v>7.3</v>
      </c>
      <c r="K4">
        <v>35</v>
      </c>
      <c r="L4">
        <v>18</v>
      </c>
      <c r="M4">
        <v>51</v>
      </c>
      <c r="N4">
        <v>320</v>
      </c>
      <c r="O4">
        <v>88.2</v>
      </c>
      <c r="P4">
        <v>52</v>
      </c>
      <c r="Q4">
        <v>310</v>
      </c>
      <c r="R4">
        <v>6</v>
      </c>
      <c r="S4">
        <v>2</v>
      </c>
      <c r="T4">
        <v>14</v>
      </c>
      <c r="U4">
        <v>5</v>
      </c>
      <c r="V4">
        <f>(0.04*I4)+(6*K4) -(2*L4)+(0.1*Q4)+(6*S4)-(2*U4)</f>
        <v>384.12</v>
      </c>
    </row>
    <row r="5" spans="1:22" x14ac:dyDescent="0.75">
      <c r="A5" s="1" t="s">
        <v>94</v>
      </c>
      <c r="B5" s="1" t="s">
        <v>107</v>
      </c>
      <c r="C5" s="1" t="s">
        <v>153</v>
      </c>
      <c r="D5" s="1" t="s">
        <v>130</v>
      </c>
      <c r="E5" s="1" t="s">
        <v>118</v>
      </c>
      <c r="F5">
        <v>280</v>
      </c>
      <c r="G5">
        <v>475</v>
      </c>
      <c r="H5">
        <v>58.9</v>
      </c>
      <c r="I5">
        <v>2908</v>
      </c>
      <c r="J5">
        <v>6.1</v>
      </c>
      <c r="K5">
        <v>11</v>
      </c>
      <c r="L5">
        <v>17</v>
      </c>
      <c r="M5">
        <v>55</v>
      </c>
      <c r="N5">
        <v>345</v>
      </c>
      <c r="O5">
        <v>69.5</v>
      </c>
      <c r="P5">
        <v>56</v>
      </c>
      <c r="Q5">
        <v>419</v>
      </c>
      <c r="R5">
        <v>7.5</v>
      </c>
      <c r="S5">
        <v>0</v>
      </c>
      <c r="T5">
        <v>7</v>
      </c>
      <c r="U5">
        <v>1</v>
      </c>
      <c r="V5">
        <f>(0.04*I5)+(6*K5) -(2*L5)+(0.1*Q5)+(6*S5)-(2*U5)</f>
        <v>188.22</v>
      </c>
    </row>
    <row r="6" spans="1:22" x14ac:dyDescent="0.75">
      <c r="A6" s="1" t="s">
        <v>94</v>
      </c>
      <c r="B6" s="1" t="s">
        <v>97</v>
      </c>
      <c r="C6" s="1" t="s">
        <v>97</v>
      </c>
      <c r="D6" s="1" t="s">
        <v>97</v>
      </c>
      <c r="E6" s="1" t="s">
        <v>97</v>
      </c>
      <c r="F6">
        <v>1318</v>
      </c>
      <c r="G6">
        <v>2229</v>
      </c>
      <c r="H6">
        <v>59.1</v>
      </c>
      <c r="I6">
        <v>14928</v>
      </c>
      <c r="J6">
        <v>6.7</v>
      </c>
      <c r="K6">
        <v>90</v>
      </c>
      <c r="L6">
        <v>64</v>
      </c>
      <c r="M6">
        <v>164</v>
      </c>
      <c r="N6">
        <v>985</v>
      </c>
      <c r="O6">
        <v>80.8</v>
      </c>
      <c r="P6">
        <v>223</v>
      </c>
      <c r="Q6">
        <v>1410</v>
      </c>
      <c r="R6">
        <v>6.3</v>
      </c>
      <c r="S6">
        <v>7</v>
      </c>
      <c r="T6">
        <v>38</v>
      </c>
      <c r="U6">
        <v>15</v>
      </c>
      <c r="V6">
        <f t="shared" si="0"/>
        <v>1162.1199999999999</v>
      </c>
    </row>
    <row r="8" spans="1:22" x14ac:dyDescent="0.75">
      <c r="A8" t="s">
        <v>36</v>
      </c>
      <c r="B8" t="s">
        <v>75</v>
      </c>
      <c r="C8" t="s">
        <v>37</v>
      </c>
      <c r="D8" t="s">
        <v>76</v>
      </c>
      <c r="E8" t="s">
        <v>77</v>
      </c>
      <c r="F8" t="s">
        <v>78</v>
      </c>
      <c r="G8" t="s">
        <v>79</v>
      </c>
      <c r="H8" t="s">
        <v>80</v>
      </c>
      <c r="I8" t="s">
        <v>81</v>
      </c>
      <c r="J8" t="s">
        <v>82</v>
      </c>
      <c r="K8" t="s">
        <v>83</v>
      </c>
      <c r="L8" t="s">
        <v>84</v>
      </c>
      <c r="M8" t="s">
        <v>85</v>
      </c>
      <c r="N8" t="s">
        <v>86</v>
      </c>
      <c r="O8" t="s">
        <v>87</v>
      </c>
      <c r="P8" t="s">
        <v>88</v>
      </c>
      <c r="Q8" t="s">
        <v>89</v>
      </c>
      <c r="R8" t="s">
        <v>90</v>
      </c>
      <c r="S8" t="s">
        <v>91</v>
      </c>
      <c r="T8" t="s">
        <v>92</v>
      </c>
      <c r="U8" t="s">
        <v>93</v>
      </c>
      <c r="V8" t="s">
        <v>38</v>
      </c>
    </row>
    <row r="9" spans="1:22" x14ac:dyDescent="0.75">
      <c r="A9" t="s">
        <v>94</v>
      </c>
      <c r="B9" t="s">
        <v>104</v>
      </c>
      <c r="C9" t="s">
        <v>153</v>
      </c>
      <c r="D9" t="s">
        <v>96</v>
      </c>
      <c r="E9" t="s">
        <v>96</v>
      </c>
      <c r="F9" s="3">
        <v>19.6875</v>
      </c>
      <c r="G9" s="3">
        <v>32.6875</v>
      </c>
      <c r="H9" s="3">
        <v>60.2</v>
      </c>
      <c r="I9" s="3">
        <v>230.4375</v>
      </c>
      <c r="J9" s="3">
        <v>7</v>
      </c>
      <c r="K9" s="3">
        <v>1.3125</v>
      </c>
      <c r="L9" s="3">
        <v>0.8125</v>
      </c>
      <c r="M9" s="3">
        <v>1.5</v>
      </c>
      <c r="N9" s="3">
        <v>7.6875</v>
      </c>
      <c r="O9" s="3">
        <v>84.7</v>
      </c>
      <c r="P9" s="3">
        <v>3.5625</v>
      </c>
      <c r="Q9" s="3">
        <v>20.125</v>
      </c>
      <c r="R9" s="3">
        <v>5.6</v>
      </c>
      <c r="S9" s="3">
        <v>0.125</v>
      </c>
      <c r="T9" s="3">
        <v>0.5625</v>
      </c>
      <c r="U9" s="3">
        <v>0.1875</v>
      </c>
      <c r="V9">
        <f t="shared" ref="V9" si="1">(0.04*I9)+(6*K9) -(2*L9)+(0.1*Q9)+(6*S9)-(2*U9)</f>
        <v>17.855</v>
      </c>
    </row>
    <row r="10" spans="1:22" x14ac:dyDescent="0.75">
      <c r="A10" t="s">
        <v>94</v>
      </c>
      <c r="B10" t="s">
        <v>105</v>
      </c>
      <c r="C10" t="s">
        <v>153</v>
      </c>
      <c r="D10" t="s">
        <v>96</v>
      </c>
      <c r="E10" t="s">
        <v>96</v>
      </c>
      <c r="F10" s="3">
        <v>23</v>
      </c>
      <c r="G10" s="3">
        <v>39.0625</v>
      </c>
      <c r="H10" s="3">
        <v>58.9</v>
      </c>
      <c r="I10" s="3">
        <v>244.0625</v>
      </c>
      <c r="J10" s="3">
        <v>6.2</v>
      </c>
      <c r="K10" s="3">
        <v>1.4375</v>
      </c>
      <c r="L10" s="3">
        <v>1</v>
      </c>
      <c r="M10" s="3">
        <v>2.125</v>
      </c>
      <c r="N10" s="3">
        <v>12.3125</v>
      </c>
      <c r="O10" s="3">
        <v>78.8</v>
      </c>
      <c r="P10" s="3">
        <v>3.625</v>
      </c>
      <c r="Q10" s="3">
        <v>22.4375</v>
      </c>
      <c r="R10" s="3">
        <v>6.2</v>
      </c>
      <c r="S10" s="3">
        <v>0.1875</v>
      </c>
      <c r="T10" s="3">
        <v>0.5</v>
      </c>
      <c r="U10" s="3">
        <v>0.375</v>
      </c>
      <c r="V10">
        <f>(0.04*I10)+(6*K10) -(2*L10)+(0.1*Q10)+(6*S10)-(2*U10)</f>
        <v>19.006250000000001</v>
      </c>
    </row>
    <row r="11" spans="1:22" x14ac:dyDescent="0.75">
      <c r="A11" t="s">
        <v>94</v>
      </c>
      <c r="B11" t="s">
        <v>106</v>
      </c>
      <c r="C11" t="s">
        <v>153</v>
      </c>
      <c r="D11" t="s">
        <v>96</v>
      </c>
      <c r="E11" t="s">
        <v>96</v>
      </c>
      <c r="F11" s="3">
        <v>22.1875</v>
      </c>
      <c r="G11" s="3">
        <v>37.875</v>
      </c>
      <c r="H11" s="3">
        <v>58.6</v>
      </c>
      <c r="I11" s="3">
        <v>276.75</v>
      </c>
      <c r="J11" s="3">
        <v>7.3</v>
      </c>
      <c r="K11" s="3">
        <v>2.1875</v>
      </c>
      <c r="L11" s="3">
        <v>1.125</v>
      </c>
      <c r="M11" s="3">
        <v>3.1875</v>
      </c>
      <c r="N11" s="3">
        <v>20</v>
      </c>
      <c r="O11" s="3">
        <v>88.2</v>
      </c>
      <c r="P11" s="3">
        <v>3.25</v>
      </c>
      <c r="Q11" s="3">
        <v>19.375</v>
      </c>
      <c r="R11" s="3">
        <v>6</v>
      </c>
      <c r="S11" s="3">
        <v>0.125</v>
      </c>
      <c r="T11" s="3">
        <v>0.875</v>
      </c>
      <c r="U11" s="3">
        <v>0.3125</v>
      </c>
      <c r="V11">
        <f>(0.04*I11)+(6*K11) -(2*L11)+(0.1*Q11)+(6*S11)-(2*U11)</f>
        <v>24.0075</v>
      </c>
    </row>
    <row r="12" spans="1:22" x14ac:dyDescent="0.75">
      <c r="A12" t="s">
        <v>94</v>
      </c>
      <c r="B12" t="s">
        <v>107</v>
      </c>
      <c r="C12" t="s">
        <v>153</v>
      </c>
      <c r="D12" t="s">
        <v>130</v>
      </c>
      <c r="E12" t="s">
        <v>118</v>
      </c>
      <c r="F12" s="3">
        <v>20</v>
      </c>
      <c r="G12" s="3">
        <v>33.928571428571431</v>
      </c>
      <c r="H12" s="3">
        <v>58.9</v>
      </c>
      <c r="I12" s="3">
        <v>207.71428571428572</v>
      </c>
      <c r="J12" s="3">
        <v>6.1</v>
      </c>
      <c r="K12" s="3">
        <v>0.7857142857142857</v>
      </c>
      <c r="L12" s="3">
        <v>1.2142857142857142</v>
      </c>
      <c r="M12" s="3">
        <v>3.9285714285714284</v>
      </c>
      <c r="N12" s="3">
        <v>24.642857142857142</v>
      </c>
      <c r="O12" s="3">
        <v>69.5</v>
      </c>
      <c r="P12" s="3">
        <v>4</v>
      </c>
      <c r="Q12" s="3">
        <v>29.928571428571427</v>
      </c>
      <c r="R12" s="3">
        <v>7.5</v>
      </c>
      <c r="S12" s="3">
        <v>0</v>
      </c>
      <c r="T12" s="3">
        <v>0.5</v>
      </c>
      <c r="U12" s="3">
        <v>7.1428571428571425E-2</v>
      </c>
      <c r="V12">
        <f>(0.04*I12)+(6*K12) -(2*L12)+(0.1*Q12)+(6*S12)-(2*U12)</f>
        <v>13.444285714285716</v>
      </c>
    </row>
    <row r="14" spans="1:22" x14ac:dyDescent="0.75">
      <c r="A14" t="s">
        <v>36</v>
      </c>
      <c r="B14" t="s">
        <v>75</v>
      </c>
      <c r="C14" t="s">
        <v>37</v>
      </c>
      <c r="D14" t="s">
        <v>76</v>
      </c>
      <c r="E14" t="s">
        <v>77</v>
      </c>
      <c r="F14" t="s">
        <v>78</v>
      </c>
      <c r="G14" t="s">
        <v>79</v>
      </c>
      <c r="H14" t="s">
        <v>80</v>
      </c>
      <c r="I14" t="s">
        <v>81</v>
      </c>
      <c r="J14" t="s">
        <v>82</v>
      </c>
      <c r="K14" t="s">
        <v>83</v>
      </c>
      <c r="L14" t="s">
        <v>84</v>
      </c>
      <c r="M14" t="s">
        <v>85</v>
      </c>
      <c r="N14" t="s">
        <v>86</v>
      </c>
      <c r="O14" t="s">
        <v>87</v>
      </c>
      <c r="P14" t="s">
        <v>88</v>
      </c>
      <c r="Q14" t="s">
        <v>89</v>
      </c>
      <c r="R14" t="s">
        <v>90</v>
      </c>
      <c r="S14" t="s">
        <v>91</v>
      </c>
      <c r="T14" t="s">
        <v>92</v>
      </c>
      <c r="U14" t="s">
        <v>93</v>
      </c>
      <c r="V14" t="s">
        <v>38</v>
      </c>
    </row>
    <row r="15" spans="1:22" x14ac:dyDescent="0.75">
      <c r="A15" t="s">
        <v>94</v>
      </c>
      <c r="B15" t="s">
        <v>104</v>
      </c>
      <c r="C15" t="s">
        <v>153</v>
      </c>
      <c r="D15" t="s">
        <v>96</v>
      </c>
      <c r="E15" t="s">
        <v>96</v>
      </c>
      <c r="F15" s="3">
        <v>315</v>
      </c>
      <c r="G15" s="3">
        <v>523</v>
      </c>
      <c r="H15" s="3">
        <v>60.2</v>
      </c>
      <c r="I15" s="3">
        <v>3687</v>
      </c>
      <c r="J15" s="3">
        <v>7</v>
      </c>
      <c r="K15" s="3">
        <v>21</v>
      </c>
      <c r="L15" s="3">
        <v>13</v>
      </c>
      <c r="M15" s="3">
        <v>24</v>
      </c>
      <c r="N15" s="3">
        <v>123</v>
      </c>
      <c r="O15" s="3">
        <v>84.7</v>
      </c>
      <c r="P15" s="3">
        <v>57</v>
      </c>
      <c r="Q15" s="3">
        <v>322</v>
      </c>
      <c r="R15" s="3">
        <v>5.6</v>
      </c>
      <c r="S15" s="3">
        <v>2</v>
      </c>
      <c r="T15" s="3">
        <v>9</v>
      </c>
      <c r="U15" s="3">
        <v>3</v>
      </c>
      <c r="V15" s="3">
        <f t="shared" ref="V15" si="2">(0.04*I15)+(6*K15) -(2*L15)+(0.1*Q15)+(6*S15)-(2*U15)</f>
        <v>285.68</v>
      </c>
    </row>
    <row r="16" spans="1:22" x14ac:dyDescent="0.75">
      <c r="A16" t="s">
        <v>94</v>
      </c>
      <c r="B16" t="s">
        <v>105</v>
      </c>
      <c r="C16" t="s">
        <v>153</v>
      </c>
      <c r="D16" t="s">
        <v>96</v>
      </c>
      <c r="E16" t="s">
        <v>96</v>
      </c>
      <c r="F16" s="3">
        <v>368</v>
      </c>
      <c r="G16" s="3">
        <v>625</v>
      </c>
      <c r="H16" s="3">
        <v>58.9</v>
      </c>
      <c r="I16" s="3">
        <v>3905</v>
      </c>
      <c r="J16" s="3">
        <v>6.2</v>
      </c>
      <c r="K16" s="3">
        <v>23</v>
      </c>
      <c r="L16" s="3">
        <v>16</v>
      </c>
      <c r="M16" s="3">
        <v>34</v>
      </c>
      <c r="N16" s="3">
        <v>197</v>
      </c>
      <c r="O16" s="3">
        <v>78.8</v>
      </c>
      <c r="P16" s="3">
        <v>58</v>
      </c>
      <c r="Q16" s="3">
        <v>359</v>
      </c>
      <c r="R16" s="3">
        <v>6.2</v>
      </c>
      <c r="S16" s="3">
        <v>3</v>
      </c>
      <c r="T16" s="3">
        <v>8</v>
      </c>
      <c r="U16" s="3">
        <v>6</v>
      </c>
      <c r="V16" s="3">
        <f>(0.04*I16)+(6*K16) -(2*L16)+(0.1*Q16)+(6*S16)-(2*U16)</f>
        <v>304.10000000000002</v>
      </c>
    </row>
    <row r="17" spans="1:22" x14ac:dyDescent="0.75">
      <c r="A17" t="s">
        <v>94</v>
      </c>
      <c r="B17" t="s">
        <v>106</v>
      </c>
      <c r="C17" t="s">
        <v>153</v>
      </c>
      <c r="D17" t="s">
        <v>96</v>
      </c>
      <c r="E17" t="s">
        <v>96</v>
      </c>
      <c r="F17" s="3">
        <v>355</v>
      </c>
      <c r="G17" s="3">
        <v>606</v>
      </c>
      <c r="H17" s="3">
        <v>58.6</v>
      </c>
      <c r="I17" s="3">
        <v>4428</v>
      </c>
      <c r="J17" s="3">
        <v>7.3</v>
      </c>
      <c r="K17" s="3">
        <v>35</v>
      </c>
      <c r="L17" s="3">
        <v>18</v>
      </c>
      <c r="M17" s="3">
        <v>51</v>
      </c>
      <c r="N17" s="3">
        <v>320</v>
      </c>
      <c r="O17" s="3">
        <v>88.2</v>
      </c>
      <c r="P17" s="3">
        <v>52</v>
      </c>
      <c r="Q17" s="3">
        <v>310</v>
      </c>
      <c r="R17" s="3">
        <v>6</v>
      </c>
      <c r="S17" s="3">
        <v>2</v>
      </c>
      <c r="T17" s="3">
        <v>14</v>
      </c>
      <c r="U17" s="3">
        <v>5</v>
      </c>
      <c r="V17" s="3">
        <f>(0.04*I17)+(6*K17) -(2*L17)+(0.1*Q17)+(6*S17)-(2*U17)</f>
        <v>384.12</v>
      </c>
    </row>
    <row r="18" spans="1:22" x14ac:dyDescent="0.75">
      <c r="A18" t="s">
        <v>94</v>
      </c>
      <c r="B18" t="s">
        <v>107</v>
      </c>
      <c r="C18" t="s">
        <v>153</v>
      </c>
      <c r="D18" t="s">
        <v>130</v>
      </c>
      <c r="E18" t="s">
        <v>118</v>
      </c>
      <c r="F18" s="3">
        <v>320</v>
      </c>
      <c r="G18" s="3">
        <v>542.85714285714289</v>
      </c>
      <c r="H18" s="3">
        <v>58.9</v>
      </c>
      <c r="I18" s="3">
        <v>3323.4285714285716</v>
      </c>
      <c r="J18" s="3">
        <v>6.1</v>
      </c>
      <c r="K18" s="3">
        <v>12.571428571428571</v>
      </c>
      <c r="L18" s="3">
        <v>19.428571428571427</v>
      </c>
      <c r="M18" s="3">
        <v>62.857142857142854</v>
      </c>
      <c r="N18" s="3">
        <v>394.28571428571428</v>
      </c>
      <c r="O18" s="3">
        <v>69.5</v>
      </c>
      <c r="P18" s="3">
        <v>64</v>
      </c>
      <c r="Q18" s="3">
        <v>478.85714285714283</v>
      </c>
      <c r="R18" s="3">
        <v>7.5</v>
      </c>
      <c r="S18" s="3">
        <v>0</v>
      </c>
      <c r="T18" s="3">
        <v>8</v>
      </c>
      <c r="U18" s="3">
        <v>1.1428571428571428</v>
      </c>
      <c r="V18" s="3">
        <f>(0.04*I18)+(6*K18) -(2*L18)+(0.1*Q18)+(6*S18)-(2*U18)</f>
        <v>215.10857142857145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D493B-A1E9-441C-A55D-16282CB3DD90}">
  <sheetPr codeName="Sheet41"/>
  <dimension ref="A1:V36"/>
  <sheetViews>
    <sheetView topLeftCell="A2" zoomScale="76"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3.1328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154</v>
      </c>
      <c r="D2" s="1" t="s">
        <v>96</v>
      </c>
      <c r="E2" s="1" t="s">
        <v>96</v>
      </c>
      <c r="F2">
        <v>342</v>
      </c>
      <c r="G2">
        <v>529</v>
      </c>
      <c r="H2">
        <v>64.7</v>
      </c>
      <c r="I2">
        <v>4095</v>
      </c>
      <c r="J2">
        <v>7.7</v>
      </c>
      <c r="K2">
        <v>20</v>
      </c>
      <c r="L2">
        <v>12</v>
      </c>
      <c r="M2">
        <v>24</v>
      </c>
      <c r="N2">
        <v>156</v>
      </c>
      <c r="O2">
        <v>91.4</v>
      </c>
      <c r="P2">
        <v>32</v>
      </c>
      <c r="Q2">
        <v>143</v>
      </c>
      <c r="R2">
        <v>4.5</v>
      </c>
      <c r="S2">
        <v>0</v>
      </c>
      <c r="T2">
        <v>4</v>
      </c>
      <c r="U2">
        <v>3</v>
      </c>
      <c r="V2">
        <f t="shared" ref="V2:V12" si="0">(0.04*I2)+(6*K2) -(2*L2)+(0.1*Q2)+(6*S2)-(2*U2)</f>
        <v>268.10000000000002</v>
      </c>
    </row>
    <row r="3" spans="1:22" x14ac:dyDescent="0.75">
      <c r="A3" s="1" t="s">
        <v>94</v>
      </c>
      <c r="B3" s="1" t="s">
        <v>105</v>
      </c>
      <c r="C3" s="1" t="s">
        <v>154</v>
      </c>
      <c r="D3" s="1" t="s">
        <v>96</v>
      </c>
      <c r="E3" s="1" t="s">
        <v>96</v>
      </c>
      <c r="F3">
        <v>373</v>
      </c>
      <c r="G3">
        <v>534</v>
      </c>
      <c r="H3">
        <v>69.900000000000006</v>
      </c>
      <c r="I3">
        <v>4944</v>
      </c>
      <c r="J3">
        <v>9.3000000000000007</v>
      </c>
      <c r="K3">
        <v>38</v>
      </c>
      <c r="L3">
        <v>7</v>
      </c>
      <c r="M3">
        <v>37</v>
      </c>
      <c r="N3">
        <v>235</v>
      </c>
      <c r="O3">
        <v>117.1</v>
      </c>
      <c r="P3">
        <v>35</v>
      </c>
      <c r="Q3">
        <v>117</v>
      </c>
      <c r="R3">
        <v>3.3</v>
      </c>
      <c r="S3">
        <v>0</v>
      </c>
      <c r="T3">
        <v>4</v>
      </c>
      <c r="U3">
        <v>2</v>
      </c>
      <c r="V3">
        <f t="shared" ref="V3:V11" si="1">(0.04*I3)+(6*K3) -(2*L3)+(0.1*Q3)+(6*S3)-(2*U3)</f>
        <v>419.46</v>
      </c>
    </row>
    <row r="4" spans="1:22" x14ac:dyDescent="0.75">
      <c r="A4" s="1" t="s">
        <v>94</v>
      </c>
      <c r="B4" s="1" t="s">
        <v>106</v>
      </c>
      <c r="C4" s="1" t="s">
        <v>154</v>
      </c>
      <c r="D4" s="1" t="s">
        <v>96</v>
      </c>
      <c r="E4" s="1" t="s">
        <v>96</v>
      </c>
      <c r="F4">
        <v>407</v>
      </c>
      <c r="G4">
        <v>614</v>
      </c>
      <c r="H4">
        <v>66.3</v>
      </c>
      <c r="I4">
        <v>4591</v>
      </c>
      <c r="J4">
        <v>7.5</v>
      </c>
      <c r="K4">
        <v>21</v>
      </c>
      <c r="L4">
        <v>16</v>
      </c>
      <c r="M4">
        <v>30</v>
      </c>
      <c r="N4">
        <v>206</v>
      </c>
      <c r="O4">
        <v>89</v>
      </c>
      <c r="P4">
        <v>36</v>
      </c>
      <c r="Q4">
        <v>63</v>
      </c>
      <c r="R4">
        <v>1.8</v>
      </c>
      <c r="S4">
        <v>0</v>
      </c>
      <c r="T4">
        <v>12</v>
      </c>
      <c r="U4">
        <v>5</v>
      </c>
      <c r="V4">
        <f t="shared" si="1"/>
        <v>273.94</v>
      </c>
    </row>
    <row r="5" spans="1:22" x14ac:dyDescent="0.75">
      <c r="A5" s="1" t="s">
        <v>94</v>
      </c>
      <c r="B5" s="1" t="s">
        <v>107</v>
      </c>
      <c r="C5" s="1" t="s">
        <v>154</v>
      </c>
      <c r="D5" s="1" t="s">
        <v>96</v>
      </c>
      <c r="E5" s="1" t="s">
        <v>96</v>
      </c>
      <c r="F5">
        <v>415</v>
      </c>
      <c r="G5">
        <v>628</v>
      </c>
      <c r="H5">
        <v>66.099999999999994</v>
      </c>
      <c r="I5">
        <v>4694</v>
      </c>
      <c r="J5">
        <v>7.5</v>
      </c>
      <c r="K5">
        <v>28</v>
      </c>
      <c r="L5">
        <v>14</v>
      </c>
      <c r="M5">
        <v>31</v>
      </c>
      <c r="N5">
        <v>205</v>
      </c>
      <c r="O5">
        <v>93.9</v>
      </c>
      <c r="P5">
        <v>29</v>
      </c>
      <c r="Q5">
        <v>145</v>
      </c>
      <c r="R5">
        <v>5</v>
      </c>
      <c r="S5">
        <v>0</v>
      </c>
      <c r="T5">
        <v>5</v>
      </c>
      <c r="U5">
        <v>2</v>
      </c>
      <c r="V5">
        <f t="shared" si="1"/>
        <v>338.26</v>
      </c>
    </row>
    <row r="6" spans="1:22" x14ac:dyDescent="0.75">
      <c r="A6" s="1" t="s">
        <v>94</v>
      </c>
      <c r="B6" s="1" t="s">
        <v>108</v>
      </c>
      <c r="C6" s="1" t="s">
        <v>154</v>
      </c>
      <c r="D6" s="1" t="s">
        <v>96</v>
      </c>
      <c r="E6" s="1" t="s">
        <v>96</v>
      </c>
      <c r="F6">
        <v>439</v>
      </c>
      <c r="G6">
        <v>651</v>
      </c>
      <c r="H6">
        <v>67.400000000000006</v>
      </c>
      <c r="I6">
        <v>4515</v>
      </c>
      <c r="J6">
        <v>6.9</v>
      </c>
      <c r="K6">
        <v>26</v>
      </c>
      <c r="L6">
        <v>17</v>
      </c>
      <c r="M6">
        <v>44</v>
      </c>
      <c r="N6">
        <v>298</v>
      </c>
      <c r="O6">
        <v>89.6</v>
      </c>
      <c r="P6">
        <v>17</v>
      </c>
      <c r="Q6">
        <v>55</v>
      </c>
      <c r="R6">
        <v>3.2</v>
      </c>
      <c r="S6">
        <v>0</v>
      </c>
      <c r="T6">
        <v>5</v>
      </c>
      <c r="U6">
        <v>4</v>
      </c>
      <c r="V6">
        <f t="shared" si="1"/>
        <v>300.10000000000002</v>
      </c>
    </row>
    <row r="7" spans="1:22" x14ac:dyDescent="0.75">
      <c r="A7" s="1" t="s">
        <v>94</v>
      </c>
      <c r="B7" s="1" t="s">
        <v>109</v>
      </c>
      <c r="C7" s="1" t="s">
        <v>154</v>
      </c>
      <c r="D7" s="1" t="s">
        <v>96</v>
      </c>
      <c r="E7" s="1" t="s">
        <v>96</v>
      </c>
      <c r="F7">
        <v>422</v>
      </c>
      <c r="G7">
        <v>615</v>
      </c>
      <c r="H7">
        <v>68.599999999999994</v>
      </c>
      <c r="I7">
        <v>4719</v>
      </c>
      <c r="J7">
        <v>7.7</v>
      </c>
      <c r="K7">
        <v>32</v>
      </c>
      <c r="L7">
        <v>14</v>
      </c>
      <c r="M7">
        <v>28</v>
      </c>
      <c r="N7">
        <v>210</v>
      </c>
      <c r="O7">
        <v>99.1</v>
      </c>
      <c r="P7">
        <v>34</v>
      </c>
      <c r="Q7">
        <v>141</v>
      </c>
      <c r="R7">
        <v>4.0999999999999996</v>
      </c>
      <c r="S7">
        <v>1</v>
      </c>
      <c r="T7">
        <v>3</v>
      </c>
      <c r="U7">
        <v>2</v>
      </c>
      <c r="V7">
        <f t="shared" si="1"/>
        <v>368.86</v>
      </c>
    </row>
    <row r="8" spans="1:22" x14ac:dyDescent="0.75">
      <c r="A8" s="1" t="s">
        <v>94</v>
      </c>
      <c r="B8" s="1" t="s">
        <v>110</v>
      </c>
      <c r="C8" s="1" t="s">
        <v>154</v>
      </c>
      <c r="D8" s="1" t="s">
        <v>96</v>
      </c>
      <c r="E8" s="1" t="s">
        <v>96</v>
      </c>
      <c r="F8">
        <v>347</v>
      </c>
      <c r="G8">
        <v>566</v>
      </c>
      <c r="H8">
        <v>61.3</v>
      </c>
      <c r="I8">
        <v>4177</v>
      </c>
      <c r="J8">
        <v>7.4</v>
      </c>
      <c r="K8">
        <v>29</v>
      </c>
      <c r="L8">
        <v>12</v>
      </c>
      <c r="M8">
        <v>26</v>
      </c>
      <c r="N8">
        <v>173</v>
      </c>
      <c r="O8">
        <v>92.2</v>
      </c>
      <c r="P8">
        <v>37</v>
      </c>
      <c r="Q8">
        <v>84</v>
      </c>
      <c r="R8">
        <v>2.2999999999999998</v>
      </c>
      <c r="S8">
        <v>2</v>
      </c>
      <c r="T8">
        <v>5</v>
      </c>
      <c r="U8">
        <v>3</v>
      </c>
      <c r="V8">
        <f t="shared" si="1"/>
        <v>331.48</v>
      </c>
    </row>
    <row r="9" spans="1:22" x14ac:dyDescent="0.75">
      <c r="A9" s="1" t="s">
        <v>94</v>
      </c>
      <c r="B9" s="1" t="s">
        <v>111</v>
      </c>
      <c r="C9" s="1" t="s">
        <v>154</v>
      </c>
      <c r="D9" s="1" t="s">
        <v>96</v>
      </c>
      <c r="E9" s="1" t="s">
        <v>96</v>
      </c>
      <c r="F9">
        <v>357</v>
      </c>
      <c r="G9">
        <v>571</v>
      </c>
      <c r="H9">
        <v>62.5</v>
      </c>
      <c r="I9">
        <v>3705</v>
      </c>
      <c r="J9">
        <v>6.5</v>
      </c>
      <c r="K9">
        <v>28</v>
      </c>
      <c r="L9">
        <v>9</v>
      </c>
      <c r="M9">
        <v>23</v>
      </c>
      <c r="N9">
        <v>158</v>
      </c>
      <c r="O9">
        <v>91</v>
      </c>
      <c r="P9">
        <v>46</v>
      </c>
      <c r="Q9">
        <v>122</v>
      </c>
      <c r="R9">
        <v>2.7</v>
      </c>
      <c r="S9">
        <v>0</v>
      </c>
      <c r="T9">
        <v>4</v>
      </c>
      <c r="U9">
        <v>3</v>
      </c>
      <c r="V9">
        <f t="shared" si="1"/>
        <v>304.40000000000003</v>
      </c>
    </row>
    <row r="10" spans="1:22" x14ac:dyDescent="0.75">
      <c r="A10" s="1" t="s">
        <v>94</v>
      </c>
      <c r="B10" s="1" t="s">
        <v>112</v>
      </c>
      <c r="C10" s="1" t="s">
        <v>154</v>
      </c>
      <c r="D10" s="1" t="s">
        <v>130</v>
      </c>
      <c r="E10" s="1" t="s">
        <v>130</v>
      </c>
      <c r="F10">
        <v>263</v>
      </c>
      <c r="G10">
        <v>451</v>
      </c>
      <c r="H10">
        <v>58.3</v>
      </c>
      <c r="I10">
        <v>2916</v>
      </c>
      <c r="J10">
        <v>6.5</v>
      </c>
      <c r="K10">
        <v>22</v>
      </c>
      <c r="L10">
        <v>14</v>
      </c>
      <c r="M10">
        <v>19</v>
      </c>
      <c r="N10">
        <v>92</v>
      </c>
      <c r="O10">
        <v>80.900000000000006</v>
      </c>
      <c r="P10">
        <v>30</v>
      </c>
      <c r="Q10">
        <v>49</v>
      </c>
      <c r="R10">
        <v>1.6</v>
      </c>
      <c r="S10">
        <v>1</v>
      </c>
      <c r="T10">
        <v>5</v>
      </c>
      <c r="U10">
        <v>2</v>
      </c>
      <c r="V10">
        <f t="shared" si="1"/>
        <v>227.54</v>
      </c>
    </row>
    <row r="11" spans="1:22" x14ac:dyDescent="0.75">
      <c r="A11" s="1" t="s">
        <v>94</v>
      </c>
      <c r="B11" s="1" t="s">
        <v>113</v>
      </c>
      <c r="C11" s="1" t="s">
        <v>154</v>
      </c>
      <c r="D11" s="1" t="s">
        <v>96</v>
      </c>
      <c r="E11" s="1" t="s">
        <v>96</v>
      </c>
      <c r="F11">
        <v>265</v>
      </c>
      <c r="G11">
        <v>434</v>
      </c>
      <c r="H11">
        <v>61.1</v>
      </c>
      <c r="I11">
        <v>3440</v>
      </c>
      <c r="J11">
        <v>7.9</v>
      </c>
      <c r="K11">
        <v>16</v>
      </c>
      <c r="L11">
        <v>11</v>
      </c>
      <c r="M11">
        <v>17</v>
      </c>
      <c r="N11">
        <v>104</v>
      </c>
      <c r="O11">
        <v>87.7</v>
      </c>
      <c r="P11">
        <v>55</v>
      </c>
      <c r="Q11">
        <v>104</v>
      </c>
      <c r="R11">
        <v>1.9</v>
      </c>
      <c r="S11">
        <v>1</v>
      </c>
      <c r="T11">
        <v>6</v>
      </c>
      <c r="U11">
        <v>1</v>
      </c>
      <c r="V11">
        <f t="shared" si="1"/>
        <v>226</v>
      </c>
    </row>
    <row r="12" spans="1:22" x14ac:dyDescent="0.75">
      <c r="A12" s="1" t="s">
        <v>94</v>
      </c>
      <c r="B12" s="1" t="s">
        <v>97</v>
      </c>
      <c r="C12" s="1" t="s">
        <v>97</v>
      </c>
      <c r="D12" s="1" t="s">
        <v>97</v>
      </c>
      <c r="E12" s="1" t="s">
        <v>97</v>
      </c>
      <c r="F12">
        <v>3630</v>
      </c>
      <c r="G12">
        <v>5593</v>
      </c>
      <c r="H12">
        <v>64.900000000000006</v>
      </c>
      <c r="I12">
        <v>41796</v>
      </c>
      <c r="J12">
        <v>7.5</v>
      </c>
      <c r="K12">
        <v>260</v>
      </c>
      <c r="L12">
        <v>126</v>
      </c>
      <c r="M12">
        <v>279</v>
      </c>
      <c r="N12">
        <v>1837</v>
      </c>
      <c r="O12">
        <v>93.4</v>
      </c>
      <c r="P12">
        <v>351</v>
      </c>
      <c r="Q12">
        <v>1023</v>
      </c>
      <c r="R12">
        <v>2.9</v>
      </c>
      <c r="S12">
        <v>5</v>
      </c>
      <c r="T12">
        <v>53</v>
      </c>
      <c r="U12">
        <v>27</v>
      </c>
      <c r="V12">
        <f t="shared" si="0"/>
        <v>3058.1400000000003</v>
      </c>
    </row>
    <row r="14" spans="1:22" x14ac:dyDescent="0.75">
      <c r="A14" t="s">
        <v>36</v>
      </c>
      <c r="B14" t="s">
        <v>75</v>
      </c>
      <c r="C14" t="s">
        <v>37</v>
      </c>
      <c r="D14" t="s">
        <v>76</v>
      </c>
      <c r="E14" t="s">
        <v>77</v>
      </c>
      <c r="F14" t="s">
        <v>78</v>
      </c>
      <c r="G14" t="s">
        <v>79</v>
      </c>
      <c r="H14" t="s">
        <v>80</v>
      </c>
      <c r="I14" t="s">
        <v>81</v>
      </c>
      <c r="J14" t="s">
        <v>82</v>
      </c>
      <c r="K14" t="s">
        <v>83</v>
      </c>
      <c r="L14" t="s">
        <v>84</v>
      </c>
      <c r="M14" t="s">
        <v>85</v>
      </c>
      <c r="N14" t="s">
        <v>86</v>
      </c>
      <c r="O14" t="s">
        <v>87</v>
      </c>
      <c r="P14" t="s">
        <v>88</v>
      </c>
      <c r="Q14" t="s">
        <v>89</v>
      </c>
      <c r="R14" t="s">
        <v>90</v>
      </c>
      <c r="S14" t="s">
        <v>91</v>
      </c>
      <c r="T14" t="s">
        <v>92</v>
      </c>
      <c r="U14" t="s">
        <v>93</v>
      </c>
      <c r="V14" t="s">
        <v>38</v>
      </c>
    </row>
    <row r="15" spans="1:22" x14ac:dyDescent="0.75">
      <c r="A15" t="s">
        <v>94</v>
      </c>
      <c r="B15" t="s">
        <v>104</v>
      </c>
      <c r="C15" t="s">
        <v>154</v>
      </c>
      <c r="D15" t="s">
        <v>96</v>
      </c>
      <c r="E15" t="s">
        <v>96</v>
      </c>
      <c r="F15" s="3">
        <v>21.375</v>
      </c>
      <c r="G15" s="3">
        <v>33.0625</v>
      </c>
      <c r="H15" s="3">
        <v>64.7</v>
      </c>
      <c r="I15" s="3">
        <v>255.9375</v>
      </c>
      <c r="J15" s="3">
        <v>7.7</v>
      </c>
      <c r="K15" s="3">
        <v>1.25</v>
      </c>
      <c r="L15" s="3">
        <v>0.75</v>
      </c>
      <c r="M15" s="3">
        <v>1.5</v>
      </c>
      <c r="N15" s="3">
        <v>9.75</v>
      </c>
      <c r="O15" s="3">
        <v>91.4</v>
      </c>
      <c r="P15" s="3">
        <v>2</v>
      </c>
      <c r="Q15" s="3">
        <v>8.9375</v>
      </c>
      <c r="R15" s="3">
        <v>4.5</v>
      </c>
      <c r="S15" s="3">
        <v>0</v>
      </c>
      <c r="T15" s="3">
        <v>0.25</v>
      </c>
      <c r="U15" s="3">
        <v>0.1875</v>
      </c>
      <c r="V15">
        <f t="shared" ref="V15" si="2">(0.04*I15)+(6*K15) -(2*L15)+(0.1*Q15)+(6*S15)-(2*U15)</f>
        <v>16.756250000000001</v>
      </c>
    </row>
    <row r="16" spans="1:22" x14ac:dyDescent="0.75">
      <c r="A16" t="s">
        <v>94</v>
      </c>
      <c r="B16" t="s">
        <v>105</v>
      </c>
      <c r="C16" t="s">
        <v>154</v>
      </c>
      <c r="D16" t="s">
        <v>96</v>
      </c>
      <c r="E16" t="s">
        <v>96</v>
      </c>
      <c r="F16" s="3">
        <v>23.3125</v>
      </c>
      <c r="G16" s="3">
        <v>33.375</v>
      </c>
      <c r="H16" s="3">
        <v>69.900000000000006</v>
      </c>
      <c r="I16" s="3">
        <v>309</v>
      </c>
      <c r="J16" s="3">
        <v>9.3000000000000007</v>
      </c>
      <c r="K16" s="3">
        <v>2.375</v>
      </c>
      <c r="L16" s="3">
        <v>0.4375</v>
      </c>
      <c r="M16" s="3">
        <v>2.3125</v>
      </c>
      <c r="N16" s="3">
        <v>14.6875</v>
      </c>
      <c r="O16" s="3">
        <v>117.1</v>
      </c>
      <c r="P16" s="3">
        <v>2.1875</v>
      </c>
      <c r="Q16" s="3">
        <v>7.3125</v>
      </c>
      <c r="R16" s="3">
        <v>3.3</v>
      </c>
      <c r="S16" s="3">
        <v>0</v>
      </c>
      <c r="T16" s="3">
        <v>0.25</v>
      </c>
      <c r="U16" s="3">
        <v>0.125</v>
      </c>
      <c r="V16">
        <f t="shared" ref="V16:V24" si="3">(0.04*I16)+(6*K16) -(2*L16)+(0.1*Q16)+(6*S16)-(2*U16)</f>
        <v>26.216249999999999</v>
      </c>
    </row>
    <row r="17" spans="1:22" x14ac:dyDescent="0.75">
      <c r="A17" t="s">
        <v>94</v>
      </c>
      <c r="B17" t="s">
        <v>106</v>
      </c>
      <c r="C17" t="s">
        <v>154</v>
      </c>
      <c r="D17" t="s">
        <v>96</v>
      </c>
      <c r="E17" t="s">
        <v>96</v>
      </c>
      <c r="F17" s="3">
        <v>25.4375</v>
      </c>
      <c r="G17" s="3">
        <v>38.375</v>
      </c>
      <c r="H17" s="3">
        <v>66.3</v>
      </c>
      <c r="I17" s="3">
        <v>286.9375</v>
      </c>
      <c r="J17" s="3">
        <v>7.5</v>
      </c>
      <c r="K17" s="3">
        <v>1.3125</v>
      </c>
      <c r="L17" s="3">
        <v>1</v>
      </c>
      <c r="M17" s="3">
        <v>1.875</v>
      </c>
      <c r="N17" s="3">
        <v>12.875</v>
      </c>
      <c r="O17" s="3">
        <v>89</v>
      </c>
      <c r="P17" s="3">
        <v>2.25</v>
      </c>
      <c r="Q17" s="3">
        <v>3.9375</v>
      </c>
      <c r="R17" s="3">
        <v>1.8</v>
      </c>
      <c r="S17" s="3">
        <v>0</v>
      </c>
      <c r="T17" s="3">
        <v>0.75</v>
      </c>
      <c r="U17" s="3">
        <v>0.3125</v>
      </c>
      <c r="V17">
        <f t="shared" si="3"/>
        <v>17.12125</v>
      </c>
    </row>
    <row r="18" spans="1:22" x14ac:dyDescent="0.75">
      <c r="A18" t="s">
        <v>94</v>
      </c>
      <c r="B18" t="s">
        <v>107</v>
      </c>
      <c r="C18" t="s">
        <v>154</v>
      </c>
      <c r="D18" t="s">
        <v>96</v>
      </c>
      <c r="E18" t="s">
        <v>96</v>
      </c>
      <c r="F18" s="3">
        <v>25.9375</v>
      </c>
      <c r="G18" s="3">
        <v>39.25</v>
      </c>
      <c r="H18" s="3">
        <v>66.099999999999994</v>
      </c>
      <c r="I18" s="3">
        <v>293.375</v>
      </c>
      <c r="J18" s="3">
        <v>7.5</v>
      </c>
      <c r="K18" s="3">
        <v>1.75</v>
      </c>
      <c r="L18" s="3">
        <v>0.875</v>
      </c>
      <c r="M18" s="3">
        <v>1.9375</v>
      </c>
      <c r="N18" s="3">
        <v>12.8125</v>
      </c>
      <c r="O18" s="3">
        <v>93.9</v>
      </c>
      <c r="P18" s="3">
        <v>1.8125</v>
      </c>
      <c r="Q18" s="3">
        <v>9.0625</v>
      </c>
      <c r="R18" s="3">
        <v>5</v>
      </c>
      <c r="S18" s="3">
        <v>0</v>
      </c>
      <c r="T18" s="3">
        <v>0.3125</v>
      </c>
      <c r="U18" s="3">
        <v>0.125</v>
      </c>
      <c r="V18">
        <f t="shared" si="3"/>
        <v>21.141249999999999</v>
      </c>
    </row>
    <row r="19" spans="1:22" x14ac:dyDescent="0.75">
      <c r="A19" t="s">
        <v>94</v>
      </c>
      <c r="B19" t="s">
        <v>108</v>
      </c>
      <c r="C19" t="s">
        <v>154</v>
      </c>
      <c r="D19" t="s">
        <v>96</v>
      </c>
      <c r="E19" t="s">
        <v>96</v>
      </c>
      <c r="F19" s="3">
        <v>27.4375</v>
      </c>
      <c r="G19" s="3">
        <v>40.6875</v>
      </c>
      <c r="H19" s="3">
        <v>67.400000000000006</v>
      </c>
      <c r="I19" s="3">
        <v>282.1875</v>
      </c>
      <c r="J19" s="3">
        <v>6.9</v>
      </c>
      <c r="K19" s="3">
        <v>1.625</v>
      </c>
      <c r="L19" s="3">
        <v>1.0625</v>
      </c>
      <c r="M19" s="3">
        <v>2.75</v>
      </c>
      <c r="N19" s="3">
        <v>18.625</v>
      </c>
      <c r="O19" s="3">
        <v>89.6</v>
      </c>
      <c r="P19" s="3">
        <v>1.0625</v>
      </c>
      <c r="Q19" s="3">
        <v>3.4375</v>
      </c>
      <c r="R19" s="3">
        <v>3.2</v>
      </c>
      <c r="S19" s="3">
        <v>0</v>
      </c>
      <c r="T19" s="3">
        <v>0.3125</v>
      </c>
      <c r="U19" s="3">
        <v>0.25</v>
      </c>
      <c r="V19">
        <f t="shared" si="3"/>
        <v>18.756250000000001</v>
      </c>
    </row>
    <row r="20" spans="1:22" x14ac:dyDescent="0.75">
      <c r="A20" t="s">
        <v>94</v>
      </c>
      <c r="B20" t="s">
        <v>109</v>
      </c>
      <c r="C20" t="s">
        <v>154</v>
      </c>
      <c r="D20" t="s">
        <v>96</v>
      </c>
      <c r="E20" t="s">
        <v>96</v>
      </c>
      <c r="F20" s="3">
        <v>26.375</v>
      </c>
      <c r="G20" s="3">
        <v>38.4375</v>
      </c>
      <c r="H20" s="3">
        <v>68.599999999999994</v>
      </c>
      <c r="I20" s="3">
        <v>294.9375</v>
      </c>
      <c r="J20" s="3">
        <v>7.7</v>
      </c>
      <c r="K20" s="3">
        <v>2</v>
      </c>
      <c r="L20" s="3">
        <v>0.875</v>
      </c>
      <c r="M20" s="3">
        <v>1.75</v>
      </c>
      <c r="N20" s="3">
        <v>13.125</v>
      </c>
      <c r="O20" s="3">
        <v>99.1</v>
      </c>
      <c r="P20" s="3">
        <v>2.125</v>
      </c>
      <c r="Q20" s="3">
        <v>8.8125</v>
      </c>
      <c r="R20" s="3">
        <v>4.0999999999999996</v>
      </c>
      <c r="S20" s="3">
        <v>6.25E-2</v>
      </c>
      <c r="T20" s="3">
        <v>0.1875</v>
      </c>
      <c r="U20" s="3">
        <v>0.125</v>
      </c>
      <c r="V20">
        <f t="shared" si="3"/>
        <v>23.053750000000001</v>
      </c>
    </row>
    <row r="21" spans="1:22" x14ac:dyDescent="0.75">
      <c r="A21" t="s">
        <v>94</v>
      </c>
      <c r="B21" t="s">
        <v>110</v>
      </c>
      <c r="C21" t="s">
        <v>154</v>
      </c>
      <c r="D21" t="s">
        <v>96</v>
      </c>
      <c r="E21" t="s">
        <v>96</v>
      </c>
      <c r="F21" s="3">
        <v>21.6875</v>
      </c>
      <c r="G21" s="3">
        <v>35.375</v>
      </c>
      <c r="H21" s="3">
        <v>61.3</v>
      </c>
      <c r="I21" s="3">
        <v>261.0625</v>
      </c>
      <c r="J21" s="3">
        <v>7.4</v>
      </c>
      <c r="K21" s="3">
        <v>1.8125</v>
      </c>
      <c r="L21" s="3">
        <v>0.75</v>
      </c>
      <c r="M21" s="3">
        <v>1.625</v>
      </c>
      <c r="N21" s="3">
        <v>10.8125</v>
      </c>
      <c r="O21" s="3">
        <v>92.2</v>
      </c>
      <c r="P21" s="3">
        <v>2.3125</v>
      </c>
      <c r="Q21" s="3">
        <v>5.25</v>
      </c>
      <c r="R21" s="3">
        <v>2.2999999999999998</v>
      </c>
      <c r="S21" s="3">
        <v>0.125</v>
      </c>
      <c r="T21" s="3">
        <v>0.3125</v>
      </c>
      <c r="U21" s="3">
        <v>0.1875</v>
      </c>
      <c r="V21">
        <f t="shared" si="3"/>
        <v>20.717500000000001</v>
      </c>
    </row>
    <row r="22" spans="1:22" x14ac:dyDescent="0.75">
      <c r="A22" t="s">
        <v>94</v>
      </c>
      <c r="B22" t="s">
        <v>111</v>
      </c>
      <c r="C22" t="s">
        <v>154</v>
      </c>
      <c r="D22" t="s">
        <v>96</v>
      </c>
      <c r="E22" t="s">
        <v>96</v>
      </c>
      <c r="F22" s="3">
        <v>22.3125</v>
      </c>
      <c r="G22" s="3">
        <v>35.6875</v>
      </c>
      <c r="H22" s="3">
        <v>62.5</v>
      </c>
      <c r="I22" s="3">
        <v>231.5625</v>
      </c>
      <c r="J22" s="3">
        <v>6.5</v>
      </c>
      <c r="K22" s="3">
        <v>1.75</v>
      </c>
      <c r="L22" s="3">
        <v>0.5625</v>
      </c>
      <c r="M22" s="3">
        <v>1.4375</v>
      </c>
      <c r="N22" s="3">
        <v>9.875</v>
      </c>
      <c r="O22" s="3">
        <v>91</v>
      </c>
      <c r="P22" s="3">
        <v>2.875</v>
      </c>
      <c r="Q22" s="3">
        <v>7.625</v>
      </c>
      <c r="R22" s="3">
        <v>2.7</v>
      </c>
      <c r="S22" s="3">
        <v>0</v>
      </c>
      <c r="T22" s="3">
        <v>0.25</v>
      </c>
      <c r="U22" s="3">
        <v>0.1875</v>
      </c>
      <c r="V22">
        <f t="shared" si="3"/>
        <v>19.025000000000002</v>
      </c>
    </row>
    <row r="23" spans="1:22" x14ac:dyDescent="0.75">
      <c r="A23" t="s">
        <v>94</v>
      </c>
      <c r="B23" t="s">
        <v>112</v>
      </c>
      <c r="C23" t="s">
        <v>154</v>
      </c>
      <c r="D23" t="s">
        <v>130</v>
      </c>
      <c r="E23" t="s">
        <v>130</v>
      </c>
      <c r="F23" s="3">
        <v>18.785714285714285</v>
      </c>
      <c r="G23" s="3">
        <v>32.214285714285715</v>
      </c>
      <c r="H23" s="3">
        <v>58.3</v>
      </c>
      <c r="I23" s="3">
        <v>208.28571428571428</v>
      </c>
      <c r="J23" s="3">
        <v>6.5</v>
      </c>
      <c r="K23" s="3">
        <v>1.5714285714285714</v>
      </c>
      <c r="L23" s="3">
        <v>1</v>
      </c>
      <c r="M23" s="3">
        <v>1.3571428571428572</v>
      </c>
      <c r="N23" s="3">
        <v>6.5714285714285712</v>
      </c>
      <c r="O23" s="3">
        <v>80.900000000000006</v>
      </c>
      <c r="P23" s="3">
        <v>2.1428571428571428</v>
      </c>
      <c r="Q23" s="3">
        <v>3.5</v>
      </c>
      <c r="R23" s="3">
        <v>1.6</v>
      </c>
      <c r="S23" s="3">
        <v>7.1428571428571425E-2</v>
      </c>
      <c r="T23" s="3">
        <v>0.35714285714285715</v>
      </c>
      <c r="U23" s="3">
        <v>0.14285714285714285</v>
      </c>
      <c r="V23">
        <f t="shared" si="3"/>
        <v>16.252857142857142</v>
      </c>
    </row>
    <row r="24" spans="1:22" x14ac:dyDescent="0.75">
      <c r="A24" t="s">
        <v>94</v>
      </c>
      <c r="B24" t="s">
        <v>113</v>
      </c>
      <c r="C24" t="s">
        <v>154</v>
      </c>
      <c r="D24" t="s">
        <v>96</v>
      </c>
      <c r="E24" t="s">
        <v>96</v>
      </c>
      <c r="F24" s="3">
        <v>16.5625</v>
      </c>
      <c r="G24" s="3">
        <v>27.125</v>
      </c>
      <c r="H24" s="3">
        <v>61.1</v>
      </c>
      <c r="I24" s="3">
        <v>215</v>
      </c>
      <c r="J24" s="3">
        <v>7.9</v>
      </c>
      <c r="K24" s="3">
        <v>1</v>
      </c>
      <c r="L24" s="3">
        <v>0.6875</v>
      </c>
      <c r="M24" s="3">
        <v>1.0625</v>
      </c>
      <c r="N24" s="3">
        <v>6.5</v>
      </c>
      <c r="O24" s="3">
        <v>87.7</v>
      </c>
      <c r="P24" s="3">
        <v>3.4375</v>
      </c>
      <c r="Q24" s="3">
        <v>6.5</v>
      </c>
      <c r="R24" s="3">
        <v>1.9</v>
      </c>
      <c r="S24" s="3">
        <v>6.25E-2</v>
      </c>
      <c r="T24" s="3">
        <v>0.375</v>
      </c>
      <c r="U24" s="3">
        <v>6.25E-2</v>
      </c>
      <c r="V24">
        <f t="shared" si="3"/>
        <v>14.125</v>
      </c>
    </row>
    <row r="26" spans="1:22" x14ac:dyDescent="0.75">
      <c r="A26" t="s">
        <v>36</v>
      </c>
      <c r="B26" t="s">
        <v>75</v>
      </c>
      <c r="C26" t="s">
        <v>37</v>
      </c>
      <c r="D26" t="s">
        <v>76</v>
      </c>
      <c r="E26" t="s">
        <v>77</v>
      </c>
      <c r="F26" t="s">
        <v>78</v>
      </c>
      <c r="G26" t="s">
        <v>79</v>
      </c>
      <c r="H26" t="s">
        <v>80</v>
      </c>
      <c r="I26" t="s">
        <v>81</v>
      </c>
      <c r="J26" t="s">
        <v>82</v>
      </c>
      <c r="K26" t="s">
        <v>83</v>
      </c>
      <c r="L26" t="s">
        <v>84</v>
      </c>
      <c r="M26" t="s">
        <v>85</v>
      </c>
      <c r="N26" t="s">
        <v>86</v>
      </c>
      <c r="O26" t="s">
        <v>87</v>
      </c>
      <c r="P26" t="s">
        <v>88</v>
      </c>
      <c r="Q26" t="s">
        <v>89</v>
      </c>
      <c r="R26" t="s">
        <v>90</v>
      </c>
      <c r="S26" t="s">
        <v>91</v>
      </c>
      <c r="T26" t="s">
        <v>92</v>
      </c>
      <c r="U26" t="s">
        <v>93</v>
      </c>
      <c r="V26" t="s">
        <v>38</v>
      </c>
    </row>
    <row r="27" spans="1:22" x14ac:dyDescent="0.75">
      <c r="A27" t="s">
        <v>94</v>
      </c>
      <c r="B27" t="s">
        <v>104</v>
      </c>
      <c r="C27" t="s">
        <v>154</v>
      </c>
      <c r="D27" t="s">
        <v>96</v>
      </c>
      <c r="E27" t="s">
        <v>96</v>
      </c>
      <c r="F27" s="3">
        <v>342</v>
      </c>
      <c r="G27" s="3">
        <v>529</v>
      </c>
      <c r="H27" s="3">
        <v>64.7</v>
      </c>
      <c r="I27" s="3">
        <v>4095</v>
      </c>
      <c r="J27" s="3">
        <v>7.7</v>
      </c>
      <c r="K27" s="3">
        <v>20</v>
      </c>
      <c r="L27" s="3">
        <v>12</v>
      </c>
      <c r="M27" s="3">
        <v>24</v>
      </c>
      <c r="N27" s="3">
        <v>156</v>
      </c>
      <c r="O27" s="3">
        <v>91.4</v>
      </c>
      <c r="P27" s="3">
        <v>32</v>
      </c>
      <c r="Q27" s="3">
        <v>143</v>
      </c>
      <c r="R27" s="3">
        <v>4.5</v>
      </c>
      <c r="S27" s="3">
        <v>0</v>
      </c>
      <c r="T27" s="3">
        <v>4</v>
      </c>
      <c r="U27" s="3">
        <v>3</v>
      </c>
      <c r="V27" s="3">
        <f t="shared" ref="V27" si="4">(0.04*I27)+(6*K27) -(2*L27)+(0.1*Q27)+(6*S27)-(2*U27)</f>
        <v>268.10000000000002</v>
      </c>
    </row>
    <row r="28" spans="1:22" x14ac:dyDescent="0.75">
      <c r="A28" t="s">
        <v>94</v>
      </c>
      <c r="B28" t="s">
        <v>105</v>
      </c>
      <c r="C28" t="s">
        <v>154</v>
      </c>
      <c r="D28" t="s">
        <v>96</v>
      </c>
      <c r="E28" t="s">
        <v>96</v>
      </c>
      <c r="F28" s="3">
        <v>373</v>
      </c>
      <c r="G28" s="3">
        <v>534</v>
      </c>
      <c r="H28" s="3">
        <v>69.900000000000006</v>
      </c>
      <c r="I28" s="3">
        <v>4944</v>
      </c>
      <c r="J28" s="3">
        <v>9.3000000000000007</v>
      </c>
      <c r="K28" s="3">
        <v>38</v>
      </c>
      <c r="L28" s="3">
        <v>7</v>
      </c>
      <c r="M28" s="3">
        <v>37</v>
      </c>
      <c r="N28" s="3">
        <v>235</v>
      </c>
      <c r="O28" s="3">
        <v>117.1</v>
      </c>
      <c r="P28" s="3">
        <v>35</v>
      </c>
      <c r="Q28" s="3">
        <v>117</v>
      </c>
      <c r="R28" s="3">
        <v>3.3</v>
      </c>
      <c r="S28" s="3">
        <v>0</v>
      </c>
      <c r="T28" s="3">
        <v>4</v>
      </c>
      <c r="U28" s="3">
        <v>2</v>
      </c>
      <c r="V28" s="3">
        <f t="shared" ref="V28:V36" si="5">(0.04*I28)+(6*K28) -(2*L28)+(0.1*Q28)+(6*S28)-(2*U28)</f>
        <v>419.46</v>
      </c>
    </row>
    <row r="29" spans="1:22" x14ac:dyDescent="0.75">
      <c r="A29" t="s">
        <v>94</v>
      </c>
      <c r="B29" t="s">
        <v>106</v>
      </c>
      <c r="C29" t="s">
        <v>154</v>
      </c>
      <c r="D29" t="s">
        <v>96</v>
      </c>
      <c r="E29" t="s">
        <v>96</v>
      </c>
      <c r="F29" s="3">
        <v>407</v>
      </c>
      <c r="G29" s="3">
        <v>614</v>
      </c>
      <c r="H29" s="3">
        <v>66.3</v>
      </c>
      <c r="I29" s="3">
        <v>4591</v>
      </c>
      <c r="J29" s="3">
        <v>7.5</v>
      </c>
      <c r="K29" s="3">
        <v>21</v>
      </c>
      <c r="L29" s="3">
        <v>16</v>
      </c>
      <c r="M29" s="3">
        <v>30</v>
      </c>
      <c r="N29" s="3">
        <v>206</v>
      </c>
      <c r="O29" s="3">
        <v>89</v>
      </c>
      <c r="P29" s="3">
        <v>36</v>
      </c>
      <c r="Q29" s="3">
        <v>63</v>
      </c>
      <c r="R29" s="3">
        <v>1.8</v>
      </c>
      <c r="S29" s="3">
        <v>0</v>
      </c>
      <c r="T29" s="3">
        <v>12</v>
      </c>
      <c r="U29" s="3">
        <v>5</v>
      </c>
      <c r="V29" s="3">
        <f t="shared" si="5"/>
        <v>273.94</v>
      </c>
    </row>
    <row r="30" spans="1:22" x14ac:dyDescent="0.75">
      <c r="A30" t="s">
        <v>94</v>
      </c>
      <c r="B30" t="s">
        <v>107</v>
      </c>
      <c r="C30" t="s">
        <v>154</v>
      </c>
      <c r="D30" t="s">
        <v>96</v>
      </c>
      <c r="E30" t="s">
        <v>96</v>
      </c>
      <c r="F30" s="3">
        <v>415</v>
      </c>
      <c r="G30" s="3">
        <v>628</v>
      </c>
      <c r="H30" s="3">
        <v>66.099999999999994</v>
      </c>
      <c r="I30" s="3">
        <v>4694</v>
      </c>
      <c r="J30" s="3">
        <v>7.5</v>
      </c>
      <c r="K30" s="3">
        <v>28</v>
      </c>
      <c r="L30" s="3">
        <v>14</v>
      </c>
      <c r="M30" s="3">
        <v>31</v>
      </c>
      <c r="N30" s="3">
        <v>205</v>
      </c>
      <c r="O30" s="3">
        <v>93.9</v>
      </c>
      <c r="P30" s="3">
        <v>29</v>
      </c>
      <c r="Q30" s="3">
        <v>145</v>
      </c>
      <c r="R30" s="3">
        <v>5</v>
      </c>
      <c r="S30" s="3">
        <v>0</v>
      </c>
      <c r="T30" s="3">
        <v>5</v>
      </c>
      <c r="U30" s="3">
        <v>2</v>
      </c>
      <c r="V30" s="3">
        <f t="shared" si="5"/>
        <v>338.26</v>
      </c>
    </row>
    <row r="31" spans="1:22" x14ac:dyDescent="0.75">
      <c r="A31" t="s">
        <v>94</v>
      </c>
      <c r="B31" t="s">
        <v>108</v>
      </c>
      <c r="C31" t="s">
        <v>154</v>
      </c>
      <c r="D31" t="s">
        <v>96</v>
      </c>
      <c r="E31" t="s">
        <v>96</v>
      </c>
      <c r="F31" s="3">
        <v>439</v>
      </c>
      <c r="G31" s="3">
        <v>651</v>
      </c>
      <c r="H31" s="3">
        <v>67.400000000000006</v>
      </c>
      <c r="I31" s="3">
        <v>4515</v>
      </c>
      <c r="J31" s="3">
        <v>6.9</v>
      </c>
      <c r="K31" s="3">
        <v>26</v>
      </c>
      <c r="L31" s="3">
        <v>17</v>
      </c>
      <c r="M31" s="3">
        <v>44</v>
      </c>
      <c r="N31" s="3">
        <v>298</v>
      </c>
      <c r="O31" s="3">
        <v>89.6</v>
      </c>
      <c r="P31" s="3">
        <v>17</v>
      </c>
      <c r="Q31" s="3">
        <v>55</v>
      </c>
      <c r="R31" s="3">
        <v>3.2</v>
      </c>
      <c r="S31" s="3">
        <v>0</v>
      </c>
      <c r="T31" s="3">
        <v>5</v>
      </c>
      <c r="U31" s="3">
        <v>4</v>
      </c>
      <c r="V31" s="3">
        <f t="shared" si="5"/>
        <v>300.10000000000002</v>
      </c>
    </row>
    <row r="32" spans="1:22" x14ac:dyDescent="0.75">
      <c r="A32" t="s">
        <v>94</v>
      </c>
      <c r="B32" t="s">
        <v>109</v>
      </c>
      <c r="C32" t="s">
        <v>154</v>
      </c>
      <c r="D32" t="s">
        <v>96</v>
      </c>
      <c r="E32" t="s">
        <v>96</v>
      </c>
      <c r="F32" s="3">
        <v>422</v>
      </c>
      <c r="G32" s="3">
        <v>615</v>
      </c>
      <c r="H32" s="3">
        <v>68.599999999999994</v>
      </c>
      <c r="I32" s="3">
        <v>4719</v>
      </c>
      <c r="J32" s="3">
        <v>7.7</v>
      </c>
      <c r="K32" s="3">
        <v>32</v>
      </c>
      <c r="L32" s="3">
        <v>14</v>
      </c>
      <c r="M32" s="3">
        <v>28</v>
      </c>
      <c r="N32" s="3">
        <v>210</v>
      </c>
      <c r="O32" s="3">
        <v>99.1</v>
      </c>
      <c r="P32" s="3">
        <v>34</v>
      </c>
      <c r="Q32" s="3">
        <v>141</v>
      </c>
      <c r="R32" s="3">
        <v>4.0999999999999996</v>
      </c>
      <c r="S32" s="3">
        <v>1</v>
      </c>
      <c r="T32" s="3">
        <v>3</v>
      </c>
      <c r="U32" s="3">
        <v>2</v>
      </c>
      <c r="V32" s="3">
        <f t="shared" si="5"/>
        <v>368.86</v>
      </c>
    </row>
    <row r="33" spans="1:22" x14ac:dyDescent="0.75">
      <c r="A33" t="s">
        <v>94</v>
      </c>
      <c r="B33" t="s">
        <v>110</v>
      </c>
      <c r="C33" t="s">
        <v>154</v>
      </c>
      <c r="D33" t="s">
        <v>96</v>
      </c>
      <c r="E33" t="s">
        <v>96</v>
      </c>
      <c r="F33" s="3">
        <v>347</v>
      </c>
      <c r="G33" s="3">
        <v>566</v>
      </c>
      <c r="H33" s="3">
        <v>61.3</v>
      </c>
      <c r="I33" s="3">
        <v>4177</v>
      </c>
      <c r="J33" s="3">
        <v>7.4</v>
      </c>
      <c r="K33" s="3">
        <v>29</v>
      </c>
      <c r="L33" s="3">
        <v>12</v>
      </c>
      <c r="M33" s="3">
        <v>26</v>
      </c>
      <c r="N33" s="3">
        <v>173</v>
      </c>
      <c r="O33" s="3">
        <v>92.2</v>
      </c>
      <c r="P33" s="3">
        <v>37</v>
      </c>
      <c r="Q33" s="3">
        <v>84</v>
      </c>
      <c r="R33" s="3">
        <v>2.2999999999999998</v>
      </c>
      <c r="S33" s="3">
        <v>2</v>
      </c>
      <c r="T33" s="3">
        <v>5</v>
      </c>
      <c r="U33" s="3">
        <v>3</v>
      </c>
      <c r="V33" s="3">
        <f t="shared" si="5"/>
        <v>331.48</v>
      </c>
    </row>
    <row r="34" spans="1:22" x14ac:dyDescent="0.75">
      <c r="A34" t="s">
        <v>94</v>
      </c>
      <c r="B34" t="s">
        <v>111</v>
      </c>
      <c r="C34" t="s">
        <v>154</v>
      </c>
      <c r="D34" t="s">
        <v>96</v>
      </c>
      <c r="E34" t="s">
        <v>96</v>
      </c>
      <c r="F34" s="3">
        <v>357</v>
      </c>
      <c r="G34" s="3">
        <v>571</v>
      </c>
      <c r="H34" s="3">
        <v>62.5</v>
      </c>
      <c r="I34" s="3">
        <v>3705</v>
      </c>
      <c r="J34" s="3">
        <v>6.5</v>
      </c>
      <c r="K34" s="3">
        <v>28</v>
      </c>
      <c r="L34" s="3">
        <v>9</v>
      </c>
      <c r="M34" s="3">
        <v>23</v>
      </c>
      <c r="N34" s="3">
        <v>158</v>
      </c>
      <c r="O34" s="3">
        <v>91</v>
      </c>
      <c r="P34" s="3">
        <v>46</v>
      </c>
      <c r="Q34" s="3">
        <v>122</v>
      </c>
      <c r="R34" s="3">
        <v>2.7</v>
      </c>
      <c r="S34" s="3">
        <v>0</v>
      </c>
      <c r="T34" s="3">
        <v>4</v>
      </c>
      <c r="U34" s="3">
        <v>3</v>
      </c>
      <c r="V34" s="3">
        <f t="shared" si="5"/>
        <v>304.40000000000003</v>
      </c>
    </row>
    <row r="35" spans="1:22" x14ac:dyDescent="0.75">
      <c r="A35" t="s">
        <v>94</v>
      </c>
      <c r="B35" t="s">
        <v>112</v>
      </c>
      <c r="C35" t="s">
        <v>154</v>
      </c>
      <c r="D35" t="s">
        <v>130</v>
      </c>
      <c r="E35" t="s">
        <v>130</v>
      </c>
      <c r="F35" s="3">
        <v>300.57142857142856</v>
      </c>
      <c r="G35" s="3">
        <v>515.42857142857144</v>
      </c>
      <c r="H35" s="3">
        <v>58.3</v>
      </c>
      <c r="I35" s="3">
        <v>3332.5714285714284</v>
      </c>
      <c r="J35" s="3">
        <v>6.5</v>
      </c>
      <c r="K35" s="3">
        <v>25.142857142857142</v>
      </c>
      <c r="L35" s="3">
        <v>16</v>
      </c>
      <c r="M35" s="3">
        <v>21.714285714285715</v>
      </c>
      <c r="N35" s="3">
        <v>105.14285714285714</v>
      </c>
      <c r="O35" s="3">
        <v>80.900000000000006</v>
      </c>
      <c r="P35" s="3">
        <v>34.285714285714285</v>
      </c>
      <c r="Q35" s="3">
        <v>56</v>
      </c>
      <c r="R35" s="3">
        <v>1.6</v>
      </c>
      <c r="S35" s="3">
        <v>1.1428571428571428</v>
      </c>
      <c r="T35" s="3">
        <v>5.7142857142857144</v>
      </c>
      <c r="U35" s="3">
        <v>2.2857142857142856</v>
      </c>
      <c r="V35" s="3">
        <f t="shared" si="5"/>
        <v>260.04571428571427</v>
      </c>
    </row>
    <row r="36" spans="1:22" x14ac:dyDescent="0.75">
      <c r="A36" t="s">
        <v>94</v>
      </c>
      <c r="B36" t="s">
        <v>113</v>
      </c>
      <c r="C36" t="s">
        <v>154</v>
      </c>
      <c r="D36" t="s">
        <v>96</v>
      </c>
      <c r="E36" t="s">
        <v>96</v>
      </c>
      <c r="F36" s="3">
        <v>265</v>
      </c>
      <c r="G36" s="3">
        <v>434</v>
      </c>
      <c r="H36" s="3">
        <v>61.1</v>
      </c>
      <c r="I36" s="3">
        <v>3440</v>
      </c>
      <c r="J36" s="3">
        <v>7.9</v>
      </c>
      <c r="K36" s="3">
        <v>16</v>
      </c>
      <c r="L36" s="3">
        <v>11</v>
      </c>
      <c r="M36" s="3">
        <v>17</v>
      </c>
      <c r="N36" s="3">
        <v>104</v>
      </c>
      <c r="O36" s="3">
        <v>87.7</v>
      </c>
      <c r="P36" s="3">
        <v>55</v>
      </c>
      <c r="Q36" s="3">
        <v>104</v>
      </c>
      <c r="R36" s="3">
        <v>1.9</v>
      </c>
      <c r="S36" s="3">
        <v>1</v>
      </c>
      <c r="T36" s="3">
        <v>6</v>
      </c>
      <c r="U36" s="3">
        <v>1</v>
      </c>
      <c r="V36" s="3">
        <f t="shared" si="5"/>
        <v>226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6FC72-7ABB-4E0C-8AFA-998F0F60F8A7}">
  <sheetPr codeName="Sheet42"/>
  <dimension ref="A1:V27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4.906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155</v>
      </c>
      <c r="D2" s="1" t="s">
        <v>101</v>
      </c>
      <c r="E2" s="1" t="s">
        <v>130</v>
      </c>
      <c r="F2">
        <v>263</v>
      </c>
      <c r="G2">
        <v>420</v>
      </c>
      <c r="H2">
        <v>62.6</v>
      </c>
      <c r="I2">
        <v>2799</v>
      </c>
      <c r="J2">
        <v>6.7</v>
      </c>
      <c r="K2">
        <v>14</v>
      </c>
      <c r="L2">
        <v>4</v>
      </c>
      <c r="M2">
        <v>46</v>
      </c>
      <c r="N2">
        <v>256</v>
      </c>
      <c r="O2">
        <v>89.2</v>
      </c>
      <c r="P2">
        <v>84</v>
      </c>
      <c r="Q2">
        <v>427</v>
      </c>
      <c r="R2">
        <v>5.0999999999999996</v>
      </c>
      <c r="S2">
        <v>4</v>
      </c>
      <c r="T2">
        <v>4</v>
      </c>
      <c r="U2">
        <v>2</v>
      </c>
      <c r="V2">
        <f t="shared" ref="V2:V9" si="0">(0.04*I2)+(6*K2) -(2*L2)+(0.1*Q2)+(6*S2)-(2*U2)</f>
        <v>250.66000000000003</v>
      </c>
    </row>
    <row r="3" spans="1:22" x14ac:dyDescent="0.75">
      <c r="A3" s="1" t="s">
        <v>94</v>
      </c>
      <c r="B3" s="1" t="s">
        <v>105</v>
      </c>
      <c r="C3" s="1" t="s">
        <v>155</v>
      </c>
      <c r="D3" s="1" t="s">
        <v>101</v>
      </c>
      <c r="E3" s="1" t="s">
        <v>101</v>
      </c>
      <c r="F3">
        <v>269</v>
      </c>
      <c r="G3">
        <v>436</v>
      </c>
      <c r="H3">
        <v>61.7</v>
      </c>
      <c r="I3">
        <v>3023</v>
      </c>
      <c r="J3">
        <v>6.9</v>
      </c>
      <c r="K3">
        <v>17</v>
      </c>
      <c r="L3">
        <v>6</v>
      </c>
      <c r="M3">
        <v>42</v>
      </c>
      <c r="N3">
        <v>192</v>
      </c>
      <c r="O3">
        <v>89.7</v>
      </c>
      <c r="P3">
        <v>95</v>
      </c>
      <c r="Q3">
        <v>580</v>
      </c>
      <c r="R3">
        <v>6.1</v>
      </c>
      <c r="S3">
        <v>6</v>
      </c>
      <c r="T3">
        <v>4</v>
      </c>
      <c r="U3">
        <v>2</v>
      </c>
      <c r="V3">
        <f t="shared" ref="V3:V8" si="1">(0.04*I3)+(6*K3) -(2*L3)+(0.1*Q3)+(6*S3)-(2*U3)</f>
        <v>300.92</v>
      </c>
    </row>
    <row r="4" spans="1:22" x14ac:dyDescent="0.75">
      <c r="A4" s="1" t="s">
        <v>94</v>
      </c>
      <c r="B4" s="1" t="s">
        <v>106</v>
      </c>
      <c r="C4" s="1" t="s">
        <v>155</v>
      </c>
      <c r="D4" s="1" t="s">
        <v>130</v>
      </c>
      <c r="E4" s="1" t="s">
        <v>130</v>
      </c>
      <c r="F4">
        <v>242</v>
      </c>
      <c r="G4">
        <v>380</v>
      </c>
      <c r="H4">
        <v>63.7</v>
      </c>
      <c r="I4">
        <v>3035</v>
      </c>
      <c r="J4">
        <v>8</v>
      </c>
      <c r="K4">
        <v>20</v>
      </c>
      <c r="L4">
        <v>6</v>
      </c>
      <c r="M4">
        <v>36</v>
      </c>
      <c r="N4">
        <v>212</v>
      </c>
      <c r="O4">
        <v>99.4</v>
      </c>
      <c r="P4">
        <v>104</v>
      </c>
      <c r="Q4">
        <v>568</v>
      </c>
      <c r="R4">
        <v>5.5</v>
      </c>
      <c r="S4">
        <v>4</v>
      </c>
      <c r="T4">
        <v>9</v>
      </c>
      <c r="U4">
        <v>1</v>
      </c>
      <c r="V4">
        <f t="shared" si="1"/>
        <v>308.2</v>
      </c>
    </row>
    <row r="5" spans="1:22" x14ac:dyDescent="0.75">
      <c r="A5" s="1" t="s">
        <v>94</v>
      </c>
      <c r="B5" s="1" t="s">
        <v>107</v>
      </c>
      <c r="C5" s="1" t="s">
        <v>156</v>
      </c>
      <c r="D5" s="1" t="s">
        <v>128</v>
      </c>
      <c r="E5" s="1" t="s">
        <v>102</v>
      </c>
      <c r="O5">
        <v>0</v>
      </c>
      <c r="P5">
        <v>4</v>
      </c>
      <c r="Q5">
        <v>-3</v>
      </c>
      <c r="R5">
        <v>-0.8</v>
      </c>
      <c r="S5">
        <v>0</v>
      </c>
      <c r="V5">
        <f t="shared" si="1"/>
        <v>-0.30000000000000004</v>
      </c>
    </row>
    <row r="6" spans="1:22" x14ac:dyDescent="0.75">
      <c r="A6" s="1" t="s">
        <v>94</v>
      </c>
      <c r="B6" s="1" t="s">
        <v>108</v>
      </c>
      <c r="C6" s="1" t="s">
        <v>156</v>
      </c>
      <c r="D6" s="1" t="s">
        <v>103</v>
      </c>
      <c r="E6" s="1" t="s">
        <v>102</v>
      </c>
      <c r="F6">
        <v>1</v>
      </c>
      <c r="G6">
        <v>5</v>
      </c>
      <c r="H6">
        <v>20</v>
      </c>
      <c r="I6">
        <v>2</v>
      </c>
      <c r="J6">
        <v>0.4</v>
      </c>
      <c r="K6">
        <v>0</v>
      </c>
      <c r="L6">
        <v>1</v>
      </c>
      <c r="M6">
        <v>0</v>
      </c>
      <c r="N6">
        <v>0</v>
      </c>
      <c r="O6">
        <v>0</v>
      </c>
      <c r="P6">
        <v>8</v>
      </c>
      <c r="Q6">
        <v>64</v>
      </c>
      <c r="R6">
        <v>8</v>
      </c>
      <c r="S6">
        <v>0</v>
      </c>
      <c r="V6">
        <f t="shared" si="1"/>
        <v>4.4800000000000004</v>
      </c>
    </row>
    <row r="7" spans="1:22" x14ac:dyDescent="0.75">
      <c r="A7" s="1" t="s">
        <v>94</v>
      </c>
      <c r="B7" s="1" t="s">
        <v>109</v>
      </c>
      <c r="C7" s="1" t="s">
        <v>156</v>
      </c>
      <c r="D7" s="1" t="s">
        <v>99</v>
      </c>
      <c r="E7" s="1" t="s">
        <v>102</v>
      </c>
      <c r="F7">
        <v>17</v>
      </c>
      <c r="G7">
        <v>29</v>
      </c>
      <c r="H7">
        <v>58.6</v>
      </c>
      <c r="I7">
        <v>179</v>
      </c>
      <c r="J7">
        <v>6.2</v>
      </c>
      <c r="K7">
        <v>0</v>
      </c>
      <c r="L7">
        <v>1</v>
      </c>
      <c r="M7">
        <v>3</v>
      </c>
      <c r="N7">
        <v>30</v>
      </c>
      <c r="O7">
        <v>62.3</v>
      </c>
      <c r="P7">
        <v>14</v>
      </c>
      <c r="Q7">
        <v>73</v>
      </c>
      <c r="R7">
        <v>5.2</v>
      </c>
      <c r="S7">
        <v>1</v>
      </c>
      <c r="V7">
        <f t="shared" si="1"/>
        <v>18.46</v>
      </c>
    </row>
    <row r="8" spans="1:22" x14ac:dyDescent="0.75">
      <c r="A8" s="1" t="s">
        <v>94</v>
      </c>
      <c r="B8" s="1" t="s">
        <v>110</v>
      </c>
      <c r="C8" s="1" t="s">
        <v>156</v>
      </c>
      <c r="D8" s="1" t="s">
        <v>103</v>
      </c>
      <c r="E8" s="1" t="s">
        <v>102</v>
      </c>
      <c r="F8">
        <v>1</v>
      </c>
      <c r="G8">
        <v>1</v>
      </c>
      <c r="H8">
        <v>100</v>
      </c>
      <c r="I8">
        <v>18</v>
      </c>
      <c r="J8">
        <v>18</v>
      </c>
      <c r="K8">
        <v>0</v>
      </c>
      <c r="L8">
        <v>0</v>
      </c>
      <c r="M8">
        <v>2</v>
      </c>
      <c r="N8">
        <v>3</v>
      </c>
      <c r="O8">
        <v>118.8</v>
      </c>
      <c r="P8">
        <v>1</v>
      </c>
      <c r="Q8">
        <v>2</v>
      </c>
      <c r="R8">
        <v>2</v>
      </c>
      <c r="S8">
        <v>0</v>
      </c>
      <c r="V8">
        <f t="shared" si="1"/>
        <v>0.91999999999999993</v>
      </c>
    </row>
    <row r="9" spans="1:22" x14ac:dyDescent="0.75">
      <c r="A9" s="1" t="s">
        <v>94</v>
      </c>
      <c r="B9" s="1" t="s">
        <v>97</v>
      </c>
      <c r="C9" s="1" t="s">
        <v>97</v>
      </c>
      <c r="D9" s="1" t="s">
        <v>97</v>
      </c>
      <c r="E9" s="1" t="s">
        <v>97</v>
      </c>
      <c r="F9">
        <v>793</v>
      </c>
      <c r="G9">
        <v>1271</v>
      </c>
      <c r="H9">
        <v>62.4</v>
      </c>
      <c r="I9">
        <v>9056</v>
      </c>
      <c r="J9">
        <v>7.1</v>
      </c>
      <c r="K9">
        <v>51</v>
      </c>
      <c r="L9">
        <v>18</v>
      </c>
      <c r="M9">
        <v>129</v>
      </c>
      <c r="N9">
        <v>693</v>
      </c>
      <c r="O9">
        <v>91.2</v>
      </c>
      <c r="P9">
        <v>310</v>
      </c>
      <c r="Q9">
        <v>1711</v>
      </c>
      <c r="R9">
        <v>5.5</v>
      </c>
      <c r="S9">
        <v>15</v>
      </c>
      <c r="T9">
        <v>17</v>
      </c>
      <c r="U9">
        <v>5</v>
      </c>
      <c r="V9">
        <f t="shared" si="0"/>
        <v>883.34</v>
      </c>
    </row>
    <row r="11" spans="1:22" x14ac:dyDescent="0.75">
      <c r="A11" t="s">
        <v>36</v>
      </c>
      <c r="B11" t="s">
        <v>75</v>
      </c>
      <c r="C11" t="s">
        <v>37</v>
      </c>
      <c r="D11" t="s">
        <v>76</v>
      </c>
      <c r="E11" t="s">
        <v>77</v>
      </c>
      <c r="F11" t="s">
        <v>78</v>
      </c>
      <c r="G11" t="s">
        <v>79</v>
      </c>
      <c r="H11" t="s">
        <v>80</v>
      </c>
      <c r="I11" t="s">
        <v>81</v>
      </c>
      <c r="J11" t="s">
        <v>82</v>
      </c>
      <c r="K11" t="s">
        <v>83</v>
      </c>
      <c r="L11" t="s">
        <v>84</v>
      </c>
      <c r="M11" t="s">
        <v>85</v>
      </c>
      <c r="N11" t="s">
        <v>86</v>
      </c>
      <c r="O11" t="s">
        <v>87</v>
      </c>
      <c r="P11" t="s">
        <v>88</v>
      </c>
      <c r="Q11" t="s">
        <v>89</v>
      </c>
      <c r="R11" t="s">
        <v>90</v>
      </c>
      <c r="S11" t="s">
        <v>91</v>
      </c>
      <c r="T11" t="s">
        <v>92</v>
      </c>
      <c r="U11" t="s">
        <v>93</v>
      </c>
      <c r="V11" t="s">
        <v>38</v>
      </c>
    </row>
    <row r="12" spans="1:22" x14ac:dyDescent="0.75">
      <c r="A12" t="s">
        <v>94</v>
      </c>
      <c r="B12" t="s">
        <v>104</v>
      </c>
      <c r="C12" t="s">
        <v>155</v>
      </c>
      <c r="D12" t="s">
        <v>101</v>
      </c>
      <c r="E12" t="s">
        <v>130</v>
      </c>
      <c r="F12" s="3">
        <v>17.533333333333335</v>
      </c>
      <c r="G12" s="3">
        <v>28</v>
      </c>
      <c r="H12" s="3">
        <v>62.6</v>
      </c>
      <c r="I12" s="3">
        <v>186.6</v>
      </c>
      <c r="J12" s="3">
        <v>6.7</v>
      </c>
      <c r="K12" s="3">
        <v>0.93333333333333335</v>
      </c>
      <c r="L12" s="3">
        <v>0.26666666666666666</v>
      </c>
      <c r="M12" s="3">
        <v>3.0666666666666669</v>
      </c>
      <c r="N12" s="3">
        <v>17.066666666666666</v>
      </c>
      <c r="O12" s="3">
        <v>89.2</v>
      </c>
      <c r="P12" s="3">
        <v>5.6</v>
      </c>
      <c r="Q12" s="3">
        <v>28.466666666666665</v>
      </c>
      <c r="R12" s="3">
        <v>5.0999999999999996</v>
      </c>
      <c r="S12" s="3">
        <v>0.26666666666666666</v>
      </c>
      <c r="T12" s="3">
        <v>0.26666666666666666</v>
      </c>
      <c r="U12" s="3">
        <v>0.13333333333333333</v>
      </c>
      <c r="V12">
        <f t="shared" ref="V12" si="2">(0.04*I12)+(6*K12) -(2*L12)+(0.1*Q12)+(6*S12)-(2*U12)</f>
        <v>16.710666666666668</v>
      </c>
    </row>
    <row r="13" spans="1:22" x14ac:dyDescent="0.75">
      <c r="A13" t="s">
        <v>94</v>
      </c>
      <c r="B13" t="s">
        <v>105</v>
      </c>
      <c r="C13" t="s">
        <v>155</v>
      </c>
      <c r="D13" t="s">
        <v>101</v>
      </c>
      <c r="E13" t="s">
        <v>101</v>
      </c>
      <c r="F13" s="3">
        <v>17.933333333333334</v>
      </c>
      <c r="G13" s="3">
        <v>29.066666666666666</v>
      </c>
      <c r="H13" s="3">
        <v>61.7</v>
      </c>
      <c r="I13" s="3">
        <v>201.53333333333333</v>
      </c>
      <c r="J13" s="3">
        <v>6.9</v>
      </c>
      <c r="K13" s="3">
        <v>1.1333333333333333</v>
      </c>
      <c r="L13" s="3">
        <v>0.4</v>
      </c>
      <c r="M13" s="3">
        <v>2.8</v>
      </c>
      <c r="N13" s="3">
        <v>12.8</v>
      </c>
      <c r="O13" s="3">
        <v>89.7</v>
      </c>
      <c r="P13" s="3">
        <v>6.333333333333333</v>
      </c>
      <c r="Q13" s="3">
        <v>38.666666666666664</v>
      </c>
      <c r="R13" s="3">
        <v>6.1</v>
      </c>
      <c r="S13" s="3">
        <v>0.4</v>
      </c>
      <c r="T13" s="3">
        <v>0.26666666666666666</v>
      </c>
      <c r="U13" s="3">
        <v>0.13333333333333333</v>
      </c>
      <c r="V13">
        <f t="shared" ref="V13:V18" si="3">(0.04*I13)+(6*K13) -(2*L13)+(0.1*Q13)+(6*S13)-(2*U13)</f>
        <v>20.061333333333337</v>
      </c>
    </row>
    <row r="14" spans="1:22" x14ac:dyDescent="0.75">
      <c r="A14" t="s">
        <v>94</v>
      </c>
      <c r="B14" t="s">
        <v>106</v>
      </c>
      <c r="C14" t="s">
        <v>155</v>
      </c>
      <c r="D14" t="s">
        <v>130</v>
      </c>
      <c r="E14" t="s">
        <v>130</v>
      </c>
      <c r="F14" s="3">
        <v>17.285714285714285</v>
      </c>
      <c r="G14" s="3">
        <v>27.142857142857142</v>
      </c>
      <c r="H14" s="3">
        <v>63.7</v>
      </c>
      <c r="I14" s="3">
        <v>216.78571428571428</v>
      </c>
      <c r="J14" s="3">
        <v>8</v>
      </c>
      <c r="K14" s="3">
        <v>1.4285714285714286</v>
      </c>
      <c r="L14" s="3">
        <v>0.42857142857142855</v>
      </c>
      <c r="M14" s="3">
        <v>2.5714285714285716</v>
      </c>
      <c r="N14" s="3">
        <v>15.142857142857142</v>
      </c>
      <c r="O14" s="3">
        <v>99.4</v>
      </c>
      <c r="P14" s="3">
        <v>7.4285714285714288</v>
      </c>
      <c r="Q14" s="3">
        <v>40.571428571428569</v>
      </c>
      <c r="R14" s="3">
        <v>5.5</v>
      </c>
      <c r="S14" s="3">
        <v>0.2857142857142857</v>
      </c>
      <c r="T14" s="3">
        <v>0.6428571428571429</v>
      </c>
      <c r="U14" s="3">
        <v>7.1428571428571425E-2</v>
      </c>
      <c r="V14">
        <f t="shared" si="3"/>
        <v>22.014285714285712</v>
      </c>
    </row>
    <row r="15" spans="1:22" x14ac:dyDescent="0.75">
      <c r="A15" t="s">
        <v>94</v>
      </c>
      <c r="B15" t="s">
        <v>107</v>
      </c>
      <c r="C15" t="s">
        <v>156</v>
      </c>
      <c r="D15" t="s">
        <v>128</v>
      </c>
      <c r="E15" t="s">
        <v>102</v>
      </c>
      <c r="F15" s="3"/>
      <c r="G15" s="3"/>
      <c r="H15" s="3"/>
      <c r="I15" s="3"/>
      <c r="J15" s="3"/>
      <c r="K15" s="3"/>
      <c r="L15" s="3"/>
      <c r="M15" s="3"/>
      <c r="N15" s="3"/>
      <c r="O15" s="3">
        <v>0</v>
      </c>
      <c r="P15" s="3">
        <v>4</v>
      </c>
      <c r="Q15" s="3">
        <v>-3</v>
      </c>
      <c r="R15" s="3">
        <v>-0.8</v>
      </c>
      <c r="S15" s="3">
        <v>0</v>
      </c>
      <c r="T15" s="3"/>
      <c r="U15" s="3"/>
      <c r="V15">
        <f t="shared" si="3"/>
        <v>-0.30000000000000004</v>
      </c>
    </row>
    <row r="16" spans="1:22" x14ac:dyDescent="0.75">
      <c r="A16" t="s">
        <v>94</v>
      </c>
      <c r="B16" t="s">
        <v>108</v>
      </c>
      <c r="C16" t="s">
        <v>156</v>
      </c>
      <c r="D16" t="s">
        <v>103</v>
      </c>
      <c r="E16" t="s">
        <v>102</v>
      </c>
      <c r="F16" s="3">
        <v>0.33333333333333331</v>
      </c>
      <c r="G16" s="3">
        <v>1.6666666666666667</v>
      </c>
      <c r="H16" s="3">
        <v>20</v>
      </c>
      <c r="I16" s="3">
        <v>0.66666666666666663</v>
      </c>
      <c r="J16" s="3">
        <v>0.4</v>
      </c>
      <c r="K16" s="3">
        <v>0</v>
      </c>
      <c r="L16" s="3">
        <v>0.33333333333333331</v>
      </c>
      <c r="M16" s="3">
        <v>0</v>
      </c>
      <c r="N16" s="3">
        <v>0</v>
      </c>
      <c r="O16" s="3">
        <v>0</v>
      </c>
      <c r="P16" s="3">
        <v>2.6666666666666665</v>
      </c>
      <c r="Q16" s="3">
        <v>21.333333333333332</v>
      </c>
      <c r="R16" s="3">
        <v>8</v>
      </c>
      <c r="S16" s="3">
        <v>0</v>
      </c>
      <c r="T16" s="3"/>
      <c r="U16" s="3"/>
      <c r="V16">
        <f t="shared" si="3"/>
        <v>1.4933333333333332</v>
      </c>
    </row>
    <row r="17" spans="1:22" x14ac:dyDescent="0.75">
      <c r="A17" t="s">
        <v>94</v>
      </c>
      <c r="B17" t="s">
        <v>109</v>
      </c>
      <c r="C17" t="s">
        <v>156</v>
      </c>
      <c r="D17" t="s">
        <v>99</v>
      </c>
      <c r="E17" t="s">
        <v>102</v>
      </c>
      <c r="F17" s="3">
        <v>2.4285714285714284</v>
      </c>
      <c r="G17" s="3">
        <v>4.1428571428571432</v>
      </c>
      <c r="H17" s="3">
        <v>58.6</v>
      </c>
      <c r="I17" s="3">
        <v>25.571428571428573</v>
      </c>
      <c r="J17" s="3">
        <v>6.2</v>
      </c>
      <c r="K17" s="3">
        <v>0</v>
      </c>
      <c r="L17" s="3">
        <v>0.14285714285714285</v>
      </c>
      <c r="M17" s="3">
        <v>0.42857142857142855</v>
      </c>
      <c r="N17" s="3">
        <v>4.2857142857142856</v>
      </c>
      <c r="O17" s="3">
        <v>62.3</v>
      </c>
      <c r="P17" s="3">
        <v>2</v>
      </c>
      <c r="Q17" s="3">
        <v>10.428571428571429</v>
      </c>
      <c r="R17" s="3">
        <v>5.2</v>
      </c>
      <c r="S17" s="3">
        <v>0.14285714285714285</v>
      </c>
      <c r="T17" s="3"/>
      <c r="U17" s="3"/>
      <c r="V17">
        <f t="shared" si="3"/>
        <v>2.6371428571428575</v>
      </c>
    </row>
    <row r="18" spans="1:22" x14ac:dyDescent="0.75">
      <c r="A18" t="s">
        <v>94</v>
      </c>
      <c r="B18" t="s">
        <v>110</v>
      </c>
      <c r="C18" t="s">
        <v>156</v>
      </c>
      <c r="D18" t="s">
        <v>103</v>
      </c>
      <c r="E18" t="s">
        <v>102</v>
      </c>
      <c r="F18" s="3">
        <v>0.33333333333333331</v>
      </c>
      <c r="G18" s="3">
        <v>0.33333333333333331</v>
      </c>
      <c r="H18" s="3">
        <v>100</v>
      </c>
      <c r="I18" s="3">
        <v>6</v>
      </c>
      <c r="J18" s="3">
        <v>18</v>
      </c>
      <c r="K18" s="3">
        <v>0</v>
      </c>
      <c r="L18" s="3">
        <v>0</v>
      </c>
      <c r="M18" s="3">
        <v>0.66666666666666663</v>
      </c>
      <c r="N18" s="3">
        <v>1</v>
      </c>
      <c r="O18" s="3">
        <v>118.8</v>
      </c>
      <c r="P18" s="3">
        <v>0.33333333333333331</v>
      </c>
      <c r="Q18" s="3">
        <v>0.66666666666666663</v>
      </c>
      <c r="R18" s="3">
        <v>2</v>
      </c>
      <c r="S18" s="3">
        <v>0</v>
      </c>
      <c r="T18" s="3"/>
      <c r="U18" s="3"/>
      <c r="V18">
        <f t="shared" si="3"/>
        <v>0.30666666666666664</v>
      </c>
    </row>
    <row r="20" spans="1:22" x14ac:dyDescent="0.75">
      <c r="A20" t="s">
        <v>36</v>
      </c>
      <c r="B20" t="s">
        <v>75</v>
      </c>
      <c r="C20" t="s">
        <v>37</v>
      </c>
      <c r="D20" t="s">
        <v>76</v>
      </c>
      <c r="E20" t="s">
        <v>77</v>
      </c>
      <c r="F20" t="s">
        <v>78</v>
      </c>
      <c r="G20" t="s">
        <v>79</v>
      </c>
      <c r="H20" t="s">
        <v>80</v>
      </c>
      <c r="I20" t="s">
        <v>81</v>
      </c>
      <c r="J20" t="s">
        <v>82</v>
      </c>
      <c r="K20" t="s">
        <v>83</v>
      </c>
      <c r="L20" t="s">
        <v>84</v>
      </c>
      <c r="M20" t="s">
        <v>85</v>
      </c>
      <c r="N20" t="s">
        <v>86</v>
      </c>
      <c r="O20" t="s">
        <v>87</v>
      </c>
      <c r="P20" t="s">
        <v>88</v>
      </c>
      <c r="Q20" t="s">
        <v>89</v>
      </c>
      <c r="R20" t="s">
        <v>90</v>
      </c>
      <c r="S20" t="s">
        <v>91</v>
      </c>
      <c r="T20" t="s">
        <v>92</v>
      </c>
      <c r="U20" t="s">
        <v>93</v>
      </c>
      <c r="V20" t="s">
        <v>38</v>
      </c>
    </row>
    <row r="21" spans="1:22" x14ac:dyDescent="0.75">
      <c r="A21" t="s">
        <v>94</v>
      </c>
      <c r="B21" t="s">
        <v>104</v>
      </c>
      <c r="C21" t="s">
        <v>155</v>
      </c>
      <c r="D21" t="s">
        <v>101</v>
      </c>
      <c r="E21" t="s">
        <v>130</v>
      </c>
      <c r="F21" s="3">
        <v>280.53333333333336</v>
      </c>
      <c r="G21" s="3">
        <v>448</v>
      </c>
      <c r="H21" s="3">
        <v>62.6</v>
      </c>
      <c r="I21" s="3">
        <v>2985.6</v>
      </c>
      <c r="J21" s="3">
        <v>6.7</v>
      </c>
      <c r="K21" s="3">
        <v>14.933333333333334</v>
      </c>
      <c r="L21" s="3">
        <v>4.2666666666666666</v>
      </c>
      <c r="M21" s="3">
        <v>49.06666666666667</v>
      </c>
      <c r="N21" s="3">
        <v>273.06666666666666</v>
      </c>
      <c r="O21" s="3">
        <v>89.2</v>
      </c>
      <c r="P21" s="3">
        <v>89.6</v>
      </c>
      <c r="Q21" s="3">
        <v>455.46666666666664</v>
      </c>
      <c r="R21" s="3">
        <v>5.0999999999999996</v>
      </c>
      <c r="S21" s="3">
        <v>4.2666666666666666</v>
      </c>
      <c r="T21" s="3">
        <v>4.2666666666666666</v>
      </c>
      <c r="U21" s="3">
        <v>2.1333333333333333</v>
      </c>
      <c r="V21" s="3">
        <f t="shared" ref="V21" si="4">(0.04*I21)+(6*K21) -(2*L21)+(0.1*Q21)+(6*S21)-(2*U21)</f>
        <v>267.37066666666669</v>
      </c>
    </row>
    <row r="22" spans="1:22" x14ac:dyDescent="0.75">
      <c r="A22" t="s">
        <v>94</v>
      </c>
      <c r="B22" t="s">
        <v>105</v>
      </c>
      <c r="C22" t="s">
        <v>155</v>
      </c>
      <c r="D22" t="s">
        <v>101</v>
      </c>
      <c r="E22" t="s">
        <v>101</v>
      </c>
      <c r="F22" s="3">
        <v>286.93333333333334</v>
      </c>
      <c r="G22" s="3">
        <v>465.06666666666666</v>
      </c>
      <c r="H22" s="3">
        <v>61.7</v>
      </c>
      <c r="I22" s="3">
        <v>3224.5333333333333</v>
      </c>
      <c r="J22" s="3">
        <v>6.9</v>
      </c>
      <c r="K22" s="3">
        <v>18.133333333333333</v>
      </c>
      <c r="L22" s="3">
        <v>6.4</v>
      </c>
      <c r="M22" s="3">
        <v>44.8</v>
      </c>
      <c r="N22" s="3">
        <v>204.8</v>
      </c>
      <c r="O22" s="3">
        <v>89.7</v>
      </c>
      <c r="P22" s="3">
        <v>101.33333333333333</v>
      </c>
      <c r="Q22" s="3">
        <v>618.66666666666663</v>
      </c>
      <c r="R22" s="3">
        <v>6.1</v>
      </c>
      <c r="S22" s="3">
        <v>6.4</v>
      </c>
      <c r="T22" s="3">
        <v>4.2666666666666666</v>
      </c>
      <c r="U22" s="3">
        <v>2.1333333333333333</v>
      </c>
      <c r="V22" s="3">
        <f t="shared" ref="V22:V27" si="5">(0.04*I22)+(6*K22) -(2*L22)+(0.1*Q22)+(6*S22)-(2*U22)</f>
        <v>320.9813333333334</v>
      </c>
    </row>
    <row r="23" spans="1:22" x14ac:dyDescent="0.75">
      <c r="A23" t="s">
        <v>94</v>
      </c>
      <c r="B23" t="s">
        <v>106</v>
      </c>
      <c r="C23" t="s">
        <v>155</v>
      </c>
      <c r="D23" t="s">
        <v>130</v>
      </c>
      <c r="E23" t="s">
        <v>130</v>
      </c>
      <c r="F23" s="3">
        <v>276.57142857142856</v>
      </c>
      <c r="G23" s="3">
        <v>434.28571428571428</v>
      </c>
      <c r="H23" s="3">
        <v>63.7</v>
      </c>
      <c r="I23" s="3">
        <v>3468.5714285714284</v>
      </c>
      <c r="J23" s="3">
        <v>8</v>
      </c>
      <c r="K23" s="3">
        <v>22.857142857142858</v>
      </c>
      <c r="L23" s="3">
        <v>6.8571428571428568</v>
      </c>
      <c r="M23" s="3">
        <v>41.142857142857146</v>
      </c>
      <c r="N23" s="3">
        <v>242.28571428571428</v>
      </c>
      <c r="O23" s="3">
        <v>99.4</v>
      </c>
      <c r="P23" s="3">
        <v>118.85714285714286</v>
      </c>
      <c r="Q23" s="3">
        <v>649.14285714285711</v>
      </c>
      <c r="R23" s="3">
        <v>5.5</v>
      </c>
      <c r="S23" s="3">
        <v>4.5714285714285712</v>
      </c>
      <c r="T23" s="3">
        <v>10.285714285714286</v>
      </c>
      <c r="U23" s="3">
        <v>1.1428571428571428</v>
      </c>
      <c r="V23" s="3">
        <f t="shared" si="5"/>
        <v>352.2285714285714</v>
      </c>
    </row>
    <row r="24" spans="1:22" x14ac:dyDescent="0.75">
      <c r="A24" t="s">
        <v>94</v>
      </c>
      <c r="B24" t="s">
        <v>107</v>
      </c>
      <c r="C24" t="s">
        <v>156</v>
      </c>
      <c r="D24" t="s">
        <v>128</v>
      </c>
      <c r="E24" t="s">
        <v>102</v>
      </c>
      <c r="F24" s="3"/>
      <c r="G24" s="3"/>
      <c r="H24" s="3"/>
      <c r="I24" s="3"/>
      <c r="J24" s="3"/>
      <c r="K24" s="3"/>
      <c r="L24" s="3"/>
      <c r="M24" s="3"/>
      <c r="N24" s="3"/>
      <c r="O24" s="3">
        <v>0</v>
      </c>
      <c r="P24" s="3">
        <v>64</v>
      </c>
      <c r="Q24" s="3">
        <v>-48</v>
      </c>
      <c r="R24" s="3">
        <v>-0.8</v>
      </c>
      <c r="S24" s="3">
        <v>0</v>
      </c>
      <c r="T24" s="3"/>
      <c r="U24" s="3"/>
      <c r="V24" s="3">
        <f t="shared" si="5"/>
        <v>-4.8000000000000007</v>
      </c>
    </row>
    <row r="25" spans="1:22" x14ac:dyDescent="0.75">
      <c r="A25" t="s">
        <v>94</v>
      </c>
      <c r="B25" t="s">
        <v>108</v>
      </c>
      <c r="C25" t="s">
        <v>156</v>
      </c>
      <c r="D25" t="s">
        <v>103</v>
      </c>
      <c r="E25" t="s">
        <v>102</v>
      </c>
      <c r="F25" s="3">
        <v>5.333333333333333</v>
      </c>
      <c r="G25" s="3">
        <v>26.666666666666668</v>
      </c>
      <c r="H25" s="3">
        <v>20</v>
      </c>
      <c r="I25" s="3">
        <v>10.666666666666666</v>
      </c>
      <c r="J25" s="3">
        <v>0.4</v>
      </c>
      <c r="K25" s="3">
        <v>0</v>
      </c>
      <c r="L25" s="3">
        <v>5.333333333333333</v>
      </c>
      <c r="M25" s="3">
        <v>0</v>
      </c>
      <c r="N25" s="3">
        <v>0</v>
      </c>
      <c r="O25" s="3">
        <v>0</v>
      </c>
      <c r="P25" s="3">
        <v>42.666666666666664</v>
      </c>
      <c r="Q25" s="3">
        <v>341.33333333333331</v>
      </c>
      <c r="R25" s="3">
        <v>8</v>
      </c>
      <c r="S25" s="3">
        <v>0</v>
      </c>
      <c r="T25" s="3"/>
      <c r="U25" s="3"/>
      <c r="V25" s="3">
        <f t="shared" si="5"/>
        <v>23.893333333333331</v>
      </c>
    </row>
    <row r="26" spans="1:22" x14ac:dyDescent="0.75">
      <c r="A26" t="s">
        <v>94</v>
      </c>
      <c r="B26" t="s">
        <v>109</v>
      </c>
      <c r="C26" t="s">
        <v>156</v>
      </c>
      <c r="D26" t="s">
        <v>99</v>
      </c>
      <c r="E26" t="s">
        <v>102</v>
      </c>
      <c r="F26" s="3">
        <v>38.857142857142854</v>
      </c>
      <c r="G26" s="3">
        <v>66.285714285714292</v>
      </c>
      <c r="H26" s="3">
        <v>58.6</v>
      </c>
      <c r="I26" s="3">
        <v>409.14285714285717</v>
      </c>
      <c r="J26" s="3">
        <v>6.2</v>
      </c>
      <c r="K26" s="3">
        <v>0</v>
      </c>
      <c r="L26" s="3">
        <v>2.2857142857142856</v>
      </c>
      <c r="M26" s="3">
        <v>6.8571428571428568</v>
      </c>
      <c r="N26" s="3">
        <v>68.571428571428569</v>
      </c>
      <c r="O26" s="3">
        <v>62.3</v>
      </c>
      <c r="P26" s="3">
        <v>32</v>
      </c>
      <c r="Q26" s="3">
        <v>166.85714285714286</v>
      </c>
      <c r="R26" s="3">
        <v>5.2</v>
      </c>
      <c r="S26" s="3">
        <v>2.2857142857142856</v>
      </c>
      <c r="T26" s="3"/>
      <c r="U26" s="3"/>
      <c r="V26" s="3">
        <f t="shared" si="5"/>
        <v>42.194285714285719</v>
      </c>
    </row>
    <row r="27" spans="1:22" x14ac:dyDescent="0.75">
      <c r="A27" t="s">
        <v>94</v>
      </c>
      <c r="B27" t="s">
        <v>110</v>
      </c>
      <c r="C27" t="s">
        <v>156</v>
      </c>
      <c r="D27" t="s">
        <v>103</v>
      </c>
      <c r="E27" t="s">
        <v>102</v>
      </c>
      <c r="F27" s="3">
        <v>5.333333333333333</v>
      </c>
      <c r="G27" s="3">
        <v>5.333333333333333</v>
      </c>
      <c r="H27" s="3">
        <v>100</v>
      </c>
      <c r="I27" s="3">
        <v>96</v>
      </c>
      <c r="J27" s="3">
        <v>18</v>
      </c>
      <c r="K27" s="3">
        <v>0</v>
      </c>
      <c r="L27" s="3">
        <v>0</v>
      </c>
      <c r="M27" s="3">
        <v>10.666666666666666</v>
      </c>
      <c r="N27" s="3">
        <v>16</v>
      </c>
      <c r="O27" s="3">
        <v>118.8</v>
      </c>
      <c r="P27" s="3">
        <v>5.333333333333333</v>
      </c>
      <c r="Q27" s="3">
        <v>10.666666666666666</v>
      </c>
      <c r="R27" s="3">
        <v>2</v>
      </c>
      <c r="S27" s="3">
        <v>0</v>
      </c>
      <c r="T27" s="3"/>
      <c r="U27" s="3"/>
      <c r="V27" s="3">
        <f t="shared" si="5"/>
        <v>4.9066666666666663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D3E02-EEEC-4AEA-8234-9BBA950A7A67}">
  <sheetPr codeName="Sheet43"/>
  <dimension ref="A1:V27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5.0429687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149</v>
      </c>
      <c r="D2" s="1" t="s">
        <v>96</v>
      </c>
      <c r="E2" s="1" t="s">
        <v>96</v>
      </c>
      <c r="F2">
        <v>291</v>
      </c>
      <c r="G2">
        <v>492</v>
      </c>
      <c r="H2">
        <v>59.1</v>
      </c>
      <c r="I2">
        <v>3302</v>
      </c>
      <c r="J2">
        <v>6.7</v>
      </c>
      <c r="K2">
        <v>22</v>
      </c>
      <c r="L2">
        <v>16</v>
      </c>
      <c r="M2">
        <v>35</v>
      </c>
      <c r="N2">
        <v>242</v>
      </c>
      <c r="O2">
        <v>80.7</v>
      </c>
      <c r="P2">
        <v>139</v>
      </c>
      <c r="Q2">
        <v>754</v>
      </c>
      <c r="R2">
        <v>5.4</v>
      </c>
      <c r="S2">
        <v>6</v>
      </c>
      <c r="T2">
        <v>9</v>
      </c>
      <c r="U2">
        <v>1</v>
      </c>
      <c r="V2">
        <f t="shared" ref="V2:V9" si="0">(0.04*I2)+(6*K2) -(2*L2)+(0.1*Q2)+(6*S2)-(2*U2)</f>
        <v>341.48</v>
      </c>
    </row>
    <row r="3" spans="1:22" x14ac:dyDescent="0.75">
      <c r="A3" s="1" t="s">
        <v>94</v>
      </c>
      <c r="B3" s="1" t="s">
        <v>105</v>
      </c>
      <c r="C3" s="1" t="s">
        <v>149</v>
      </c>
      <c r="D3" s="1" t="s">
        <v>101</v>
      </c>
      <c r="E3" s="1" t="s">
        <v>130</v>
      </c>
      <c r="F3">
        <v>270</v>
      </c>
      <c r="G3">
        <v>510</v>
      </c>
      <c r="H3">
        <v>52.9</v>
      </c>
      <c r="I3">
        <v>3509</v>
      </c>
      <c r="J3">
        <v>6.9</v>
      </c>
      <c r="K3">
        <v>19</v>
      </c>
      <c r="L3">
        <v>14</v>
      </c>
      <c r="M3">
        <v>36</v>
      </c>
      <c r="N3">
        <v>277</v>
      </c>
      <c r="O3">
        <v>75.8</v>
      </c>
      <c r="P3">
        <v>90</v>
      </c>
      <c r="Q3">
        <v>359</v>
      </c>
      <c r="R3">
        <v>4</v>
      </c>
      <c r="S3">
        <v>5</v>
      </c>
      <c r="T3">
        <v>3</v>
      </c>
      <c r="U3">
        <v>2</v>
      </c>
      <c r="V3">
        <f t="shared" ref="V3:V8" si="1">(0.04*I3)+(6*K3) -(2*L3)+(0.1*Q3)+(6*S3)-(2*U3)</f>
        <v>288.26</v>
      </c>
    </row>
    <row r="4" spans="1:22" x14ac:dyDescent="0.75">
      <c r="A4" s="1" t="s">
        <v>94</v>
      </c>
      <c r="B4" s="1" t="s">
        <v>106</v>
      </c>
      <c r="C4" s="1" t="s">
        <v>149</v>
      </c>
      <c r="D4" s="1" t="s">
        <v>96</v>
      </c>
      <c r="E4" s="1" t="s">
        <v>96</v>
      </c>
      <c r="F4">
        <v>296</v>
      </c>
      <c r="G4">
        <v>495</v>
      </c>
      <c r="H4">
        <v>59.8</v>
      </c>
      <c r="I4">
        <v>3837</v>
      </c>
      <c r="J4">
        <v>7.8</v>
      </c>
      <c r="K4">
        <v>35</v>
      </c>
      <c r="L4">
        <v>10</v>
      </c>
      <c r="M4">
        <v>33</v>
      </c>
      <c r="N4">
        <v>284</v>
      </c>
      <c r="O4">
        <v>99.4</v>
      </c>
      <c r="P4">
        <v>132</v>
      </c>
      <c r="Q4">
        <v>636</v>
      </c>
      <c r="R4">
        <v>4.8</v>
      </c>
      <c r="S4">
        <v>10</v>
      </c>
      <c r="T4">
        <v>5</v>
      </c>
      <c r="U4">
        <v>4</v>
      </c>
      <c r="V4">
        <f t="shared" si="1"/>
        <v>459.08000000000004</v>
      </c>
    </row>
    <row r="5" spans="1:22" x14ac:dyDescent="0.75">
      <c r="A5" s="1" t="s">
        <v>94</v>
      </c>
      <c r="B5" s="1" t="s">
        <v>107</v>
      </c>
      <c r="C5" s="1" t="s">
        <v>149</v>
      </c>
      <c r="D5" s="1" t="s">
        <v>130</v>
      </c>
      <c r="E5" s="1" t="s">
        <v>130</v>
      </c>
      <c r="F5">
        <v>262</v>
      </c>
      <c r="G5">
        <v>448</v>
      </c>
      <c r="H5">
        <v>58.5</v>
      </c>
      <c r="I5">
        <v>3127</v>
      </c>
      <c r="J5">
        <v>7</v>
      </c>
      <c r="K5">
        <v>18</v>
      </c>
      <c r="L5">
        <v>12</v>
      </c>
      <c r="M5">
        <v>38</v>
      </c>
      <c r="N5">
        <v>300</v>
      </c>
      <c r="O5">
        <v>82.1</v>
      </c>
      <c r="P5">
        <v>103</v>
      </c>
      <c r="Q5">
        <v>539</v>
      </c>
      <c r="R5">
        <v>5.2</v>
      </c>
      <c r="S5">
        <v>5</v>
      </c>
      <c r="T5">
        <v>9</v>
      </c>
      <c r="U5">
        <v>5</v>
      </c>
      <c r="V5">
        <f t="shared" si="1"/>
        <v>282.98</v>
      </c>
    </row>
    <row r="6" spans="1:22" x14ac:dyDescent="0.75">
      <c r="A6" s="1" t="s">
        <v>94</v>
      </c>
      <c r="B6" s="1" t="s">
        <v>108</v>
      </c>
      <c r="C6" s="1" t="s">
        <v>149</v>
      </c>
      <c r="D6" s="1" t="s">
        <v>96</v>
      </c>
      <c r="E6" s="1" t="s">
        <v>96</v>
      </c>
      <c r="F6">
        <v>292</v>
      </c>
      <c r="G6">
        <v>473</v>
      </c>
      <c r="H6">
        <v>61.7</v>
      </c>
      <c r="I6">
        <v>3379</v>
      </c>
      <c r="J6">
        <v>7.1</v>
      </c>
      <c r="K6">
        <v>24</v>
      </c>
      <c r="L6">
        <v>13</v>
      </c>
      <c r="M6">
        <v>43</v>
      </c>
      <c r="N6">
        <v>336</v>
      </c>
      <c r="O6">
        <v>88.8</v>
      </c>
      <c r="P6">
        <v>111</v>
      </c>
      <c r="Q6">
        <v>585</v>
      </c>
      <c r="R6">
        <v>5.3</v>
      </c>
      <c r="S6">
        <v>6</v>
      </c>
      <c r="T6">
        <v>3</v>
      </c>
      <c r="U6">
        <v>1</v>
      </c>
      <c r="V6">
        <f t="shared" si="1"/>
        <v>345.65999999999997</v>
      </c>
    </row>
    <row r="7" spans="1:22" x14ac:dyDescent="0.75">
      <c r="A7" s="1" t="s">
        <v>94</v>
      </c>
      <c r="B7" s="1" t="s">
        <v>109</v>
      </c>
      <c r="C7" s="1" t="s">
        <v>149</v>
      </c>
      <c r="D7" s="1" t="s">
        <v>96</v>
      </c>
      <c r="E7" s="1" t="s">
        <v>96</v>
      </c>
      <c r="F7">
        <v>280</v>
      </c>
      <c r="G7">
        <v>485</v>
      </c>
      <c r="H7">
        <v>57.7</v>
      </c>
      <c r="I7">
        <v>3869</v>
      </c>
      <c r="J7">
        <v>8</v>
      </c>
      <c r="K7">
        <v>19</v>
      </c>
      <c r="L7">
        <v>12</v>
      </c>
      <c r="M7">
        <v>36</v>
      </c>
      <c r="N7">
        <v>244</v>
      </c>
      <c r="O7">
        <v>86.2</v>
      </c>
      <c r="P7">
        <v>127</v>
      </c>
      <c r="Q7">
        <v>741</v>
      </c>
      <c r="R7">
        <v>5.8</v>
      </c>
      <c r="S7">
        <v>8</v>
      </c>
      <c r="T7">
        <v>10</v>
      </c>
      <c r="U7">
        <v>3</v>
      </c>
      <c r="V7">
        <f t="shared" si="1"/>
        <v>360.86</v>
      </c>
    </row>
    <row r="8" spans="1:22" x14ac:dyDescent="0.75">
      <c r="A8" s="1" t="s">
        <v>94</v>
      </c>
      <c r="B8" s="1" t="s">
        <v>110</v>
      </c>
      <c r="C8" s="1" t="s">
        <v>149</v>
      </c>
      <c r="D8" s="1" t="s">
        <v>96</v>
      </c>
      <c r="E8" s="1" t="s">
        <v>96</v>
      </c>
      <c r="F8">
        <v>310</v>
      </c>
      <c r="G8">
        <v>517</v>
      </c>
      <c r="H8">
        <v>60</v>
      </c>
      <c r="I8">
        <v>4051</v>
      </c>
      <c r="J8">
        <v>7.8</v>
      </c>
      <c r="K8">
        <v>21</v>
      </c>
      <c r="L8">
        <v>17</v>
      </c>
      <c r="M8">
        <v>35</v>
      </c>
      <c r="N8">
        <v>260</v>
      </c>
      <c r="O8">
        <v>84.5</v>
      </c>
      <c r="P8">
        <v>126</v>
      </c>
      <c r="Q8">
        <v>706</v>
      </c>
      <c r="R8">
        <v>5.6</v>
      </c>
      <c r="S8">
        <v>14</v>
      </c>
      <c r="T8">
        <v>5</v>
      </c>
      <c r="U8">
        <v>2</v>
      </c>
      <c r="V8">
        <f t="shared" si="1"/>
        <v>404.64</v>
      </c>
    </row>
    <row r="9" spans="1:22" x14ac:dyDescent="0.75">
      <c r="A9" s="1" t="s">
        <v>94</v>
      </c>
      <c r="B9" s="1" t="s">
        <v>97</v>
      </c>
      <c r="C9" s="1" t="s">
        <v>97</v>
      </c>
      <c r="D9" s="1" t="s">
        <v>97</v>
      </c>
      <c r="E9" s="1" t="s">
        <v>97</v>
      </c>
      <c r="F9">
        <v>2001</v>
      </c>
      <c r="G9">
        <v>3420</v>
      </c>
      <c r="H9">
        <v>58.5</v>
      </c>
      <c r="I9">
        <v>25074</v>
      </c>
      <c r="J9">
        <v>7.3</v>
      </c>
      <c r="K9">
        <v>158</v>
      </c>
      <c r="L9">
        <v>94</v>
      </c>
      <c r="M9">
        <v>256</v>
      </c>
      <c r="N9">
        <v>1943</v>
      </c>
      <c r="O9">
        <v>85.3</v>
      </c>
      <c r="P9">
        <v>828</v>
      </c>
      <c r="Q9">
        <v>4320</v>
      </c>
      <c r="R9">
        <v>5.2</v>
      </c>
      <c r="S9">
        <v>54</v>
      </c>
      <c r="T9">
        <v>44</v>
      </c>
      <c r="U9">
        <v>18</v>
      </c>
      <c r="V9">
        <f t="shared" si="0"/>
        <v>2482.96</v>
      </c>
    </row>
    <row r="11" spans="1:22" x14ac:dyDescent="0.75">
      <c r="A11" t="s">
        <v>36</v>
      </c>
      <c r="B11" t="s">
        <v>75</v>
      </c>
      <c r="C11" t="s">
        <v>37</v>
      </c>
      <c r="D11" t="s">
        <v>76</v>
      </c>
      <c r="E11" t="s">
        <v>77</v>
      </c>
      <c r="F11" t="s">
        <v>78</v>
      </c>
      <c r="G11" t="s">
        <v>79</v>
      </c>
      <c r="H11" t="s">
        <v>80</v>
      </c>
      <c r="I11" t="s">
        <v>81</v>
      </c>
      <c r="J11" t="s">
        <v>82</v>
      </c>
      <c r="K11" t="s">
        <v>83</v>
      </c>
      <c r="L11" t="s">
        <v>84</v>
      </c>
      <c r="M11" t="s">
        <v>85</v>
      </c>
      <c r="N11" t="s">
        <v>86</v>
      </c>
      <c r="O11" t="s">
        <v>87</v>
      </c>
      <c r="P11" t="s">
        <v>88</v>
      </c>
      <c r="Q11" t="s">
        <v>89</v>
      </c>
      <c r="R11" t="s">
        <v>90</v>
      </c>
      <c r="S11" t="s">
        <v>91</v>
      </c>
      <c r="T11" t="s">
        <v>92</v>
      </c>
      <c r="U11" t="s">
        <v>93</v>
      </c>
      <c r="V11" t="s">
        <v>38</v>
      </c>
    </row>
    <row r="12" spans="1:22" x14ac:dyDescent="0.75">
      <c r="A12" t="s">
        <v>94</v>
      </c>
      <c r="B12" t="s">
        <v>104</v>
      </c>
      <c r="C12" t="s">
        <v>149</v>
      </c>
      <c r="D12" t="s">
        <v>96</v>
      </c>
      <c r="E12" t="s">
        <v>96</v>
      </c>
      <c r="F12" s="3">
        <v>18.1875</v>
      </c>
      <c r="G12" s="3">
        <v>30.75</v>
      </c>
      <c r="H12" s="3">
        <v>59.1</v>
      </c>
      <c r="I12" s="3">
        <v>206.375</v>
      </c>
      <c r="J12" s="3">
        <v>6.7</v>
      </c>
      <c r="K12" s="3">
        <v>1.375</v>
      </c>
      <c r="L12" s="3">
        <v>1</v>
      </c>
      <c r="M12" s="3">
        <v>2.1875</v>
      </c>
      <c r="N12" s="3">
        <v>15.125</v>
      </c>
      <c r="O12" s="3">
        <v>80.7</v>
      </c>
      <c r="P12" s="3">
        <v>8.6875</v>
      </c>
      <c r="Q12" s="3">
        <v>47.125</v>
      </c>
      <c r="R12" s="3">
        <v>5.4</v>
      </c>
      <c r="S12" s="3">
        <v>0.375</v>
      </c>
      <c r="T12" s="3">
        <v>0.5625</v>
      </c>
      <c r="U12" s="3">
        <v>6.25E-2</v>
      </c>
      <c r="V12">
        <f t="shared" ref="V12" si="2">(0.04*I12)+(6*K12) -(2*L12)+(0.1*Q12)+(6*S12)-(2*U12)</f>
        <v>21.342500000000001</v>
      </c>
    </row>
    <row r="13" spans="1:22" x14ac:dyDescent="0.75">
      <c r="A13" t="s">
        <v>94</v>
      </c>
      <c r="B13" t="s">
        <v>105</v>
      </c>
      <c r="C13" t="s">
        <v>149</v>
      </c>
      <c r="D13" t="s">
        <v>101</v>
      </c>
      <c r="E13" t="s">
        <v>130</v>
      </c>
      <c r="F13" s="3">
        <v>18</v>
      </c>
      <c r="G13" s="3">
        <v>34</v>
      </c>
      <c r="H13" s="3">
        <v>52.9</v>
      </c>
      <c r="I13" s="3">
        <v>233.93333333333334</v>
      </c>
      <c r="J13" s="3">
        <v>6.9</v>
      </c>
      <c r="K13" s="3">
        <v>1.2666666666666666</v>
      </c>
      <c r="L13" s="3">
        <v>0.93333333333333335</v>
      </c>
      <c r="M13" s="3">
        <v>2.4</v>
      </c>
      <c r="N13" s="3">
        <v>18.466666666666665</v>
      </c>
      <c r="O13" s="3">
        <v>75.8</v>
      </c>
      <c r="P13" s="3">
        <v>6</v>
      </c>
      <c r="Q13" s="3">
        <v>23.933333333333334</v>
      </c>
      <c r="R13" s="3">
        <v>4</v>
      </c>
      <c r="S13" s="3">
        <v>0.33333333333333331</v>
      </c>
      <c r="T13" s="3">
        <v>0.2</v>
      </c>
      <c r="U13" s="3">
        <v>0.13333333333333333</v>
      </c>
      <c r="V13">
        <f t="shared" ref="V13:V18" si="3">(0.04*I13)+(6*K13) -(2*L13)+(0.1*Q13)+(6*S13)-(2*U13)</f>
        <v>19.217333333333332</v>
      </c>
    </row>
    <row r="14" spans="1:22" x14ac:dyDescent="0.75">
      <c r="A14" t="s">
        <v>94</v>
      </c>
      <c r="B14" t="s">
        <v>106</v>
      </c>
      <c r="C14" t="s">
        <v>149</v>
      </c>
      <c r="D14" t="s">
        <v>96</v>
      </c>
      <c r="E14" t="s">
        <v>96</v>
      </c>
      <c r="F14" s="3">
        <v>18.5</v>
      </c>
      <c r="G14" s="3">
        <v>30.9375</v>
      </c>
      <c r="H14" s="3">
        <v>59.8</v>
      </c>
      <c r="I14" s="3">
        <v>239.8125</v>
      </c>
      <c r="J14" s="3">
        <v>7.8</v>
      </c>
      <c r="K14" s="3">
        <v>2.1875</v>
      </c>
      <c r="L14" s="3">
        <v>0.625</v>
      </c>
      <c r="M14" s="3">
        <v>2.0625</v>
      </c>
      <c r="N14" s="3">
        <v>17.75</v>
      </c>
      <c r="O14" s="3">
        <v>99.4</v>
      </c>
      <c r="P14" s="3">
        <v>8.25</v>
      </c>
      <c r="Q14" s="3">
        <v>39.75</v>
      </c>
      <c r="R14" s="3">
        <v>4.8</v>
      </c>
      <c r="S14" s="3">
        <v>0.625</v>
      </c>
      <c r="T14" s="3">
        <v>0.3125</v>
      </c>
      <c r="U14" s="3">
        <v>0.25</v>
      </c>
      <c r="V14">
        <f t="shared" si="3"/>
        <v>28.692500000000003</v>
      </c>
    </row>
    <row r="15" spans="1:22" x14ac:dyDescent="0.75">
      <c r="A15" t="s">
        <v>94</v>
      </c>
      <c r="B15" t="s">
        <v>107</v>
      </c>
      <c r="C15" t="s">
        <v>149</v>
      </c>
      <c r="D15" t="s">
        <v>130</v>
      </c>
      <c r="E15" t="s">
        <v>130</v>
      </c>
      <c r="F15" s="3">
        <v>18.714285714285715</v>
      </c>
      <c r="G15" s="3">
        <v>32</v>
      </c>
      <c r="H15" s="3">
        <v>58.5</v>
      </c>
      <c r="I15" s="3">
        <v>223.35714285714286</v>
      </c>
      <c r="J15" s="3">
        <v>7</v>
      </c>
      <c r="K15" s="3">
        <v>1.2857142857142858</v>
      </c>
      <c r="L15" s="3">
        <v>0.8571428571428571</v>
      </c>
      <c r="M15" s="3">
        <v>2.7142857142857144</v>
      </c>
      <c r="N15" s="3">
        <v>21.428571428571427</v>
      </c>
      <c r="O15" s="3">
        <v>82.1</v>
      </c>
      <c r="P15" s="3">
        <v>7.3571428571428568</v>
      </c>
      <c r="Q15" s="3">
        <v>38.5</v>
      </c>
      <c r="R15" s="3">
        <v>5.2</v>
      </c>
      <c r="S15" s="3">
        <v>0.35714285714285715</v>
      </c>
      <c r="T15" s="3">
        <v>0.6428571428571429</v>
      </c>
      <c r="U15" s="3">
        <v>0.35714285714285715</v>
      </c>
      <c r="V15">
        <f t="shared" si="3"/>
        <v>20.212857142857143</v>
      </c>
    </row>
    <row r="16" spans="1:22" x14ac:dyDescent="0.75">
      <c r="A16" t="s">
        <v>94</v>
      </c>
      <c r="B16" t="s">
        <v>108</v>
      </c>
      <c r="C16" t="s">
        <v>149</v>
      </c>
      <c r="D16" t="s">
        <v>96</v>
      </c>
      <c r="E16" t="s">
        <v>96</v>
      </c>
      <c r="F16" s="3">
        <v>18.25</v>
      </c>
      <c r="G16" s="3">
        <v>29.5625</v>
      </c>
      <c r="H16" s="3">
        <v>61.7</v>
      </c>
      <c r="I16" s="3">
        <v>211.1875</v>
      </c>
      <c r="J16" s="3">
        <v>7.1</v>
      </c>
      <c r="K16" s="3">
        <v>1.5</v>
      </c>
      <c r="L16" s="3">
        <v>0.8125</v>
      </c>
      <c r="M16" s="3">
        <v>2.6875</v>
      </c>
      <c r="N16" s="3">
        <v>21</v>
      </c>
      <c r="O16" s="3">
        <v>88.8</v>
      </c>
      <c r="P16" s="3">
        <v>6.9375</v>
      </c>
      <c r="Q16" s="3">
        <v>36.5625</v>
      </c>
      <c r="R16" s="3">
        <v>5.3</v>
      </c>
      <c r="S16" s="3">
        <v>0.375</v>
      </c>
      <c r="T16" s="3">
        <v>0.1875</v>
      </c>
      <c r="U16" s="3">
        <v>6.25E-2</v>
      </c>
      <c r="V16">
        <f t="shared" si="3"/>
        <v>21.603749999999998</v>
      </c>
    </row>
    <row r="17" spans="1:22" x14ac:dyDescent="0.75">
      <c r="A17" t="s">
        <v>94</v>
      </c>
      <c r="B17" t="s">
        <v>109</v>
      </c>
      <c r="C17" t="s">
        <v>149</v>
      </c>
      <c r="D17" t="s">
        <v>96</v>
      </c>
      <c r="E17" t="s">
        <v>96</v>
      </c>
      <c r="F17" s="3">
        <v>17.5</v>
      </c>
      <c r="G17" s="3">
        <v>30.3125</v>
      </c>
      <c r="H17" s="3">
        <v>57.7</v>
      </c>
      <c r="I17" s="3">
        <v>241.8125</v>
      </c>
      <c r="J17" s="3">
        <v>8</v>
      </c>
      <c r="K17" s="3">
        <v>1.1875</v>
      </c>
      <c r="L17" s="3">
        <v>0.75</v>
      </c>
      <c r="M17" s="3">
        <v>2.25</v>
      </c>
      <c r="N17" s="3">
        <v>15.25</v>
      </c>
      <c r="O17" s="3">
        <v>86.2</v>
      </c>
      <c r="P17" s="3">
        <v>7.9375</v>
      </c>
      <c r="Q17" s="3">
        <v>46.3125</v>
      </c>
      <c r="R17" s="3">
        <v>5.8</v>
      </c>
      <c r="S17" s="3">
        <v>0.5</v>
      </c>
      <c r="T17" s="3">
        <v>0.625</v>
      </c>
      <c r="U17" s="3">
        <v>0.1875</v>
      </c>
      <c r="V17">
        <f t="shared" si="3"/>
        <v>22.553750000000001</v>
      </c>
    </row>
    <row r="18" spans="1:22" x14ac:dyDescent="0.75">
      <c r="A18" t="s">
        <v>94</v>
      </c>
      <c r="B18" t="s">
        <v>110</v>
      </c>
      <c r="C18" t="s">
        <v>149</v>
      </c>
      <c r="D18" t="s">
        <v>96</v>
      </c>
      <c r="E18" t="s">
        <v>96</v>
      </c>
      <c r="F18" s="3">
        <v>19.375</v>
      </c>
      <c r="G18" s="3">
        <v>32.3125</v>
      </c>
      <c r="H18" s="3">
        <v>60</v>
      </c>
      <c r="I18" s="3">
        <v>253.1875</v>
      </c>
      <c r="J18" s="3">
        <v>7.8</v>
      </c>
      <c r="K18" s="3">
        <v>1.3125</v>
      </c>
      <c r="L18" s="3">
        <v>1.0625</v>
      </c>
      <c r="M18" s="3">
        <v>2.1875</v>
      </c>
      <c r="N18" s="3">
        <v>16.25</v>
      </c>
      <c r="O18" s="3">
        <v>84.5</v>
      </c>
      <c r="P18" s="3">
        <v>7.875</v>
      </c>
      <c r="Q18" s="3">
        <v>44.125</v>
      </c>
      <c r="R18" s="3">
        <v>5.6</v>
      </c>
      <c r="S18" s="3">
        <v>0.875</v>
      </c>
      <c r="T18" s="3">
        <v>0.3125</v>
      </c>
      <c r="U18" s="3">
        <v>0.125</v>
      </c>
      <c r="V18">
        <f t="shared" si="3"/>
        <v>25.29</v>
      </c>
    </row>
    <row r="20" spans="1:22" x14ac:dyDescent="0.75">
      <c r="A20" t="s">
        <v>36</v>
      </c>
      <c r="B20" t="s">
        <v>75</v>
      </c>
      <c r="C20" t="s">
        <v>37</v>
      </c>
      <c r="D20" t="s">
        <v>76</v>
      </c>
      <c r="E20" t="s">
        <v>77</v>
      </c>
      <c r="F20" t="s">
        <v>78</v>
      </c>
      <c r="G20" t="s">
        <v>79</v>
      </c>
      <c r="H20" t="s">
        <v>80</v>
      </c>
      <c r="I20" t="s">
        <v>81</v>
      </c>
      <c r="J20" t="s">
        <v>82</v>
      </c>
      <c r="K20" t="s">
        <v>83</v>
      </c>
      <c r="L20" t="s">
        <v>84</v>
      </c>
      <c r="M20" t="s">
        <v>85</v>
      </c>
      <c r="N20" t="s">
        <v>86</v>
      </c>
      <c r="O20" t="s">
        <v>87</v>
      </c>
      <c r="P20" t="s">
        <v>88</v>
      </c>
      <c r="Q20" t="s">
        <v>89</v>
      </c>
      <c r="R20" t="s">
        <v>90</v>
      </c>
      <c r="S20" t="s">
        <v>91</v>
      </c>
      <c r="T20" t="s">
        <v>92</v>
      </c>
      <c r="U20" t="s">
        <v>93</v>
      </c>
      <c r="V20" t="s">
        <v>38</v>
      </c>
    </row>
    <row r="21" spans="1:22" x14ac:dyDescent="0.75">
      <c r="A21" t="s">
        <v>94</v>
      </c>
      <c r="B21" t="s">
        <v>104</v>
      </c>
      <c r="C21" t="s">
        <v>149</v>
      </c>
      <c r="D21" t="s">
        <v>96</v>
      </c>
      <c r="E21" t="s">
        <v>96</v>
      </c>
      <c r="F21" s="3">
        <v>291</v>
      </c>
      <c r="G21" s="3">
        <v>492</v>
      </c>
      <c r="H21" s="3">
        <v>59.1</v>
      </c>
      <c r="I21" s="3">
        <v>3302</v>
      </c>
      <c r="J21" s="3">
        <v>6.7</v>
      </c>
      <c r="K21" s="3">
        <v>22</v>
      </c>
      <c r="L21" s="3">
        <v>16</v>
      </c>
      <c r="M21" s="3">
        <v>35</v>
      </c>
      <c r="N21" s="3">
        <v>242</v>
      </c>
      <c r="O21" s="3">
        <v>80.7</v>
      </c>
      <c r="P21" s="3">
        <v>139</v>
      </c>
      <c r="Q21" s="3">
        <v>754</v>
      </c>
      <c r="R21" s="3">
        <v>5.4</v>
      </c>
      <c r="S21" s="3">
        <v>6</v>
      </c>
      <c r="T21" s="3">
        <v>9</v>
      </c>
      <c r="U21" s="3">
        <v>1</v>
      </c>
      <c r="V21" s="3">
        <f t="shared" ref="V21" si="4">(0.04*I21)+(6*K21) -(2*L21)+(0.1*Q21)+(6*S21)-(2*U21)</f>
        <v>341.48</v>
      </c>
    </row>
    <row r="22" spans="1:22" x14ac:dyDescent="0.75">
      <c r="A22" t="s">
        <v>94</v>
      </c>
      <c r="B22" t="s">
        <v>105</v>
      </c>
      <c r="C22" t="s">
        <v>149</v>
      </c>
      <c r="D22" t="s">
        <v>101</v>
      </c>
      <c r="E22" t="s">
        <v>130</v>
      </c>
      <c r="F22" s="3">
        <v>288</v>
      </c>
      <c r="G22" s="3">
        <v>544</v>
      </c>
      <c r="H22" s="3">
        <v>52.9</v>
      </c>
      <c r="I22" s="3">
        <v>3742.9333333333334</v>
      </c>
      <c r="J22" s="3">
        <v>6.9</v>
      </c>
      <c r="K22" s="3">
        <v>20.266666666666666</v>
      </c>
      <c r="L22" s="3">
        <v>14.933333333333334</v>
      </c>
      <c r="M22" s="3">
        <v>38.4</v>
      </c>
      <c r="N22" s="3">
        <v>295.46666666666664</v>
      </c>
      <c r="O22" s="3">
        <v>75.8</v>
      </c>
      <c r="P22" s="3">
        <v>96</v>
      </c>
      <c r="Q22" s="3">
        <v>382.93333333333334</v>
      </c>
      <c r="R22" s="3">
        <v>4</v>
      </c>
      <c r="S22" s="3">
        <v>5.333333333333333</v>
      </c>
      <c r="T22" s="3">
        <v>3.2</v>
      </c>
      <c r="U22" s="3">
        <v>2.1333333333333333</v>
      </c>
      <c r="V22" s="3">
        <f t="shared" ref="V22:V27" si="5">(0.04*I22)+(6*K22) -(2*L22)+(0.1*Q22)+(6*S22)-(2*U22)</f>
        <v>307.47733333333332</v>
      </c>
    </row>
    <row r="23" spans="1:22" x14ac:dyDescent="0.75">
      <c r="A23" t="s">
        <v>94</v>
      </c>
      <c r="B23" t="s">
        <v>106</v>
      </c>
      <c r="C23" t="s">
        <v>149</v>
      </c>
      <c r="D23" t="s">
        <v>96</v>
      </c>
      <c r="E23" t="s">
        <v>96</v>
      </c>
      <c r="F23" s="3">
        <v>296</v>
      </c>
      <c r="G23" s="3">
        <v>495</v>
      </c>
      <c r="H23" s="3">
        <v>59.8</v>
      </c>
      <c r="I23" s="3">
        <v>3837</v>
      </c>
      <c r="J23" s="3">
        <v>7.8</v>
      </c>
      <c r="K23" s="3">
        <v>35</v>
      </c>
      <c r="L23" s="3">
        <v>10</v>
      </c>
      <c r="M23" s="3">
        <v>33</v>
      </c>
      <c r="N23" s="3">
        <v>284</v>
      </c>
      <c r="O23" s="3">
        <v>99.4</v>
      </c>
      <c r="P23" s="3">
        <v>132</v>
      </c>
      <c r="Q23" s="3">
        <v>636</v>
      </c>
      <c r="R23" s="3">
        <v>4.8</v>
      </c>
      <c r="S23" s="3">
        <v>10</v>
      </c>
      <c r="T23" s="3">
        <v>5</v>
      </c>
      <c r="U23" s="3">
        <v>4</v>
      </c>
      <c r="V23" s="3">
        <f t="shared" si="5"/>
        <v>459.08000000000004</v>
      </c>
    </row>
    <row r="24" spans="1:22" x14ac:dyDescent="0.75">
      <c r="A24" t="s">
        <v>94</v>
      </c>
      <c r="B24" t="s">
        <v>107</v>
      </c>
      <c r="C24" t="s">
        <v>149</v>
      </c>
      <c r="D24" t="s">
        <v>130</v>
      </c>
      <c r="E24" t="s">
        <v>130</v>
      </c>
      <c r="F24" s="3">
        <v>299.42857142857144</v>
      </c>
      <c r="G24" s="3">
        <v>512</v>
      </c>
      <c r="H24" s="3">
        <v>58.5</v>
      </c>
      <c r="I24" s="3">
        <v>3573.7142857142858</v>
      </c>
      <c r="J24" s="3">
        <v>7</v>
      </c>
      <c r="K24" s="3">
        <v>20.571428571428573</v>
      </c>
      <c r="L24" s="3">
        <v>13.714285714285714</v>
      </c>
      <c r="M24" s="3">
        <v>43.428571428571431</v>
      </c>
      <c r="N24" s="3">
        <v>342.85714285714283</v>
      </c>
      <c r="O24" s="3">
        <v>82.1</v>
      </c>
      <c r="P24" s="3">
        <v>117.71428571428571</v>
      </c>
      <c r="Q24" s="3">
        <v>616</v>
      </c>
      <c r="R24" s="3">
        <v>5.2</v>
      </c>
      <c r="S24" s="3">
        <v>5.7142857142857144</v>
      </c>
      <c r="T24" s="3">
        <v>10.285714285714286</v>
      </c>
      <c r="U24" s="3">
        <v>5.7142857142857144</v>
      </c>
      <c r="V24" s="3">
        <f t="shared" si="5"/>
        <v>323.40571428571428</v>
      </c>
    </row>
    <row r="25" spans="1:22" x14ac:dyDescent="0.75">
      <c r="A25" t="s">
        <v>94</v>
      </c>
      <c r="B25" t="s">
        <v>108</v>
      </c>
      <c r="C25" t="s">
        <v>149</v>
      </c>
      <c r="D25" t="s">
        <v>96</v>
      </c>
      <c r="E25" t="s">
        <v>96</v>
      </c>
      <c r="F25" s="3">
        <v>292</v>
      </c>
      <c r="G25" s="3">
        <v>473</v>
      </c>
      <c r="H25" s="3">
        <v>61.7</v>
      </c>
      <c r="I25" s="3">
        <v>3379</v>
      </c>
      <c r="J25" s="3">
        <v>7.1</v>
      </c>
      <c r="K25" s="3">
        <v>24</v>
      </c>
      <c r="L25" s="3">
        <v>13</v>
      </c>
      <c r="M25" s="3">
        <v>43</v>
      </c>
      <c r="N25" s="3">
        <v>336</v>
      </c>
      <c r="O25" s="3">
        <v>88.8</v>
      </c>
      <c r="P25" s="3">
        <v>111</v>
      </c>
      <c r="Q25" s="3">
        <v>585</v>
      </c>
      <c r="R25" s="3">
        <v>5.3</v>
      </c>
      <c r="S25" s="3">
        <v>6</v>
      </c>
      <c r="T25" s="3">
        <v>3</v>
      </c>
      <c r="U25" s="3">
        <v>1</v>
      </c>
      <c r="V25" s="3">
        <f t="shared" si="5"/>
        <v>345.65999999999997</v>
      </c>
    </row>
    <row r="26" spans="1:22" x14ac:dyDescent="0.75">
      <c r="A26" t="s">
        <v>94</v>
      </c>
      <c r="B26" t="s">
        <v>109</v>
      </c>
      <c r="C26" t="s">
        <v>149</v>
      </c>
      <c r="D26" t="s">
        <v>96</v>
      </c>
      <c r="E26" t="s">
        <v>96</v>
      </c>
      <c r="F26" s="3">
        <v>280</v>
      </c>
      <c r="G26" s="3">
        <v>485</v>
      </c>
      <c r="H26" s="3">
        <v>57.7</v>
      </c>
      <c r="I26" s="3">
        <v>3869</v>
      </c>
      <c r="J26" s="3">
        <v>8</v>
      </c>
      <c r="K26" s="3">
        <v>19</v>
      </c>
      <c r="L26" s="3">
        <v>12</v>
      </c>
      <c r="M26" s="3">
        <v>36</v>
      </c>
      <c r="N26" s="3">
        <v>244</v>
      </c>
      <c r="O26" s="3">
        <v>86.2</v>
      </c>
      <c r="P26" s="3">
        <v>127</v>
      </c>
      <c r="Q26" s="3">
        <v>741</v>
      </c>
      <c r="R26" s="3">
        <v>5.8</v>
      </c>
      <c r="S26" s="3">
        <v>8</v>
      </c>
      <c r="T26" s="3">
        <v>10</v>
      </c>
      <c r="U26" s="3">
        <v>3</v>
      </c>
      <c r="V26" s="3">
        <f t="shared" si="5"/>
        <v>360.86</v>
      </c>
    </row>
    <row r="27" spans="1:22" x14ac:dyDescent="0.75">
      <c r="A27" t="s">
        <v>94</v>
      </c>
      <c r="B27" t="s">
        <v>110</v>
      </c>
      <c r="C27" t="s">
        <v>149</v>
      </c>
      <c r="D27" t="s">
        <v>96</v>
      </c>
      <c r="E27" t="s">
        <v>96</v>
      </c>
      <c r="F27" s="3">
        <v>310</v>
      </c>
      <c r="G27" s="3">
        <v>517</v>
      </c>
      <c r="H27" s="3">
        <v>60</v>
      </c>
      <c r="I27" s="3">
        <v>4051</v>
      </c>
      <c r="J27" s="3">
        <v>7.8</v>
      </c>
      <c r="K27" s="3">
        <v>21</v>
      </c>
      <c r="L27" s="3">
        <v>17</v>
      </c>
      <c r="M27" s="3">
        <v>35</v>
      </c>
      <c r="N27" s="3">
        <v>260</v>
      </c>
      <c r="O27" s="3">
        <v>84.5</v>
      </c>
      <c r="P27" s="3">
        <v>126</v>
      </c>
      <c r="Q27" s="3">
        <v>706</v>
      </c>
      <c r="R27" s="3">
        <v>5.6</v>
      </c>
      <c r="S27" s="3">
        <v>14</v>
      </c>
      <c r="T27" s="3">
        <v>5</v>
      </c>
      <c r="U27" s="3">
        <v>2</v>
      </c>
      <c r="V27" s="3">
        <f t="shared" si="5"/>
        <v>404.64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E8301-BF0F-4262-A1C9-49C0CAA2A1DB}">
  <sheetPr codeName="Sheet44"/>
  <dimension ref="A1:V21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8.1328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142</v>
      </c>
      <c r="D2" s="1" t="s">
        <v>120</v>
      </c>
      <c r="E2" s="1" t="s">
        <v>138</v>
      </c>
      <c r="F2">
        <v>120</v>
      </c>
      <c r="G2">
        <v>178</v>
      </c>
      <c r="H2">
        <v>67.400000000000006</v>
      </c>
      <c r="I2">
        <v>1560</v>
      </c>
      <c r="J2">
        <v>8.8000000000000007</v>
      </c>
      <c r="K2">
        <v>7</v>
      </c>
      <c r="L2">
        <v>5</v>
      </c>
      <c r="M2">
        <v>8</v>
      </c>
      <c r="N2">
        <v>57</v>
      </c>
      <c r="O2">
        <v>96.2</v>
      </c>
      <c r="P2">
        <v>15</v>
      </c>
      <c r="Q2">
        <v>11</v>
      </c>
      <c r="R2">
        <v>0.7</v>
      </c>
      <c r="S2">
        <v>1</v>
      </c>
      <c r="T2">
        <v>1</v>
      </c>
      <c r="U2">
        <v>0</v>
      </c>
      <c r="V2">
        <f t="shared" ref="V2:V7" si="0">(0.04*I2)+(6*K2) -(2*L2)+(0.1*Q2)+(6*S2)-(2*U2)</f>
        <v>101.5</v>
      </c>
    </row>
    <row r="3" spans="1:22" x14ac:dyDescent="0.75">
      <c r="A3" s="1" t="s">
        <v>94</v>
      </c>
      <c r="B3" s="1" t="s">
        <v>104</v>
      </c>
      <c r="C3" s="1" t="s">
        <v>132</v>
      </c>
      <c r="D3" s="1" t="s">
        <v>102</v>
      </c>
      <c r="E3" s="1" t="s">
        <v>102</v>
      </c>
      <c r="O3">
        <v>0</v>
      </c>
      <c r="V3">
        <f>(0.04*I3)+(6*K3) -(2*L3)+(0.1*Q3)+(6*S3)-(2*U3)</f>
        <v>0</v>
      </c>
    </row>
    <row r="4" spans="1:22" x14ac:dyDescent="0.75">
      <c r="A4" s="1" t="s">
        <v>94</v>
      </c>
      <c r="B4" s="1" t="s">
        <v>105</v>
      </c>
      <c r="C4" s="1" t="s">
        <v>132</v>
      </c>
      <c r="D4" s="1" t="s">
        <v>120</v>
      </c>
      <c r="E4" s="1" t="s">
        <v>40</v>
      </c>
      <c r="F4">
        <v>43</v>
      </c>
      <c r="G4">
        <v>63</v>
      </c>
      <c r="H4">
        <v>68.3</v>
      </c>
      <c r="I4">
        <v>502</v>
      </c>
      <c r="J4">
        <v>8</v>
      </c>
      <c r="K4">
        <v>4</v>
      </c>
      <c r="L4">
        <v>0</v>
      </c>
      <c r="M4">
        <v>3</v>
      </c>
      <c r="N4">
        <v>15</v>
      </c>
      <c r="O4">
        <v>113.3</v>
      </c>
      <c r="P4">
        <v>10</v>
      </c>
      <c r="Q4">
        <v>6</v>
      </c>
      <c r="R4">
        <v>0.6</v>
      </c>
      <c r="S4">
        <v>0</v>
      </c>
      <c r="T4">
        <v>2</v>
      </c>
      <c r="U4">
        <v>1</v>
      </c>
      <c r="V4">
        <f>(0.04*I4)+(6*K4) -(2*L4)+(0.1*Q4)+(6*S4)-(2*U4)</f>
        <v>42.68</v>
      </c>
    </row>
    <row r="5" spans="1:22" x14ac:dyDescent="0.75">
      <c r="A5" s="1" t="s">
        <v>94</v>
      </c>
      <c r="B5" s="1" t="s">
        <v>106</v>
      </c>
      <c r="C5" s="1" t="s">
        <v>132</v>
      </c>
      <c r="D5" s="1" t="s">
        <v>138</v>
      </c>
      <c r="E5" s="1" t="s">
        <v>102</v>
      </c>
      <c r="F5">
        <v>1</v>
      </c>
      <c r="G5">
        <v>4</v>
      </c>
      <c r="H5">
        <v>25</v>
      </c>
      <c r="I5">
        <v>6</v>
      </c>
      <c r="J5">
        <v>1.5</v>
      </c>
      <c r="K5">
        <v>0</v>
      </c>
      <c r="L5">
        <v>0</v>
      </c>
      <c r="M5">
        <v>0</v>
      </c>
      <c r="N5">
        <v>0</v>
      </c>
      <c r="O5">
        <v>39.6</v>
      </c>
      <c r="P5">
        <v>5</v>
      </c>
      <c r="Q5">
        <v>-5</v>
      </c>
      <c r="R5">
        <v>-1</v>
      </c>
      <c r="S5">
        <v>0</v>
      </c>
      <c r="V5">
        <f>(0.04*I5)+(6*K5) -(2*L5)+(0.1*Q5)+(6*S5)-(2*U5)</f>
        <v>-0.26</v>
      </c>
    </row>
    <row r="6" spans="1:22" x14ac:dyDescent="0.75">
      <c r="A6" s="1" t="s">
        <v>94</v>
      </c>
      <c r="B6" s="1" t="s">
        <v>107</v>
      </c>
      <c r="C6" s="1" t="s">
        <v>132</v>
      </c>
      <c r="D6" s="1" t="s">
        <v>120</v>
      </c>
      <c r="E6" s="1" t="s">
        <v>102</v>
      </c>
      <c r="F6">
        <v>19</v>
      </c>
      <c r="G6">
        <v>27</v>
      </c>
      <c r="H6">
        <v>70.400000000000006</v>
      </c>
      <c r="I6">
        <v>182</v>
      </c>
      <c r="J6">
        <v>6.7</v>
      </c>
      <c r="K6">
        <v>1</v>
      </c>
      <c r="L6">
        <v>0</v>
      </c>
      <c r="M6">
        <v>5</v>
      </c>
      <c r="N6">
        <v>36</v>
      </c>
      <c r="O6">
        <v>101.2</v>
      </c>
      <c r="P6">
        <v>10</v>
      </c>
      <c r="Q6">
        <v>9</v>
      </c>
      <c r="R6">
        <v>0.9</v>
      </c>
      <c r="S6">
        <v>0</v>
      </c>
      <c r="V6">
        <f>(0.04*I6)+(6*K6) -(2*L6)+(0.1*Q6)+(6*S6)-(2*U6)</f>
        <v>14.180000000000001</v>
      </c>
    </row>
    <row r="7" spans="1:22" x14ac:dyDescent="0.75">
      <c r="A7" s="1" t="s">
        <v>94</v>
      </c>
      <c r="B7" s="1" t="s">
        <v>97</v>
      </c>
      <c r="C7" s="1" t="s">
        <v>97</v>
      </c>
      <c r="D7" s="1" t="s">
        <v>97</v>
      </c>
      <c r="E7" s="1" t="s">
        <v>97</v>
      </c>
      <c r="F7">
        <v>183</v>
      </c>
      <c r="G7">
        <v>272</v>
      </c>
      <c r="H7">
        <v>67.3</v>
      </c>
      <c r="I7">
        <v>2250</v>
      </c>
      <c r="J7">
        <v>8.3000000000000007</v>
      </c>
      <c r="K7">
        <v>12</v>
      </c>
      <c r="L7">
        <v>5</v>
      </c>
      <c r="M7">
        <v>16</v>
      </c>
      <c r="N7">
        <v>108</v>
      </c>
      <c r="O7">
        <v>99.7</v>
      </c>
      <c r="P7">
        <v>40</v>
      </c>
      <c r="Q7">
        <v>21</v>
      </c>
      <c r="R7">
        <v>0.5</v>
      </c>
      <c r="S7">
        <v>1</v>
      </c>
      <c r="T7">
        <v>3</v>
      </c>
      <c r="U7">
        <v>1</v>
      </c>
      <c r="V7">
        <f t="shared" si="0"/>
        <v>158.1</v>
      </c>
    </row>
    <row r="9" spans="1:22" x14ac:dyDescent="0.75">
      <c r="A9" t="s">
        <v>36</v>
      </c>
      <c r="B9" t="s">
        <v>75</v>
      </c>
      <c r="C9" t="s">
        <v>37</v>
      </c>
      <c r="D9" t="s">
        <v>76</v>
      </c>
      <c r="E9" t="s">
        <v>77</v>
      </c>
      <c r="F9" t="s">
        <v>78</v>
      </c>
      <c r="G9" t="s">
        <v>79</v>
      </c>
      <c r="H9" t="s">
        <v>80</v>
      </c>
      <c r="I9" t="s">
        <v>81</v>
      </c>
      <c r="J9" t="s">
        <v>82</v>
      </c>
      <c r="K9" t="s">
        <v>83</v>
      </c>
      <c r="L9" t="s">
        <v>84</v>
      </c>
      <c r="M9" t="s">
        <v>85</v>
      </c>
      <c r="N9" t="s">
        <v>86</v>
      </c>
      <c r="O9" t="s">
        <v>87</v>
      </c>
      <c r="P9" t="s">
        <v>88</v>
      </c>
      <c r="Q9" t="s">
        <v>89</v>
      </c>
      <c r="R9" t="s">
        <v>90</v>
      </c>
      <c r="S9" t="s">
        <v>91</v>
      </c>
      <c r="T9" t="s">
        <v>92</v>
      </c>
      <c r="U9" t="s">
        <v>93</v>
      </c>
      <c r="V9" t="s">
        <v>38</v>
      </c>
    </row>
    <row r="10" spans="1:22" x14ac:dyDescent="0.75">
      <c r="A10" t="s">
        <v>94</v>
      </c>
      <c r="B10" t="s">
        <v>104</v>
      </c>
      <c r="C10" t="s">
        <v>142</v>
      </c>
      <c r="D10" t="s">
        <v>120</v>
      </c>
      <c r="E10" t="s">
        <v>138</v>
      </c>
      <c r="F10" s="3">
        <v>20</v>
      </c>
      <c r="G10" s="3">
        <v>29.666666666666668</v>
      </c>
      <c r="H10" s="3">
        <v>67.400000000000006</v>
      </c>
      <c r="I10" s="3">
        <v>260</v>
      </c>
      <c r="J10" s="3">
        <v>8.8000000000000007</v>
      </c>
      <c r="K10" s="3">
        <v>1.1666666666666667</v>
      </c>
      <c r="L10" s="3">
        <v>0.83333333333333337</v>
      </c>
      <c r="M10" s="3">
        <v>1.3333333333333333</v>
      </c>
      <c r="N10" s="3">
        <v>9.5</v>
      </c>
      <c r="O10" s="3">
        <v>96.2</v>
      </c>
      <c r="P10" s="3">
        <v>2.5</v>
      </c>
      <c r="Q10" s="3">
        <v>1.8333333333333333</v>
      </c>
      <c r="R10" s="3">
        <v>0.7</v>
      </c>
      <c r="S10" s="3">
        <v>0.16666666666666666</v>
      </c>
      <c r="T10" s="3">
        <v>0.16666666666666666</v>
      </c>
      <c r="U10" s="3">
        <v>0</v>
      </c>
      <c r="V10">
        <f t="shared" ref="V10" si="1">(0.04*I10)+(6*K10) -(2*L10)+(0.1*Q10)+(6*S10)-(2*U10)</f>
        <v>16.916666666666664</v>
      </c>
    </row>
    <row r="11" spans="1:22" x14ac:dyDescent="0.75">
      <c r="A11" t="s">
        <v>94</v>
      </c>
      <c r="B11" t="s">
        <v>104</v>
      </c>
      <c r="C11" t="s">
        <v>132</v>
      </c>
      <c r="D11" t="s">
        <v>102</v>
      </c>
      <c r="E11" t="s">
        <v>102</v>
      </c>
      <c r="F11" s="3"/>
      <c r="G11" s="3"/>
      <c r="H11" s="3"/>
      <c r="I11" s="3"/>
      <c r="J11" s="3"/>
      <c r="K11" s="3"/>
      <c r="L11" s="3"/>
      <c r="M11" s="3"/>
      <c r="N11" s="3"/>
      <c r="O11" s="3">
        <v>0</v>
      </c>
      <c r="P11" s="3"/>
      <c r="Q11" s="3"/>
      <c r="R11" s="3"/>
      <c r="S11" s="3"/>
      <c r="T11" s="3"/>
      <c r="U11" s="3"/>
      <c r="V11">
        <f>(0.04*I11)+(6*K11) -(2*L11)+(0.1*Q11)+(6*S11)-(2*U11)</f>
        <v>0</v>
      </c>
    </row>
    <row r="12" spans="1:22" x14ac:dyDescent="0.75">
      <c r="A12" t="s">
        <v>94</v>
      </c>
      <c r="B12" t="s">
        <v>105</v>
      </c>
      <c r="C12" t="s">
        <v>132</v>
      </c>
      <c r="D12" t="s">
        <v>120</v>
      </c>
      <c r="E12" t="s">
        <v>40</v>
      </c>
      <c r="F12" s="3">
        <v>7.166666666666667</v>
      </c>
      <c r="G12" s="3">
        <v>10.5</v>
      </c>
      <c r="H12" s="3">
        <v>68.3</v>
      </c>
      <c r="I12" s="3">
        <v>83.666666666666671</v>
      </c>
      <c r="J12" s="3">
        <v>8</v>
      </c>
      <c r="K12" s="3">
        <v>0.66666666666666663</v>
      </c>
      <c r="L12" s="3">
        <v>0</v>
      </c>
      <c r="M12" s="3">
        <v>0.5</v>
      </c>
      <c r="N12" s="3">
        <v>2.5</v>
      </c>
      <c r="O12" s="3">
        <v>113.3</v>
      </c>
      <c r="P12" s="3">
        <v>1.6666666666666667</v>
      </c>
      <c r="Q12" s="3">
        <v>1</v>
      </c>
      <c r="R12" s="3">
        <v>0.6</v>
      </c>
      <c r="S12" s="3">
        <v>0</v>
      </c>
      <c r="T12" s="3">
        <v>0.33333333333333331</v>
      </c>
      <c r="U12" s="3">
        <v>0.16666666666666666</v>
      </c>
      <c r="V12">
        <f>(0.04*I12)+(6*K12) -(2*L12)+(0.1*Q12)+(6*S12)-(2*U12)</f>
        <v>7.1133333333333342</v>
      </c>
    </row>
    <row r="13" spans="1:22" x14ac:dyDescent="0.75">
      <c r="A13" t="s">
        <v>94</v>
      </c>
      <c r="B13" t="s">
        <v>106</v>
      </c>
      <c r="C13" t="s">
        <v>132</v>
      </c>
      <c r="D13" t="s">
        <v>138</v>
      </c>
      <c r="E13" t="s">
        <v>102</v>
      </c>
      <c r="F13" s="3">
        <v>0.2</v>
      </c>
      <c r="G13" s="3">
        <v>0.8</v>
      </c>
      <c r="H13" s="3">
        <v>25</v>
      </c>
      <c r="I13" s="3">
        <v>1.2</v>
      </c>
      <c r="J13" s="3">
        <v>1.5</v>
      </c>
      <c r="K13" s="3">
        <v>0</v>
      </c>
      <c r="L13" s="3">
        <v>0</v>
      </c>
      <c r="M13" s="3">
        <v>0</v>
      </c>
      <c r="N13" s="3">
        <v>0</v>
      </c>
      <c r="O13" s="3">
        <v>39.6</v>
      </c>
      <c r="P13" s="3">
        <v>1</v>
      </c>
      <c r="Q13" s="3">
        <v>-1</v>
      </c>
      <c r="R13" s="3">
        <v>-1</v>
      </c>
      <c r="S13" s="3">
        <v>0</v>
      </c>
      <c r="T13" s="3"/>
      <c r="U13" s="3"/>
      <c r="V13">
        <f>(0.04*I13)+(6*K13) -(2*L13)+(0.1*Q13)+(6*S13)-(2*U13)</f>
        <v>-5.2000000000000005E-2</v>
      </c>
    </row>
    <row r="14" spans="1:22" x14ac:dyDescent="0.75">
      <c r="A14" t="s">
        <v>94</v>
      </c>
      <c r="B14" t="s">
        <v>107</v>
      </c>
      <c r="C14" t="s">
        <v>132</v>
      </c>
      <c r="D14" t="s">
        <v>120</v>
      </c>
      <c r="E14" t="s">
        <v>102</v>
      </c>
      <c r="F14" s="3">
        <v>3.1666666666666665</v>
      </c>
      <c r="G14" s="3">
        <v>4.5</v>
      </c>
      <c r="H14" s="3">
        <v>70.400000000000006</v>
      </c>
      <c r="I14" s="3">
        <v>30.333333333333332</v>
      </c>
      <c r="J14" s="3">
        <v>6.7</v>
      </c>
      <c r="K14" s="3">
        <v>0.16666666666666666</v>
      </c>
      <c r="L14" s="3">
        <v>0</v>
      </c>
      <c r="M14" s="3">
        <v>0.83333333333333337</v>
      </c>
      <c r="N14" s="3">
        <v>6</v>
      </c>
      <c r="O14" s="3">
        <v>101.2</v>
      </c>
      <c r="P14" s="3">
        <v>1.6666666666666667</v>
      </c>
      <c r="Q14" s="3">
        <v>1.5</v>
      </c>
      <c r="R14" s="3">
        <v>0.9</v>
      </c>
      <c r="S14" s="3">
        <v>0</v>
      </c>
      <c r="T14" s="3"/>
      <c r="U14" s="3"/>
      <c r="V14">
        <f>(0.04*I14)+(6*K14) -(2*L14)+(0.1*Q14)+(6*S14)-(2*U14)</f>
        <v>2.3633333333333333</v>
      </c>
    </row>
    <row r="16" spans="1:22" x14ac:dyDescent="0.75">
      <c r="A16" t="s">
        <v>36</v>
      </c>
      <c r="B16" t="s">
        <v>75</v>
      </c>
      <c r="C16" t="s">
        <v>37</v>
      </c>
      <c r="D16" t="s">
        <v>76</v>
      </c>
      <c r="E16" t="s">
        <v>77</v>
      </c>
      <c r="F16" t="s">
        <v>78</v>
      </c>
      <c r="G16" t="s">
        <v>79</v>
      </c>
      <c r="H16" t="s">
        <v>80</v>
      </c>
      <c r="I16" t="s">
        <v>81</v>
      </c>
      <c r="J16" t="s">
        <v>82</v>
      </c>
      <c r="K16" t="s">
        <v>83</v>
      </c>
      <c r="L16" t="s">
        <v>84</v>
      </c>
      <c r="M16" t="s">
        <v>85</v>
      </c>
      <c r="N16" t="s">
        <v>86</v>
      </c>
      <c r="O16" t="s">
        <v>87</v>
      </c>
      <c r="P16" t="s">
        <v>88</v>
      </c>
      <c r="Q16" t="s">
        <v>89</v>
      </c>
      <c r="R16" t="s">
        <v>90</v>
      </c>
      <c r="S16" t="s">
        <v>91</v>
      </c>
      <c r="T16" t="s">
        <v>92</v>
      </c>
      <c r="U16" t="s">
        <v>93</v>
      </c>
      <c r="V16" t="s">
        <v>38</v>
      </c>
    </row>
    <row r="17" spans="1:22" x14ac:dyDescent="0.75">
      <c r="A17" t="s">
        <v>94</v>
      </c>
      <c r="B17" t="s">
        <v>104</v>
      </c>
      <c r="C17" t="s">
        <v>142</v>
      </c>
      <c r="D17" t="s">
        <v>120</v>
      </c>
      <c r="E17" t="s">
        <v>138</v>
      </c>
      <c r="F17" s="3">
        <v>320</v>
      </c>
      <c r="G17" s="3">
        <v>474.66666666666669</v>
      </c>
      <c r="H17" s="3">
        <v>67.400000000000006</v>
      </c>
      <c r="I17" s="3">
        <v>4160</v>
      </c>
      <c r="J17" s="3">
        <v>8.8000000000000007</v>
      </c>
      <c r="K17" s="3">
        <v>18.666666666666668</v>
      </c>
      <c r="L17" s="3">
        <v>13.333333333333334</v>
      </c>
      <c r="M17" s="3">
        <v>21.333333333333332</v>
      </c>
      <c r="N17" s="3">
        <v>152</v>
      </c>
      <c r="O17" s="3">
        <v>96.2</v>
      </c>
      <c r="P17" s="3">
        <v>40</v>
      </c>
      <c r="Q17" s="3">
        <v>29.333333333333332</v>
      </c>
      <c r="R17" s="3">
        <v>0.7</v>
      </c>
      <c r="S17" s="3">
        <v>2.6666666666666665</v>
      </c>
      <c r="T17" s="3">
        <v>2.6666666666666665</v>
      </c>
      <c r="U17" s="3">
        <v>0</v>
      </c>
      <c r="V17" s="3">
        <f t="shared" ref="V17" si="2">(0.04*I17)+(6*K17) -(2*L17)+(0.1*Q17)+(6*S17)-(2*U17)</f>
        <v>270.66666666666663</v>
      </c>
    </row>
    <row r="18" spans="1:22" x14ac:dyDescent="0.75">
      <c r="A18" t="s">
        <v>94</v>
      </c>
      <c r="B18" t="s">
        <v>104</v>
      </c>
      <c r="C18" t="s">
        <v>132</v>
      </c>
      <c r="D18" t="s">
        <v>102</v>
      </c>
      <c r="E18" t="s">
        <v>102</v>
      </c>
      <c r="F18" s="3"/>
      <c r="G18" s="3"/>
      <c r="H18" s="3"/>
      <c r="I18" s="3"/>
      <c r="J18" s="3"/>
      <c r="K18" s="3"/>
      <c r="L18" s="3"/>
      <c r="M18" s="3"/>
      <c r="N18" s="3"/>
      <c r="O18" s="3">
        <v>0</v>
      </c>
      <c r="P18" s="3"/>
      <c r="Q18" s="3"/>
      <c r="R18" s="3"/>
      <c r="S18" s="3"/>
      <c r="T18" s="3"/>
      <c r="U18" s="3"/>
      <c r="V18" s="3">
        <f>(0.04*I18)+(6*K18) -(2*L18)+(0.1*Q18)+(6*S18)-(2*U18)</f>
        <v>0</v>
      </c>
    </row>
    <row r="19" spans="1:22" x14ac:dyDescent="0.75">
      <c r="A19" t="s">
        <v>94</v>
      </c>
      <c r="B19" t="s">
        <v>105</v>
      </c>
      <c r="C19" t="s">
        <v>132</v>
      </c>
      <c r="D19" t="s">
        <v>120</v>
      </c>
      <c r="E19" t="s">
        <v>40</v>
      </c>
      <c r="F19" s="3">
        <v>114.66666666666667</v>
      </c>
      <c r="G19" s="3">
        <v>168</v>
      </c>
      <c r="H19" s="3">
        <v>68.3</v>
      </c>
      <c r="I19" s="3">
        <v>1338.6666666666667</v>
      </c>
      <c r="J19" s="3">
        <v>8</v>
      </c>
      <c r="K19" s="3">
        <v>10.666666666666666</v>
      </c>
      <c r="L19" s="3">
        <v>0</v>
      </c>
      <c r="M19" s="3">
        <v>8</v>
      </c>
      <c r="N19" s="3">
        <v>40</v>
      </c>
      <c r="O19" s="3">
        <v>113.3</v>
      </c>
      <c r="P19" s="3">
        <v>26.666666666666668</v>
      </c>
      <c r="Q19" s="3">
        <v>16</v>
      </c>
      <c r="R19" s="3">
        <v>0.6</v>
      </c>
      <c r="S19" s="3">
        <v>0</v>
      </c>
      <c r="T19" s="3">
        <v>5.333333333333333</v>
      </c>
      <c r="U19" s="3">
        <v>2.6666666666666665</v>
      </c>
      <c r="V19" s="3">
        <f>(0.04*I19)+(6*K19) -(2*L19)+(0.1*Q19)+(6*S19)-(2*U19)</f>
        <v>113.81333333333335</v>
      </c>
    </row>
    <row r="20" spans="1:22" x14ac:dyDescent="0.75">
      <c r="A20" t="s">
        <v>94</v>
      </c>
      <c r="B20" t="s">
        <v>106</v>
      </c>
      <c r="C20" t="s">
        <v>132</v>
      </c>
      <c r="D20" t="s">
        <v>138</v>
      </c>
      <c r="E20" t="s">
        <v>102</v>
      </c>
      <c r="F20" s="3">
        <v>3.2</v>
      </c>
      <c r="G20" s="3">
        <v>12.8</v>
      </c>
      <c r="H20" s="3">
        <v>25</v>
      </c>
      <c r="I20" s="3">
        <v>19.2</v>
      </c>
      <c r="J20" s="3">
        <v>1.5</v>
      </c>
      <c r="K20" s="3">
        <v>0</v>
      </c>
      <c r="L20" s="3">
        <v>0</v>
      </c>
      <c r="M20" s="3">
        <v>0</v>
      </c>
      <c r="N20" s="3">
        <v>0</v>
      </c>
      <c r="O20" s="3">
        <v>39.6</v>
      </c>
      <c r="P20" s="3">
        <v>16</v>
      </c>
      <c r="Q20" s="3">
        <v>-16</v>
      </c>
      <c r="R20" s="3">
        <v>-1</v>
      </c>
      <c r="S20" s="3">
        <v>0</v>
      </c>
      <c r="T20" s="3"/>
      <c r="U20" s="3"/>
      <c r="V20" s="3">
        <f>(0.04*I20)+(6*K20) -(2*L20)+(0.1*Q20)+(6*S20)-(2*U20)</f>
        <v>-0.83200000000000007</v>
      </c>
    </row>
    <row r="21" spans="1:22" x14ac:dyDescent="0.75">
      <c r="A21" t="s">
        <v>94</v>
      </c>
      <c r="B21" t="s">
        <v>107</v>
      </c>
      <c r="C21" t="s">
        <v>132</v>
      </c>
      <c r="D21" t="s">
        <v>120</v>
      </c>
      <c r="E21" t="s">
        <v>102</v>
      </c>
      <c r="F21" s="3">
        <v>50.666666666666664</v>
      </c>
      <c r="G21" s="3">
        <v>72</v>
      </c>
      <c r="H21" s="3">
        <v>70.400000000000006</v>
      </c>
      <c r="I21" s="3">
        <v>485.33333333333331</v>
      </c>
      <c r="J21" s="3">
        <v>6.7</v>
      </c>
      <c r="K21" s="3">
        <v>2.6666666666666665</v>
      </c>
      <c r="L21" s="3">
        <v>0</v>
      </c>
      <c r="M21" s="3">
        <v>13.333333333333334</v>
      </c>
      <c r="N21" s="3">
        <v>96</v>
      </c>
      <c r="O21" s="3">
        <v>101.2</v>
      </c>
      <c r="P21" s="3">
        <v>26.666666666666668</v>
      </c>
      <c r="Q21" s="3">
        <v>24</v>
      </c>
      <c r="R21" s="3">
        <v>0.9</v>
      </c>
      <c r="S21" s="3">
        <v>0</v>
      </c>
      <c r="T21" s="3"/>
      <c r="U21" s="3"/>
      <c r="V21" s="3">
        <f>(0.04*I21)+(6*K21) -(2*L21)+(0.1*Q21)+(6*S21)-(2*U21)</f>
        <v>37.813333333333333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AE503-7862-4318-8C12-CBB6B90B4BE5}">
  <sheetPr codeName="Sheet45"/>
  <dimension ref="A1:V15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4.6328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157</v>
      </c>
      <c r="D2" s="1" t="s">
        <v>101</v>
      </c>
      <c r="E2" s="1" t="s">
        <v>101</v>
      </c>
      <c r="F2">
        <v>281</v>
      </c>
      <c r="G2">
        <v>453</v>
      </c>
      <c r="H2">
        <v>62</v>
      </c>
      <c r="I2">
        <v>3232</v>
      </c>
      <c r="J2">
        <v>7.1</v>
      </c>
      <c r="K2">
        <v>13</v>
      </c>
      <c r="L2">
        <v>15</v>
      </c>
      <c r="M2">
        <v>27</v>
      </c>
      <c r="N2">
        <v>173</v>
      </c>
      <c r="O2">
        <v>79.3</v>
      </c>
      <c r="P2">
        <v>60</v>
      </c>
      <c r="Q2">
        <v>312</v>
      </c>
      <c r="R2">
        <v>5.2</v>
      </c>
      <c r="S2">
        <v>5</v>
      </c>
      <c r="T2">
        <v>2</v>
      </c>
      <c r="U2">
        <v>1</v>
      </c>
      <c r="V2">
        <f t="shared" ref="V2:V5" si="0">(0.04*I2)+(6*K2) -(2*L2)+(0.1*Q2)+(6*S2)-(2*U2)</f>
        <v>236.48000000000002</v>
      </c>
    </row>
    <row r="3" spans="1:22" x14ac:dyDescent="0.75">
      <c r="A3" s="1" t="s">
        <v>94</v>
      </c>
      <c r="B3" s="1" t="s">
        <v>105</v>
      </c>
      <c r="C3" s="1" t="s">
        <v>157</v>
      </c>
      <c r="D3" s="1" t="s">
        <v>101</v>
      </c>
      <c r="E3" s="1" t="s">
        <v>101</v>
      </c>
      <c r="F3">
        <v>276</v>
      </c>
      <c r="G3">
        <v>451</v>
      </c>
      <c r="H3">
        <v>61.2</v>
      </c>
      <c r="I3">
        <v>3426</v>
      </c>
      <c r="J3">
        <v>7.6</v>
      </c>
      <c r="K3">
        <v>26</v>
      </c>
      <c r="L3">
        <v>9</v>
      </c>
      <c r="M3">
        <v>23</v>
      </c>
      <c r="N3">
        <v>156</v>
      </c>
      <c r="O3">
        <v>95.6</v>
      </c>
      <c r="P3">
        <v>60</v>
      </c>
      <c r="Q3">
        <v>349</v>
      </c>
      <c r="R3">
        <v>5.8</v>
      </c>
      <c r="S3">
        <v>2</v>
      </c>
      <c r="T3">
        <v>9</v>
      </c>
      <c r="U3">
        <v>5</v>
      </c>
      <c r="V3">
        <f>(0.04*I3)+(6*K3) -(2*L3)+(0.1*Q3)+(6*S3)-(2*U3)</f>
        <v>311.93999999999994</v>
      </c>
    </row>
    <row r="4" spans="1:22" x14ac:dyDescent="0.75">
      <c r="A4" s="1" t="s">
        <v>94</v>
      </c>
      <c r="B4" s="1" t="s">
        <v>106</v>
      </c>
      <c r="C4" s="1" t="s">
        <v>157</v>
      </c>
      <c r="D4" s="1" t="s">
        <v>131</v>
      </c>
      <c r="E4" s="1" t="s">
        <v>131</v>
      </c>
      <c r="F4">
        <v>230</v>
      </c>
      <c r="G4">
        <v>370</v>
      </c>
      <c r="H4">
        <v>62.2</v>
      </c>
      <c r="I4">
        <v>2818</v>
      </c>
      <c r="J4">
        <v>7.6</v>
      </c>
      <c r="K4">
        <v>19</v>
      </c>
      <c r="L4">
        <v>10</v>
      </c>
      <c r="M4">
        <v>38</v>
      </c>
      <c r="N4">
        <v>258</v>
      </c>
      <c r="O4">
        <v>91.5</v>
      </c>
      <c r="P4">
        <v>34</v>
      </c>
      <c r="Q4">
        <v>252</v>
      </c>
      <c r="R4">
        <v>7.4</v>
      </c>
      <c r="S4">
        <v>2</v>
      </c>
      <c r="T4">
        <v>10</v>
      </c>
      <c r="U4">
        <v>6</v>
      </c>
      <c r="V4">
        <f>(0.04*I4)+(6*K4) -(2*L4)+(0.1*Q4)+(6*S4)-(2*U4)</f>
        <v>231.92000000000002</v>
      </c>
    </row>
    <row r="5" spans="1:22" x14ac:dyDescent="0.75">
      <c r="A5" s="1" t="s">
        <v>94</v>
      </c>
      <c r="B5" s="1" t="s">
        <v>97</v>
      </c>
      <c r="C5" s="1" t="s">
        <v>97</v>
      </c>
      <c r="D5" s="1" t="s">
        <v>97</v>
      </c>
      <c r="E5" s="1" t="s">
        <v>97</v>
      </c>
      <c r="F5">
        <v>787</v>
      </c>
      <c r="G5">
        <v>1274</v>
      </c>
      <c r="H5">
        <v>61.8</v>
      </c>
      <c r="I5">
        <v>9476</v>
      </c>
      <c r="J5">
        <v>7.4</v>
      </c>
      <c r="K5">
        <v>58</v>
      </c>
      <c r="L5">
        <v>34</v>
      </c>
      <c r="M5">
        <v>88</v>
      </c>
      <c r="N5">
        <v>587</v>
      </c>
      <c r="O5">
        <v>88.6</v>
      </c>
      <c r="P5">
        <v>154</v>
      </c>
      <c r="Q5">
        <v>913</v>
      </c>
      <c r="R5">
        <v>5.9</v>
      </c>
      <c r="S5">
        <v>9</v>
      </c>
      <c r="T5">
        <v>21</v>
      </c>
      <c r="U5">
        <v>12</v>
      </c>
      <c r="V5">
        <f t="shared" si="0"/>
        <v>780.33999999999992</v>
      </c>
    </row>
    <row r="7" spans="1:22" x14ac:dyDescent="0.75">
      <c r="A7" t="s">
        <v>36</v>
      </c>
      <c r="B7" t="s">
        <v>75</v>
      </c>
      <c r="C7" t="s">
        <v>37</v>
      </c>
      <c r="D7" t="s">
        <v>76</v>
      </c>
      <c r="E7" t="s">
        <v>77</v>
      </c>
      <c r="F7" t="s">
        <v>78</v>
      </c>
      <c r="G7" t="s">
        <v>79</v>
      </c>
      <c r="H7" t="s">
        <v>80</v>
      </c>
      <c r="I7" t="s">
        <v>81</v>
      </c>
      <c r="J7" t="s">
        <v>82</v>
      </c>
      <c r="K7" t="s">
        <v>83</v>
      </c>
      <c r="L7" t="s">
        <v>84</v>
      </c>
      <c r="M7" t="s">
        <v>85</v>
      </c>
      <c r="N7" t="s">
        <v>86</v>
      </c>
      <c r="O7" t="s">
        <v>87</v>
      </c>
      <c r="P7" t="s">
        <v>88</v>
      </c>
      <c r="Q7" t="s">
        <v>89</v>
      </c>
      <c r="R7" t="s">
        <v>90</v>
      </c>
      <c r="S7" t="s">
        <v>91</v>
      </c>
      <c r="T7" t="s">
        <v>92</v>
      </c>
      <c r="U7" t="s">
        <v>93</v>
      </c>
      <c r="V7" t="s">
        <v>38</v>
      </c>
    </row>
    <row r="8" spans="1:22" x14ac:dyDescent="0.75">
      <c r="A8" t="s">
        <v>94</v>
      </c>
      <c r="B8" t="s">
        <v>104</v>
      </c>
      <c r="C8" t="s">
        <v>157</v>
      </c>
      <c r="D8" t="s">
        <v>101</v>
      </c>
      <c r="E8" t="s">
        <v>101</v>
      </c>
      <c r="F8" s="3">
        <v>18.733333333333334</v>
      </c>
      <c r="G8" s="3">
        <v>30.2</v>
      </c>
      <c r="H8" s="3">
        <v>62</v>
      </c>
      <c r="I8" s="3">
        <v>215.46666666666667</v>
      </c>
      <c r="J8" s="3">
        <v>7.1</v>
      </c>
      <c r="K8" s="3">
        <v>0.8666666666666667</v>
      </c>
      <c r="L8" s="3">
        <v>1</v>
      </c>
      <c r="M8" s="3">
        <v>1.8</v>
      </c>
      <c r="N8" s="3">
        <v>11.533333333333333</v>
      </c>
      <c r="O8" s="3">
        <v>79.3</v>
      </c>
      <c r="P8" s="3">
        <v>4</v>
      </c>
      <c r="Q8" s="3">
        <v>20.8</v>
      </c>
      <c r="R8" s="3">
        <v>5.2</v>
      </c>
      <c r="S8" s="3">
        <v>0.33333333333333331</v>
      </c>
      <c r="T8" s="3">
        <v>0.13333333333333333</v>
      </c>
      <c r="U8" s="3">
        <v>6.6666666666666666E-2</v>
      </c>
      <c r="V8">
        <f t="shared" ref="V8" si="1">(0.04*I8)+(6*K8) -(2*L8)+(0.1*Q8)+(6*S8)-(2*U8)</f>
        <v>15.765333333333336</v>
      </c>
    </row>
    <row r="9" spans="1:22" x14ac:dyDescent="0.75">
      <c r="A9" t="s">
        <v>94</v>
      </c>
      <c r="B9" t="s">
        <v>105</v>
      </c>
      <c r="C9" t="s">
        <v>157</v>
      </c>
      <c r="D9" t="s">
        <v>101</v>
      </c>
      <c r="E9" t="s">
        <v>101</v>
      </c>
      <c r="F9" s="3">
        <v>18.399999999999999</v>
      </c>
      <c r="G9" s="3">
        <v>30.066666666666666</v>
      </c>
      <c r="H9" s="3">
        <v>61.2</v>
      </c>
      <c r="I9" s="3">
        <v>228.4</v>
      </c>
      <c r="J9" s="3">
        <v>7.6</v>
      </c>
      <c r="K9" s="3">
        <v>1.7333333333333334</v>
      </c>
      <c r="L9" s="3">
        <v>0.6</v>
      </c>
      <c r="M9" s="3">
        <v>1.5333333333333334</v>
      </c>
      <c r="N9" s="3">
        <v>10.4</v>
      </c>
      <c r="O9" s="3">
        <v>95.6</v>
      </c>
      <c r="P9" s="3">
        <v>4</v>
      </c>
      <c r="Q9" s="3">
        <v>23.266666666666666</v>
      </c>
      <c r="R9" s="3">
        <v>5.8</v>
      </c>
      <c r="S9" s="3">
        <v>0.13333333333333333</v>
      </c>
      <c r="T9" s="3">
        <v>0.6</v>
      </c>
      <c r="U9" s="3">
        <v>0.33333333333333331</v>
      </c>
      <c r="V9">
        <f>(0.04*I9)+(6*K9) -(2*L9)+(0.1*Q9)+(6*S9)-(2*U9)</f>
        <v>20.796000000000003</v>
      </c>
    </row>
    <row r="10" spans="1:22" x14ac:dyDescent="0.75">
      <c r="A10" t="s">
        <v>94</v>
      </c>
      <c r="B10" t="s">
        <v>106</v>
      </c>
      <c r="C10" t="s">
        <v>157</v>
      </c>
      <c r="D10" t="s">
        <v>131</v>
      </c>
      <c r="E10" t="s">
        <v>131</v>
      </c>
      <c r="F10" s="3">
        <v>19.166666666666668</v>
      </c>
      <c r="G10" s="3">
        <v>30.833333333333332</v>
      </c>
      <c r="H10" s="3">
        <v>62.2</v>
      </c>
      <c r="I10" s="3">
        <v>234.83333333333334</v>
      </c>
      <c r="J10" s="3">
        <v>7.6</v>
      </c>
      <c r="K10" s="3">
        <v>1.5833333333333333</v>
      </c>
      <c r="L10" s="3">
        <v>0.83333333333333337</v>
      </c>
      <c r="M10" s="3">
        <v>3.1666666666666665</v>
      </c>
      <c r="N10" s="3">
        <v>21.5</v>
      </c>
      <c r="O10" s="3">
        <v>91.5</v>
      </c>
      <c r="P10" s="3">
        <v>2.8333333333333335</v>
      </c>
      <c r="Q10" s="3">
        <v>21</v>
      </c>
      <c r="R10" s="3">
        <v>7.4</v>
      </c>
      <c r="S10" s="3">
        <v>0.16666666666666666</v>
      </c>
      <c r="T10" s="3">
        <v>0.83333333333333337</v>
      </c>
      <c r="U10" s="3">
        <v>0.5</v>
      </c>
      <c r="V10">
        <f>(0.04*I10)+(6*K10) -(2*L10)+(0.1*Q10)+(6*S10)-(2*U10)</f>
        <v>19.326666666666668</v>
      </c>
    </row>
    <row r="12" spans="1:22" x14ac:dyDescent="0.75">
      <c r="A12" t="s">
        <v>36</v>
      </c>
      <c r="B12" t="s">
        <v>75</v>
      </c>
      <c r="C12" t="s">
        <v>37</v>
      </c>
      <c r="D12" t="s">
        <v>76</v>
      </c>
      <c r="E12" t="s">
        <v>77</v>
      </c>
      <c r="F12" t="s">
        <v>78</v>
      </c>
      <c r="G12" t="s">
        <v>79</v>
      </c>
      <c r="H12" t="s">
        <v>80</v>
      </c>
      <c r="I12" t="s">
        <v>81</v>
      </c>
      <c r="J12" t="s">
        <v>82</v>
      </c>
      <c r="K12" t="s">
        <v>83</v>
      </c>
      <c r="L12" t="s">
        <v>84</v>
      </c>
      <c r="M12" t="s">
        <v>85</v>
      </c>
      <c r="N12" t="s">
        <v>86</v>
      </c>
      <c r="O12" t="s">
        <v>87</v>
      </c>
      <c r="P12" t="s">
        <v>88</v>
      </c>
      <c r="Q12" t="s">
        <v>89</v>
      </c>
      <c r="R12" t="s">
        <v>90</v>
      </c>
      <c r="S12" t="s">
        <v>91</v>
      </c>
      <c r="T12" t="s">
        <v>92</v>
      </c>
      <c r="U12" t="s">
        <v>93</v>
      </c>
      <c r="V12" t="s">
        <v>38</v>
      </c>
    </row>
    <row r="13" spans="1:22" x14ac:dyDescent="0.75">
      <c r="A13" t="s">
        <v>94</v>
      </c>
      <c r="B13" t="s">
        <v>104</v>
      </c>
      <c r="C13" t="s">
        <v>157</v>
      </c>
      <c r="D13" t="s">
        <v>101</v>
      </c>
      <c r="E13" t="s">
        <v>101</v>
      </c>
      <c r="F13" s="3">
        <v>299.73333333333335</v>
      </c>
      <c r="G13" s="3">
        <v>483.2</v>
      </c>
      <c r="H13" s="3">
        <v>62</v>
      </c>
      <c r="I13" s="3">
        <v>3447.4666666666667</v>
      </c>
      <c r="J13" s="3">
        <v>7.1</v>
      </c>
      <c r="K13" s="3">
        <v>13.866666666666667</v>
      </c>
      <c r="L13" s="3">
        <v>16</v>
      </c>
      <c r="M13" s="3">
        <v>28.8</v>
      </c>
      <c r="N13" s="3">
        <v>184.53333333333333</v>
      </c>
      <c r="O13" s="3">
        <v>79.3</v>
      </c>
      <c r="P13" s="3">
        <v>64</v>
      </c>
      <c r="Q13" s="3">
        <v>332.8</v>
      </c>
      <c r="R13" s="3">
        <v>5.2</v>
      </c>
      <c r="S13" s="3">
        <v>5.333333333333333</v>
      </c>
      <c r="T13" s="3">
        <v>2.1333333333333333</v>
      </c>
      <c r="U13" s="3">
        <v>1.0666666666666667</v>
      </c>
      <c r="V13" s="3">
        <f t="shared" ref="V13" si="2">(0.04*I13)+(6*K13) -(2*L13)+(0.1*Q13)+(6*S13)-(2*U13)</f>
        <v>252.24533333333338</v>
      </c>
    </row>
    <row r="14" spans="1:22" x14ac:dyDescent="0.75">
      <c r="A14" t="s">
        <v>94</v>
      </c>
      <c r="B14" t="s">
        <v>105</v>
      </c>
      <c r="C14" t="s">
        <v>157</v>
      </c>
      <c r="D14" t="s">
        <v>101</v>
      </c>
      <c r="E14" t="s">
        <v>101</v>
      </c>
      <c r="F14" s="3">
        <v>294.39999999999998</v>
      </c>
      <c r="G14" s="3">
        <v>481.06666666666666</v>
      </c>
      <c r="H14" s="3">
        <v>61.2</v>
      </c>
      <c r="I14" s="3">
        <v>3654.4</v>
      </c>
      <c r="J14" s="3">
        <v>7.6</v>
      </c>
      <c r="K14" s="3">
        <v>27.733333333333334</v>
      </c>
      <c r="L14" s="3">
        <v>9.6</v>
      </c>
      <c r="M14" s="3">
        <v>24.533333333333335</v>
      </c>
      <c r="N14" s="3">
        <v>166.4</v>
      </c>
      <c r="O14" s="3">
        <v>95.6</v>
      </c>
      <c r="P14" s="3">
        <v>64</v>
      </c>
      <c r="Q14" s="3">
        <v>372.26666666666665</v>
      </c>
      <c r="R14" s="3">
        <v>5.8</v>
      </c>
      <c r="S14" s="3">
        <v>2.1333333333333333</v>
      </c>
      <c r="T14" s="3">
        <v>9.6</v>
      </c>
      <c r="U14" s="3">
        <v>5.333333333333333</v>
      </c>
      <c r="V14" s="3">
        <f>(0.04*I14)+(6*K14) -(2*L14)+(0.1*Q14)+(6*S14)-(2*U14)</f>
        <v>332.73600000000005</v>
      </c>
    </row>
    <row r="15" spans="1:22" x14ac:dyDescent="0.75">
      <c r="A15" t="s">
        <v>94</v>
      </c>
      <c r="B15" t="s">
        <v>106</v>
      </c>
      <c r="C15" t="s">
        <v>157</v>
      </c>
      <c r="D15" t="s">
        <v>131</v>
      </c>
      <c r="E15" t="s">
        <v>131</v>
      </c>
      <c r="F15" s="3">
        <v>306.66666666666669</v>
      </c>
      <c r="G15" s="3">
        <v>493.33333333333331</v>
      </c>
      <c r="H15" s="3">
        <v>62.2</v>
      </c>
      <c r="I15" s="3">
        <v>3757.3333333333335</v>
      </c>
      <c r="J15" s="3">
        <v>7.6</v>
      </c>
      <c r="K15" s="3">
        <v>25.333333333333332</v>
      </c>
      <c r="L15" s="3">
        <v>13.333333333333334</v>
      </c>
      <c r="M15" s="3">
        <v>50.666666666666664</v>
      </c>
      <c r="N15" s="3">
        <v>344</v>
      </c>
      <c r="O15" s="3">
        <v>91.5</v>
      </c>
      <c r="P15" s="3">
        <v>45.333333333333336</v>
      </c>
      <c r="Q15" s="3">
        <v>336</v>
      </c>
      <c r="R15" s="3">
        <v>7.4</v>
      </c>
      <c r="S15" s="3">
        <v>2.6666666666666665</v>
      </c>
      <c r="T15" s="3">
        <v>13.333333333333334</v>
      </c>
      <c r="U15" s="3">
        <v>8</v>
      </c>
      <c r="V15" s="3">
        <f>(0.04*I15)+(6*K15) -(2*L15)+(0.1*Q15)+(6*S15)-(2*U15)</f>
        <v>309.22666666666669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2FE9A-920B-415F-9FC9-000DA6FFA6EE}">
  <sheetPr codeName="Sheet46"/>
  <dimension ref="A1:V27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6.22656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134</v>
      </c>
      <c r="D2" s="1" t="s">
        <v>40</v>
      </c>
      <c r="E2" s="1" t="s">
        <v>40</v>
      </c>
      <c r="F2">
        <v>32</v>
      </c>
      <c r="G2">
        <v>43</v>
      </c>
      <c r="H2">
        <v>74.400000000000006</v>
      </c>
      <c r="I2">
        <v>382</v>
      </c>
      <c r="J2">
        <v>8.9</v>
      </c>
      <c r="K2">
        <v>3</v>
      </c>
      <c r="L2">
        <v>0</v>
      </c>
      <c r="M2">
        <v>5</v>
      </c>
      <c r="N2">
        <v>40</v>
      </c>
      <c r="O2">
        <v>124.4</v>
      </c>
      <c r="P2">
        <v>2</v>
      </c>
      <c r="Q2">
        <v>-3</v>
      </c>
      <c r="R2">
        <v>-1.5</v>
      </c>
      <c r="S2">
        <v>0</v>
      </c>
      <c r="V2">
        <f t="shared" ref="V2:V9" si="0">(0.04*I2)+(6*K2) -(2*L2)+(0.1*Q2)+(6*S2)-(2*U2)</f>
        <v>32.980000000000004</v>
      </c>
    </row>
    <row r="3" spans="1:22" x14ac:dyDescent="0.75">
      <c r="A3" s="1" t="s">
        <v>94</v>
      </c>
      <c r="B3" s="1" t="s">
        <v>105</v>
      </c>
      <c r="C3" s="1" t="s">
        <v>134</v>
      </c>
      <c r="D3" s="1" t="s">
        <v>101</v>
      </c>
      <c r="E3" s="1" t="s">
        <v>101</v>
      </c>
      <c r="F3">
        <v>395</v>
      </c>
      <c r="G3">
        <v>552</v>
      </c>
      <c r="H3">
        <v>71.599999999999994</v>
      </c>
      <c r="I3">
        <v>3877</v>
      </c>
      <c r="J3">
        <v>7</v>
      </c>
      <c r="K3">
        <v>20</v>
      </c>
      <c r="L3">
        <v>5</v>
      </c>
      <c r="M3">
        <v>37</v>
      </c>
      <c r="N3">
        <v>276</v>
      </c>
      <c r="O3">
        <v>99.3</v>
      </c>
      <c r="P3">
        <v>20</v>
      </c>
      <c r="Q3">
        <v>53</v>
      </c>
      <c r="R3">
        <v>2.7</v>
      </c>
      <c r="S3">
        <v>0</v>
      </c>
      <c r="T3">
        <v>10</v>
      </c>
      <c r="U3">
        <v>5</v>
      </c>
      <c r="V3">
        <f t="shared" ref="V3:V8" si="1">(0.04*I3)+(6*K3) -(2*L3)+(0.1*Q3)+(6*S3)-(2*U3)</f>
        <v>260.38000000000005</v>
      </c>
    </row>
    <row r="4" spans="1:22" x14ac:dyDescent="0.75">
      <c r="A4" s="1" t="s">
        <v>94</v>
      </c>
      <c r="B4" s="1" t="s">
        <v>106</v>
      </c>
      <c r="C4" s="1" t="s">
        <v>117</v>
      </c>
      <c r="D4" s="1" t="s">
        <v>130</v>
      </c>
      <c r="E4" s="1" t="s">
        <v>130</v>
      </c>
      <c r="F4">
        <v>346</v>
      </c>
      <c r="G4">
        <v>532</v>
      </c>
      <c r="H4">
        <v>65</v>
      </c>
      <c r="I4">
        <v>3725</v>
      </c>
      <c r="J4">
        <v>7</v>
      </c>
      <c r="K4">
        <v>19</v>
      </c>
      <c r="L4">
        <v>14</v>
      </c>
      <c r="M4">
        <v>28</v>
      </c>
      <c r="N4">
        <v>200</v>
      </c>
      <c r="O4">
        <v>86.4</v>
      </c>
      <c r="P4">
        <v>26</v>
      </c>
      <c r="Q4">
        <v>39</v>
      </c>
      <c r="R4">
        <v>1.5</v>
      </c>
      <c r="S4">
        <v>0</v>
      </c>
      <c r="T4">
        <v>10</v>
      </c>
      <c r="U4">
        <v>3</v>
      </c>
      <c r="V4">
        <f t="shared" si="1"/>
        <v>232.9</v>
      </c>
    </row>
    <row r="5" spans="1:22" x14ac:dyDescent="0.75">
      <c r="A5" s="1" t="s">
        <v>94</v>
      </c>
      <c r="B5" s="1" t="s">
        <v>108</v>
      </c>
      <c r="C5" s="1" t="s">
        <v>137</v>
      </c>
      <c r="D5" s="1" t="s">
        <v>99</v>
      </c>
      <c r="E5" s="1" t="s">
        <v>99</v>
      </c>
      <c r="F5">
        <v>159</v>
      </c>
      <c r="G5">
        <v>262</v>
      </c>
      <c r="H5">
        <v>60.7</v>
      </c>
      <c r="I5">
        <v>1687</v>
      </c>
      <c r="J5">
        <v>6.4</v>
      </c>
      <c r="K5">
        <v>14</v>
      </c>
      <c r="L5">
        <v>4</v>
      </c>
      <c r="M5">
        <v>15</v>
      </c>
      <c r="N5">
        <v>97</v>
      </c>
      <c r="O5">
        <v>90.9</v>
      </c>
      <c r="P5">
        <v>15</v>
      </c>
      <c r="Q5">
        <v>31</v>
      </c>
      <c r="R5">
        <v>2.1</v>
      </c>
      <c r="S5">
        <v>0</v>
      </c>
      <c r="T5">
        <v>3</v>
      </c>
      <c r="U5">
        <v>1</v>
      </c>
      <c r="V5">
        <f t="shared" si="1"/>
        <v>144.58000000000001</v>
      </c>
    </row>
    <row r="6" spans="1:22" x14ac:dyDescent="0.75">
      <c r="A6" s="1" t="s">
        <v>94</v>
      </c>
      <c r="B6" s="1" t="s">
        <v>109</v>
      </c>
      <c r="C6" s="1" t="s">
        <v>137</v>
      </c>
      <c r="D6" s="1" t="s">
        <v>96</v>
      </c>
      <c r="E6" s="1" t="s">
        <v>96</v>
      </c>
      <c r="F6">
        <v>328</v>
      </c>
      <c r="G6">
        <v>551</v>
      </c>
      <c r="H6">
        <v>59.5</v>
      </c>
      <c r="I6">
        <v>3702</v>
      </c>
      <c r="J6">
        <v>6.7</v>
      </c>
      <c r="K6">
        <v>21</v>
      </c>
      <c r="L6">
        <v>13</v>
      </c>
      <c r="M6">
        <v>35</v>
      </c>
      <c r="N6">
        <v>233</v>
      </c>
      <c r="O6">
        <v>82.6</v>
      </c>
      <c r="P6">
        <v>36</v>
      </c>
      <c r="Q6">
        <v>124</v>
      </c>
      <c r="R6">
        <v>3.4</v>
      </c>
      <c r="S6">
        <v>1</v>
      </c>
      <c r="T6">
        <v>7</v>
      </c>
      <c r="U6">
        <v>1</v>
      </c>
      <c r="V6">
        <f t="shared" si="1"/>
        <v>264.48</v>
      </c>
    </row>
    <row r="7" spans="1:22" x14ac:dyDescent="0.75">
      <c r="A7" s="1" t="s">
        <v>94</v>
      </c>
      <c r="B7" s="1" t="s">
        <v>110</v>
      </c>
      <c r="C7" s="1" t="s">
        <v>137</v>
      </c>
      <c r="D7" s="1" t="s">
        <v>136</v>
      </c>
      <c r="E7" s="1" t="s">
        <v>136</v>
      </c>
      <c r="F7">
        <v>191</v>
      </c>
      <c r="G7">
        <v>357</v>
      </c>
      <c r="H7">
        <v>53.5</v>
      </c>
      <c r="I7">
        <v>2164</v>
      </c>
      <c r="J7">
        <v>6.1</v>
      </c>
      <c r="K7">
        <v>6</v>
      </c>
      <c r="L7">
        <v>6</v>
      </c>
      <c r="M7">
        <v>36</v>
      </c>
      <c r="N7">
        <v>248</v>
      </c>
      <c r="O7">
        <v>70.5</v>
      </c>
      <c r="P7">
        <v>18</v>
      </c>
      <c r="Q7">
        <v>26</v>
      </c>
      <c r="R7">
        <v>1.4</v>
      </c>
      <c r="S7">
        <v>0</v>
      </c>
      <c r="T7">
        <v>10</v>
      </c>
      <c r="U7">
        <v>7</v>
      </c>
      <c r="V7">
        <f t="shared" si="1"/>
        <v>99.16</v>
      </c>
    </row>
    <row r="8" spans="1:22" x14ac:dyDescent="0.75">
      <c r="A8" s="1" t="s">
        <v>94</v>
      </c>
      <c r="B8" s="1" t="s">
        <v>111</v>
      </c>
      <c r="C8" s="1" t="s">
        <v>137</v>
      </c>
      <c r="D8" s="1" t="s">
        <v>96</v>
      </c>
      <c r="E8" s="1" t="s">
        <v>96</v>
      </c>
      <c r="F8">
        <v>354</v>
      </c>
      <c r="G8">
        <v>590</v>
      </c>
      <c r="H8">
        <v>60</v>
      </c>
      <c r="I8">
        <v>3512</v>
      </c>
      <c r="J8">
        <v>6</v>
      </c>
      <c r="K8">
        <v>18</v>
      </c>
      <c r="L8">
        <v>15</v>
      </c>
      <c r="M8">
        <v>34</v>
      </c>
      <c r="N8">
        <v>244</v>
      </c>
      <c r="O8">
        <v>76.5</v>
      </c>
      <c r="P8">
        <v>27</v>
      </c>
      <c r="Q8">
        <v>63</v>
      </c>
      <c r="R8">
        <v>2.2999999999999998</v>
      </c>
      <c r="S8">
        <v>1</v>
      </c>
      <c r="T8">
        <v>7</v>
      </c>
      <c r="U8">
        <v>2</v>
      </c>
      <c r="V8">
        <f t="shared" si="1"/>
        <v>226.78</v>
      </c>
    </row>
    <row r="9" spans="1:22" x14ac:dyDescent="0.75">
      <c r="A9" s="1" t="s">
        <v>94</v>
      </c>
      <c r="B9" s="1" t="s">
        <v>97</v>
      </c>
      <c r="C9" s="1" t="s">
        <v>97</v>
      </c>
      <c r="D9" s="1" t="s">
        <v>97</v>
      </c>
      <c r="E9" s="1" t="s">
        <v>97</v>
      </c>
      <c r="F9">
        <v>1805</v>
      </c>
      <c r="G9">
        <v>2887</v>
      </c>
      <c r="H9">
        <v>62.5</v>
      </c>
      <c r="I9">
        <v>19049</v>
      </c>
      <c r="J9">
        <v>6.6</v>
      </c>
      <c r="K9">
        <v>101</v>
      </c>
      <c r="L9">
        <v>57</v>
      </c>
      <c r="M9">
        <v>190</v>
      </c>
      <c r="N9">
        <v>1338</v>
      </c>
      <c r="O9">
        <v>85.1</v>
      </c>
      <c r="P9">
        <v>144</v>
      </c>
      <c r="Q9">
        <v>333</v>
      </c>
      <c r="R9">
        <v>2.2999999999999998</v>
      </c>
      <c r="S9">
        <v>2</v>
      </c>
      <c r="T9">
        <v>47</v>
      </c>
      <c r="U9">
        <v>19</v>
      </c>
      <c r="V9">
        <f t="shared" si="0"/>
        <v>1261.26</v>
      </c>
    </row>
    <row r="11" spans="1:22" x14ac:dyDescent="0.75">
      <c r="A11" t="s">
        <v>36</v>
      </c>
      <c r="B11" t="s">
        <v>75</v>
      </c>
      <c r="C11" t="s">
        <v>37</v>
      </c>
      <c r="D11" t="s">
        <v>76</v>
      </c>
      <c r="E11" t="s">
        <v>77</v>
      </c>
      <c r="F11" t="s">
        <v>78</v>
      </c>
      <c r="G11" t="s">
        <v>79</v>
      </c>
      <c r="H11" t="s">
        <v>80</v>
      </c>
      <c r="I11" t="s">
        <v>81</v>
      </c>
      <c r="J11" t="s">
        <v>82</v>
      </c>
      <c r="K11" t="s">
        <v>83</v>
      </c>
      <c r="L11" t="s">
        <v>84</v>
      </c>
      <c r="M11" t="s">
        <v>85</v>
      </c>
      <c r="N11" t="s">
        <v>86</v>
      </c>
      <c r="O11" t="s">
        <v>87</v>
      </c>
      <c r="P11" t="s">
        <v>88</v>
      </c>
      <c r="Q11" t="s">
        <v>89</v>
      </c>
      <c r="R11" t="s">
        <v>90</v>
      </c>
      <c r="S11" t="s">
        <v>91</v>
      </c>
      <c r="T11" t="s">
        <v>92</v>
      </c>
      <c r="U11" t="s">
        <v>93</v>
      </c>
      <c r="V11" t="s">
        <v>38</v>
      </c>
    </row>
    <row r="12" spans="1:22" x14ac:dyDescent="0.75">
      <c r="A12" t="s">
        <v>94</v>
      </c>
      <c r="B12" t="s">
        <v>104</v>
      </c>
      <c r="C12" t="s">
        <v>134</v>
      </c>
      <c r="D12" t="s">
        <v>40</v>
      </c>
      <c r="E12" t="s">
        <v>40</v>
      </c>
      <c r="F12" s="3">
        <v>16</v>
      </c>
      <c r="G12" s="3">
        <v>21.5</v>
      </c>
      <c r="H12" s="3">
        <v>74.400000000000006</v>
      </c>
      <c r="I12" s="3">
        <v>191</v>
      </c>
      <c r="J12" s="3">
        <v>8.9</v>
      </c>
      <c r="K12" s="3">
        <v>1.5</v>
      </c>
      <c r="L12" s="3">
        <v>0</v>
      </c>
      <c r="M12" s="3">
        <v>2.5</v>
      </c>
      <c r="N12" s="3">
        <v>20</v>
      </c>
      <c r="O12" s="3">
        <v>124.4</v>
      </c>
      <c r="P12" s="3">
        <v>1</v>
      </c>
      <c r="Q12" s="3">
        <v>-1.5</v>
      </c>
      <c r="R12" s="3">
        <v>-1.5</v>
      </c>
      <c r="S12" s="3">
        <v>0</v>
      </c>
      <c r="T12" s="3"/>
      <c r="U12" s="3"/>
      <c r="V12">
        <f t="shared" ref="V12" si="2">(0.04*I12)+(6*K12) -(2*L12)+(0.1*Q12)+(6*S12)-(2*U12)</f>
        <v>16.490000000000002</v>
      </c>
    </row>
    <row r="13" spans="1:22" x14ac:dyDescent="0.75">
      <c r="A13" t="s">
        <v>94</v>
      </c>
      <c r="B13" t="s">
        <v>105</v>
      </c>
      <c r="C13" t="s">
        <v>134</v>
      </c>
      <c r="D13" t="s">
        <v>101</v>
      </c>
      <c r="E13" t="s">
        <v>101</v>
      </c>
      <c r="F13" s="3">
        <v>26.333333333333332</v>
      </c>
      <c r="G13" s="3">
        <v>36.799999999999997</v>
      </c>
      <c r="H13" s="3">
        <v>71.599999999999994</v>
      </c>
      <c r="I13" s="3">
        <v>258.46666666666664</v>
      </c>
      <c r="J13" s="3">
        <v>7</v>
      </c>
      <c r="K13" s="3">
        <v>1.3333333333333333</v>
      </c>
      <c r="L13" s="3">
        <v>0.33333333333333331</v>
      </c>
      <c r="M13" s="3">
        <v>2.4666666666666668</v>
      </c>
      <c r="N13" s="3">
        <v>18.399999999999999</v>
      </c>
      <c r="O13" s="3">
        <v>99.3</v>
      </c>
      <c r="P13" s="3">
        <v>1.3333333333333333</v>
      </c>
      <c r="Q13" s="3">
        <v>3.5333333333333332</v>
      </c>
      <c r="R13" s="3">
        <v>2.7</v>
      </c>
      <c r="S13" s="3">
        <v>0</v>
      </c>
      <c r="T13" s="3">
        <v>0.66666666666666663</v>
      </c>
      <c r="U13" s="3">
        <v>0.33333333333333331</v>
      </c>
      <c r="V13">
        <f t="shared" ref="V13:V18" si="3">(0.04*I13)+(6*K13) -(2*L13)+(0.1*Q13)+(6*S13)-(2*U13)</f>
        <v>17.358666666666664</v>
      </c>
    </row>
    <row r="14" spans="1:22" x14ac:dyDescent="0.75">
      <c r="A14" t="s">
        <v>94</v>
      </c>
      <c r="B14" t="s">
        <v>106</v>
      </c>
      <c r="C14" t="s">
        <v>117</v>
      </c>
      <c r="D14" t="s">
        <v>130</v>
      </c>
      <c r="E14" t="s">
        <v>130</v>
      </c>
      <c r="F14" s="3">
        <v>24.714285714285715</v>
      </c>
      <c r="G14" s="3">
        <v>38</v>
      </c>
      <c r="H14" s="3">
        <v>65</v>
      </c>
      <c r="I14" s="3">
        <v>266.07142857142856</v>
      </c>
      <c r="J14" s="3">
        <v>7</v>
      </c>
      <c r="K14" s="3">
        <v>1.3571428571428572</v>
      </c>
      <c r="L14" s="3">
        <v>1</v>
      </c>
      <c r="M14" s="3">
        <v>2</v>
      </c>
      <c r="N14" s="3">
        <v>14.285714285714286</v>
      </c>
      <c r="O14" s="3">
        <v>86.4</v>
      </c>
      <c r="P14" s="3">
        <v>1.8571428571428572</v>
      </c>
      <c r="Q14" s="3">
        <v>2.7857142857142856</v>
      </c>
      <c r="R14" s="3">
        <v>1.5</v>
      </c>
      <c r="S14" s="3">
        <v>0</v>
      </c>
      <c r="T14" s="3">
        <v>0.7142857142857143</v>
      </c>
      <c r="U14" s="3">
        <v>0.21428571428571427</v>
      </c>
      <c r="V14">
        <f t="shared" si="3"/>
        <v>16.635714285714286</v>
      </c>
    </row>
    <row r="15" spans="1:22" x14ac:dyDescent="0.75">
      <c r="A15" t="s">
        <v>94</v>
      </c>
      <c r="B15" t="s">
        <v>108</v>
      </c>
      <c r="C15" t="s">
        <v>137</v>
      </c>
      <c r="D15" t="s">
        <v>99</v>
      </c>
      <c r="E15" t="s">
        <v>99</v>
      </c>
      <c r="F15" s="3">
        <v>22.714285714285715</v>
      </c>
      <c r="G15" s="3">
        <v>37.428571428571431</v>
      </c>
      <c r="H15" s="3">
        <v>60.7</v>
      </c>
      <c r="I15" s="3">
        <v>241</v>
      </c>
      <c r="J15" s="3">
        <v>6.4</v>
      </c>
      <c r="K15" s="3">
        <v>2</v>
      </c>
      <c r="L15" s="3">
        <v>0.5714285714285714</v>
      </c>
      <c r="M15" s="3">
        <v>2.1428571428571428</v>
      </c>
      <c r="N15" s="3">
        <v>13.857142857142858</v>
      </c>
      <c r="O15" s="3">
        <v>90.9</v>
      </c>
      <c r="P15" s="3">
        <v>2.1428571428571428</v>
      </c>
      <c r="Q15" s="3">
        <v>4.4285714285714288</v>
      </c>
      <c r="R15" s="3">
        <v>2.1</v>
      </c>
      <c r="S15" s="3">
        <v>0</v>
      </c>
      <c r="T15" s="3">
        <v>0.42857142857142855</v>
      </c>
      <c r="U15" s="3">
        <v>0.14285714285714285</v>
      </c>
      <c r="V15">
        <f t="shared" si="3"/>
        <v>20.654285714285717</v>
      </c>
    </row>
    <row r="16" spans="1:22" x14ac:dyDescent="0.75">
      <c r="A16" t="s">
        <v>94</v>
      </c>
      <c r="B16" t="s">
        <v>109</v>
      </c>
      <c r="C16" t="s">
        <v>137</v>
      </c>
      <c r="D16" t="s">
        <v>96</v>
      </c>
      <c r="E16" t="s">
        <v>96</v>
      </c>
      <c r="F16" s="3">
        <v>20.5</v>
      </c>
      <c r="G16" s="3">
        <v>34.4375</v>
      </c>
      <c r="H16" s="3">
        <v>59.5</v>
      </c>
      <c r="I16" s="3">
        <v>231.375</v>
      </c>
      <c r="J16" s="3">
        <v>6.7</v>
      </c>
      <c r="K16" s="3">
        <v>1.3125</v>
      </c>
      <c r="L16" s="3">
        <v>0.8125</v>
      </c>
      <c r="M16" s="3">
        <v>2.1875</v>
      </c>
      <c r="N16" s="3">
        <v>14.5625</v>
      </c>
      <c r="O16" s="3">
        <v>82.6</v>
      </c>
      <c r="P16" s="3">
        <v>2.25</v>
      </c>
      <c r="Q16" s="3">
        <v>7.75</v>
      </c>
      <c r="R16" s="3">
        <v>3.4</v>
      </c>
      <c r="S16" s="3">
        <v>6.25E-2</v>
      </c>
      <c r="T16" s="3">
        <v>0.4375</v>
      </c>
      <c r="U16" s="3">
        <v>6.25E-2</v>
      </c>
      <c r="V16">
        <f t="shared" si="3"/>
        <v>16.53</v>
      </c>
    </row>
    <row r="17" spans="1:22" x14ac:dyDescent="0.75">
      <c r="A17" t="s">
        <v>94</v>
      </c>
      <c r="B17" t="s">
        <v>110</v>
      </c>
      <c r="C17" t="s">
        <v>137</v>
      </c>
      <c r="D17" t="s">
        <v>136</v>
      </c>
      <c r="E17" t="s">
        <v>136</v>
      </c>
      <c r="F17" s="3">
        <v>19.100000000000001</v>
      </c>
      <c r="G17" s="3">
        <v>35.700000000000003</v>
      </c>
      <c r="H17" s="3">
        <v>53.5</v>
      </c>
      <c r="I17" s="3">
        <v>216.4</v>
      </c>
      <c r="J17" s="3">
        <v>6.1</v>
      </c>
      <c r="K17" s="3">
        <v>0.6</v>
      </c>
      <c r="L17" s="3">
        <v>0.6</v>
      </c>
      <c r="M17" s="3">
        <v>3.6</v>
      </c>
      <c r="N17" s="3">
        <v>24.8</v>
      </c>
      <c r="O17" s="3">
        <v>70.5</v>
      </c>
      <c r="P17" s="3">
        <v>1.8</v>
      </c>
      <c r="Q17" s="3">
        <v>2.6</v>
      </c>
      <c r="R17" s="3">
        <v>1.4</v>
      </c>
      <c r="S17" s="3">
        <v>0</v>
      </c>
      <c r="T17" s="3">
        <v>1</v>
      </c>
      <c r="U17" s="3">
        <v>0.7</v>
      </c>
      <c r="V17">
        <f t="shared" si="3"/>
        <v>9.9160000000000004</v>
      </c>
    </row>
    <row r="18" spans="1:22" x14ac:dyDescent="0.75">
      <c r="A18" t="s">
        <v>94</v>
      </c>
      <c r="B18" t="s">
        <v>111</v>
      </c>
      <c r="C18" t="s">
        <v>137</v>
      </c>
      <c r="D18" t="s">
        <v>96</v>
      </c>
      <c r="E18" t="s">
        <v>96</v>
      </c>
      <c r="F18" s="3">
        <v>22.125</v>
      </c>
      <c r="G18" s="3">
        <v>36.875</v>
      </c>
      <c r="H18" s="3">
        <v>60</v>
      </c>
      <c r="I18" s="3">
        <v>219.5</v>
      </c>
      <c r="J18" s="3">
        <v>6</v>
      </c>
      <c r="K18" s="3">
        <v>1.125</v>
      </c>
      <c r="L18" s="3">
        <v>0.9375</v>
      </c>
      <c r="M18" s="3">
        <v>2.125</v>
      </c>
      <c r="N18" s="3">
        <v>15.25</v>
      </c>
      <c r="O18" s="3">
        <v>76.5</v>
      </c>
      <c r="P18" s="3">
        <v>1.6875</v>
      </c>
      <c r="Q18" s="3">
        <v>3.9375</v>
      </c>
      <c r="R18" s="3">
        <v>2.2999999999999998</v>
      </c>
      <c r="S18" s="3">
        <v>6.25E-2</v>
      </c>
      <c r="T18" s="3">
        <v>0.4375</v>
      </c>
      <c r="U18" s="3">
        <v>0.125</v>
      </c>
      <c r="V18">
        <f t="shared" si="3"/>
        <v>14.17375</v>
      </c>
    </row>
    <row r="20" spans="1:22" x14ac:dyDescent="0.75">
      <c r="A20" t="s">
        <v>36</v>
      </c>
      <c r="B20" t="s">
        <v>75</v>
      </c>
      <c r="C20" t="s">
        <v>37</v>
      </c>
      <c r="D20" t="s">
        <v>76</v>
      </c>
      <c r="E20" t="s">
        <v>77</v>
      </c>
      <c r="F20" t="s">
        <v>78</v>
      </c>
      <c r="G20" t="s">
        <v>79</v>
      </c>
      <c r="H20" t="s">
        <v>80</v>
      </c>
      <c r="I20" t="s">
        <v>81</v>
      </c>
      <c r="J20" t="s">
        <v>82</v>
      </c>
      <c r="K20" t="s">
        <v>83</v>
      </c>
      <c r="L20" t="s">
        <v>84</v>
      </c>
      <c r="M20" t="s">
        <v>85</v>
      </c>
      <c r="N20" t="s">
        <v>86</v>
      </c>
      <c r="O20" t="s">
        <v>87</v>
      </c>
      <c r="P20" t="s">
        <v>88</v>
      </c>
      <c r="Q20" t="s">
        <v>89</v>
      </c>
      <c r="R20" t="s">
        <v>90</v>
      </c>
      <c r="S20" t="s">
        <v>91</v>
      </c>
      <c r="T20" t="s">
        <v>92</v>
      </c>
      <c r="U20" t="s">
        <v>93</v>
      </c>
      <c r="V20" t="s">
        <v>38</v>
      </c>
    </row>
    <row r="21" spans="1:22" x14ac:dyDescent="0.75">
      <c r="A21" t="s">
        <v>94</v>
      </c>
      <c r="B21" t="s">
        <v>104</v>
      </c>
      <c r="C21" t="s">
        <v>134</v>
      </c>
      <c r="D21" t="s">
        <v>40</v>
      </c>
      <c r="E21" t="s">
        <v>40</v>
      </c>
      <c r="F21" s="3">
        <v>256</v>
      </c>
      <c r="G21" s="3">
        <v>344</v>
      </c>
      <c r="H21" s="3">
        <v>74.400000000000006</v>
      </c>
      <c r="I21" s="3">
        <v>3056</v>
      </c>
      <c r="J21" s="3">
        <v>8.9</v>
      </c>
      <c r="K21" s="3">
        <v>24</v>
      </c>
      <c r="L21" s="3">
        <v>0</v>
      </c>
      <c r="M21" s="3">
        <v>40</v>
      </c>
      <c r="N21" s="3">
        <v>320</v>
      </c>
      <c r="O21" s="3">
        <v>124.4</v>
      </c>
      <c r="P21" s="3">
        <v>16</v>
      </c>
      <c r="Q21" s="3">
        <v>-24</v>
      </c>
      <c r="R21" s="3">
        <v>-1.5</v>
      </c>
      <c r="S21" s="3">
        <v>0</v>
      </c>
      <c r="T21" s="3"/>
      <c r="U21" s="3"/>
      <c r="V21" s="3">
        <f t="shared" ref="V21" si="4">(0.04*I21)+(6*K21) -(2*L21)+(0.1*Q21)+(6*S21)-(2*U21)</f>
        <v>263.84000000000003</v>
      </c>
    </row>
    <row r="22" spans="1:22" x14ac:dyDescent="0.75">
      <c r="A22" t="s">
        <v>94</v>
      </c>
      <c r="B22" t="s">
        <v>105</v>
      </c>
      <c r="C22" t="s">
        <v>134</v>
      </c>
      <c r="D22" t="s">
        <v>101</v>
      </c>
      <c r="E22" t="s">
        <v>101</v>
      </c>
      <c r="F22" s="3">
        <v>421.33333333333331</v>
      </c>
      <c r="G22" s="3">
        <v>588.79999999999995</v>
      </c>
      <c r="H22" s="3">
        <v>71.599999999999994</v>
      </c>
      <c r="I22" s="3">
        <v>4135.4666666666662</v>
      </c>
      <c r="J22" s="3">
        <v>7</v>
      </c>
      <c r="K22" s="3">
        <v>21.333333333333332</v>
      </c>
      <c r="L22" s="3">
        <v>5.333333333333333</v>
      </c>
      <c r="M22" s="3">
        <v>39.466666666666669</v>
      </c>
      <c r="N22" s="3">
        <v>294.39999999999998</v>
      </c>
      <c r="O22" s="3">
        <v>99.3</v>
      </c>
      <c r="P22" s="3">
        <v>21.333333333333332</v>
      </c>
      <c r="Q22" s="3">
        <v>56.533333333333331</v>
      </c>
      <c r="R22" s="3">
        <v>2.7</v>
      </c>
      <c r="S22" s="3">
        <v>0</v>
      </c>
      <c r="T22" s="3">
        <v>10.666666666666666</v>
      </c>
      <c r="U22" s="3">
        <v>5.333333333333333</v>
      </c>
      <c r="V22" s="3">
        <f t="shared" ref="V22:V27" si="5">(0.04*I22)+(6*K22) -(2*L22)+(0.1*Q22)+(6*S22)-(2*U22)</f>
        <v>277.73866666666663</v>
      </c>
    </row>
    <row r="23" spans="1:22" x14ac:dyDescent="0.75">
      <c r="A23" t="s">
        <v>94</v>
      </c>
      <c r="B23" t="s">
        <v>106</v>
      </c>
      <c r="C23" t="s">
        <v>117</v>
      </c>
      <c r="D23" t="s">
        <v>130</v>
      </c>
      <c r="E23" t="s">
        <v>130</v>
      </c>
      <c r="F23" s="3">
        <v>395.42857142857144</v>
      </c>
      <c r="G23" s="3">
        <v>608</v>
      </c>
      <c r="H23" s="3">
        <v>65</v>
      </c>
      <c r="I23" s="3">
        <v>4257.1428571428569</v>
      </c>
      <c r="J23" s="3">
        <v>7</v>
      </c>
      <c r="K23" s="3">
        <v>21.714285714285715</v>
      </c>
      <c r="L23" s="3">
        <v>16</v>
      </c>
      <c r="M23" s="3">
        <v>32</v>
      </c>
      <c r="N23" s="3">
        <v>228.57142857142858</v>
      </c>
      <c r="O23" s="3">
        <v>86.4</v>
      </c>
      <c r="P23" s="3">
        <v>29.714285714285715</v>
      </c>
      <c r="Q23" s="3">
        <v>44.571428571428569</v>
      </c>
      <c r="R23" s="3">
        <v>1.5</v>
      </c>
      <c r="S23" s="3">
        <v>0</v>
      </c>
      <c r="T23" s="3">
        <v>11.428571428571429</v>
      </c>
      <c r="U23" s="3">
        <v>3.4285714285714284</v>
      </c>
      <c r="V23" s="3">
        <f t="shared" si="5"/>
        <v>266.17142857142858</v>
      </c>
    </row>
    <row r="24" spans="1:22" x14ac:dyDescent="0.75">
      <c r="A24" t="s">
        <v>94</v>
      </c>
      <c r="B24" t="s">
        <v>108</v>
      </c>
      <c r="C24" t="s">
        <v>137</v>
      </c>
      <c r="D24" t="s">
        <v>99</v>
      </c>
      <c r="E24" t="s">
        <v>99</v>
      </c>
      <c r="F24" s="3">
        <v>363.42857142857144</v>
      </c>
      <c r="G24" s="3">
        <v>598.85714285714289</v>
      </c>
      <c r="H24" s="3">
        <v>60.7</v>
      </c>
      <c r="I24" s="3">
        <v>3856</v>
      </c>
      <c r="J24" s="3">
        <v>6.4</v>
      </c>
      <c r="K24" s="3">
        <v>32</v>
      </c>
      <c r="L24" s="3">
        <v>9.1428571428571423</v>
      </c>
      <c r="M24" s="3">
        <v>34.285714285714285</v>
      </c>
      <c r="N24" s="3">
        <v>221.71428571428572</v>
      </c>
      <c r="O24" s="3">
        <v>90.9</v>
      </c>
      <c r="P24" s="3">
        <v>34.285714285714285</v>
      </c>
      <c r="Q24" s="3">
        <v>70.857142857142861</v>
      </c>
      <c r="R24" s="3">
        <v>2.1</v>
      </c>
      <c r="S24" s="3">
        <v>0</v>
      </c>
      <c r="T24" s="3">
        <v>6.8571428571428568</v>
      </c>
      <c r="U24" s="3">
        <v>2.2857142857142856</v>
      </c>
      <c r="V24" s="3">
        <f t="shared" si="5"/>
        <v>330.46857142857147</v>
      </c>
    </row>
    <row r="25" spans="1:22" x14ac:dyDescent="0.75">
      <c r="A25" t="s">
        <v>94</v>
      </c>
      <c r="B25" t="s">
        <v>109</v>
      </c>
      <c r="C25" t="s">
        <v>137</v>
      </c>
      <c r="D25" t="s">
        <v>96</v>
      </c>
      <c r="E25" t="s">
        <v>96</v>
      </c>
      <c r="F25" s="3">
        <v>328</v>
      </c>
      <c r="G25" s="3">
        <v>551</v>
      </c>
      <c r="H25" s="3">
        <v>59.5</v>
      </c>
      <c r="I25" s="3">
        <v>3702</v>
      </c>
      <c r="J25" s="3">
        <v>6.7</v>
      </c>
      <c r="K25" s="3">
        <v>21</v>
      </c>
      <c r="L25" s="3">
        <v>13</v>
      </c>
      <c r="M25" s="3">
        <v>35</v>
      </c>
      <c r="N25" s="3">
        <v>233</v>
      </c>
      <c r="O25" s="3">
        <v>82.6</v>
      </c>
      <c r="P25" s="3">
        <v>36</v>
      </c>
      <c r="Q25" s="3">
        <v>124</v>
      </c>
      <c r="R25" s="3">
        <v>3.4</v>
      </c>
      <c r="S25" s="3">
        <v>1</v>
      </c>
      <c r="T25" s="3">
        <v>7</v>
      </c>
      <c r="U25" s="3">
        <v>1</v>
      </c>
      <c r="V25" s="3">
        <f t="shared" si="5"/>
        <v>264.48</v>
      </c>
    </row>
    <row r="26" spans="1:22" x14ac:dyDescent="0.75">
      <c r="A26" t="s">
        <v>94</v>
      </c>
      <c r="B26" t="s">
        <v>110</v>
      </c>
      <c r="C26" t="s">
        <v>137</v>
      </c>
      <c r="D26" t="s">
        <v>136</v>
      </c>
      <c r="E26" t="s">
        <v>136</v>
      </c>
      <c r="F26" s="3">
        <v>305.60000000000002</v>
      </c>
      <c r="G26" s="3">
        <v>571.20000000000005</v>
      </c>
      <c r="H26" s="3">
        <v>53.5</v>
      </c>
      <c r="I26" s="3">
        <v>3462.4</v>
      </c>
      <c r="J26" s="3">
        <v>6.1</v>
      </c>
      <c r="K26" s="3">
        <v>9.6</v>
      </c>
      <c r="L26" s="3">
        <v>9.6</v>
      </c>
      <c r="M26" s="3">
        <v>57.6</v>
      </c>
      <c r="N26" s="3">
        <v>396.8</v>
      </c>
      <c r="O26" s="3">
        <v>70.5</v>
      </c>
      <c r="P26" s="3">
        <v>28.8</v>
      </c>
      <c r="Q26" s="3">
        <v>41.6</v>
      </c>
      <c r="R26" s="3">
        <v>1.4</v>
      </c>
      <c r="S26" s="3">
        <v>0</v>
      </c>
      <c r="T26" s="3">
        <v>16</v>
      </c>
      <c r="U26" s="3">
        <v>11.2</v>
      </c>
      <c r="V26" s="3">
        <f t="shared" si="5"/>
        <v>158.65600000000001</v>
      </c>
    </row>
    <row r="27" spans="1:22" x14ac:dyDescent="0.75">
      <c r="A27" t="s">
        <v>94</v>
      </c>
      <c r="B27" t="s">
        <v>111</v>
      </c>
      <c r="C27" t="s">
        <v>137</v>
      </c>
      <c r="D27" t="s">
        <v>96</v>
      </c>
      <c r="E27" t="s">
        <v>96</v>
      </c>
      <c r="F27" s="3">
        <v>354</v>
      </c>
      <c r="G27" s="3">
        <v>590</v>
      </c>
      <c r="H27" s="3">
        <v>60</v>
      </c>
      <c r="I27" s="3">
        <v>3512</v>
      </c>
      <c r="J27" s="3">
        <v>6</v>
      </c>
      <c r="K27" s="3">
        <v>18</v>
      </c>
      <c r="L27" s="3">
        <v>15</v>
      </c>
      <c r="M27" s="3">
        <v>34</v>
      </c>
      <c r="N27" s="3">
        <v>244</v>
      </c>
      <c r="O27" s="3">
        <v>76.5</v>
      </c>
      <c r="P27" s="3">
        <v>27</v>
      </c>
      <c r="Q27" s="3">
        <v>63</v>
      </c>
      <c r="R27" s="3">
        <v>2.2999999999999998</v>
      </c>
      <c r="S27" s="3">
        <v>1</v>
      </c>
      <c r="T27" s="3">
        <v>7</v>
      </c>
      <c r="U27" s="3">
        <v>2</v>
      </c>
      <c r="V27" s="3">
        <f t="shared" si="5"/>
        <v>226.78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DFFC-C6C6-4516-9951-8A4B53502C25}">
  <sheetPr codeName="Sheet47"/>
  <dimension ref="A1:V27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5.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158</v>
      </c>
      <c r="D2" s="1" t="s">
        <v>96</v>
      </c>
      <c r="E2" s="1" t="s">
        <v>96</v>
      </c>
      <c r="F2">
        <v>297</v>
      </c>
      <c r="G2">
        <v>496</v>
      </c>
      <c r="H2">
        <v>59.9</v>
      </c>
      <c r="I2">
        <v>3320</v>
      </c>
      <c r="J2">
        <v>6.7</v>
      </c>
      <c r="K2">
        <v>25</v>
      </c>
      <c r="L2">
        <v>12</v>
      </c>
      <c r="M2">
        <v>39</v>
      </c>
      <c r="N2">
        <v>255</v>
      </c>
      <c r="O2">
        <v>86.6</v>
      </c>
      <c r="P2">
        <v>38</v>
      </c>
      <c r="Q2">
        <v>99</v>
      </c>
      <c r="R2">
        <v>2.6</v>
      </c>
      <c r="S2">
        <v>0</v>
      </c>
      <c r="T2">
        <v>4</v>
      </c>
      <c r="U2">
        <v>4</v>
      </c>
      <c r="V2">
        <f t="shared" ref="V2:V9" si="0">(0.04*I2)+(6*K2) -(2*L2)+(0.1*Q2)+(6*S2)-(2*U2)</f>
        <v>260.7</v>
      </c>
    </row>
    <row r="3" spans="1:22" x14ac:dyDescent="0.75">
      <c r="A3" s="1" t="s">
        <v>94</v>
      </c>
      <c r="B3" s="1" t="s">
        <v>105</v>
      </c>
      <c r="C3" s="1" t="s">
        <v>158</v>
      </c>
      <c r="D3" s="1" t="s">
        <v>96</v>
      </c>
      <c r="E3" s="1" t="s">
        <v>96</v>
      </c>
      <c r="F3">
        <v>364</v>
      </c>
      <c r="G3">
        <v>563</v>
      </c>
      <c r="H3">
        <v>64.7</v>
      </c>
      <c r="I3">
        <v>4206</v>
      </c>
      <c r="J3">
        <v>7.5</v>
      </c>
      <c r="K3">
        <v>18</v>
      </c>
      <c r="L3">
        <v>8</v>
      </c>
      <c r="M3">
        <v>41</v>
      </c>
      <c r="N3">
        <v>264</v>
      </c>
      <c r="O3">
        <v>91.8</v>
      </c>
      <c r="P3">
        <v>46</v>
      </c>
      <c r="Q3">
        <v>184</v>
      </c>
      <c r="R3">
        <v>4</v>
      </c>
      <c r="S3">
        <v>4</v>
      </c>
      <c r="T3">
        <v>9</v>
      </c>
      <c r="U3">
        <v>3</v>
      </c>
      <c r="V3">
        <f t="shared" ref="V3:V8" si="1">(0.04*I3)+(6*K3) -(2*L3)+(0.1*Q3)+(6*S3)-(2*U3)</f>
        <v>296.64</v>
      </c>
    </row>
    <row r="4" spans="1:22" x14ac:dyDescent="0.75">
      <c r="A4" s="1" t="s">
        <v>94</v>
      </c>
      <c r="B4" s="1" t="s">
        <v>106</v>
      </c>
      <c r="C4" s="1" t="s">
        <v>158</v>
      </c>
      <c r="D4" s="1" t="s">
        <v>118</v>
      </c>
      <c r="E4" s="1" t="s">
        <v>118</v>
      </c>
      <c r="F4">
        <v>255</v>
      </c>
      <c r="G4">
        <v>386</v>
      </c>
      <c r="H4">
        <v>66.099999999999994</v>
      </c>
      <c r="I4">
        <v>3250</v>
      </c>
      <c r="J4">
        <v>8.4</v>
      </c>
      <c r="K4">
        <v>25</v>
      </c>
      <c r="L4">
        <v>7</v>
      </c>
      <c r="M4">
        <v>20</v>
      </c>
      <c r="N4">
        <v>118</v>
      </c>
      <c r="O4">
        <v>106.2</v>
      </c>
      <c r="P4">
        <v>57</v>
      </c>
      <c r="Q4">
        <v>142</v>
      </c>
      <c r="R4">
        <v>2.5</v>
      </c>
      <c r="S4">
        <v>3</v>
      </c>
      <c r="T4">
        <v>5</v>
      </c>
      <c r="U4">
        <v>2</v>
      </c>
      <c r="V4">
        <f t="shared" si="1"/>
        <v>294.2</v>
      </c>
    </row>
    <row r="5" spans="1:22" x14ac:dyDescent="0.75">
      <c r="A5" s="1" t="s">
        <v>94</v>
      </c>
      <c r="B5" s="1" t="s">
        <v>107</v>
      </c>
      <c r="C5" s="1" t="s">
        <v>158</v>
      </c>
      <c r="D5" s="1" t="s">
        <v>96</v>
      </c>
      <c r="E5" s="1" t="s">
        <v>96</v>
      </c>
      <c r="F5">
        <v>309</v>
      </c>
      <c r="G5">
        <v>481</v>
      </c>
      <c r="H5">
        <v>64.2</v>
      </c>
      <c r="I5">
        <v>3398</v>
      </c>
      <c r="J5">
        <v>7.1</v>
      </c>
      <c r="K5">
        <v>19</v>
      </c>
      <c r="L5">
        <v>17</v>
      </c>
      <c r="M5">
        <v>21</v>
      </c>
      <c r="N5">
        <v>124</v>
      </c>
      <c r="O5">
        <v>83.5</v>
      </c>
      <c r="P5">
        <v>60</v>
      </c>
      <c r="Q5">
        <v>169</v>
      </c>
      <c r="R5">
        <v>2.8</v>
      </c>
      <c r="S5">
        <v>4</v>
      </c>
      <c r="T5">
        <v>3</v>
      </c>
      <c r="U5">
        <v>2</v>
      </c>
      <c r="V5">
        <f t="shared" si="1"/>
        <v>252.82000000000005</v>
      </c>
    </row>
    <row r="6" spans="1:22" x14ac:dyDescent="0.75">
      <c r="A6" s="1" t="s">
        <v>94</v>
      </c>
      <c r="B6" s="1" t="s">
        <v>108</v>
      </c>
      <c r="C6" s="1" t="s">
        <v>158</v>
      </c>
      <c r="D6" s="1" t="s">
        <v>96</v>
      </c>
      <c r="E6" s="1" t="s">
        <v>96</v>
      </c>
      <c r="F6">
        <v>363</v>
      </c>
      <c r="G6">
        <v>586</v>
      </c>
      <c r="H6">
        <v>61.9</v>
      </c>
      <c r="I6">
        <v>4293</v>
      </c>
      <c r="J6">
        <v>7.3</v>
      </c>
      <c r="K6">
        <v>33</v>
      </c>
      <c r="L6">
        <v>20</v>
      </c>
      <c r="M6">
        <v>29</v>
      </c>
      <c r="N6">
        <v>182</v>
      </c>
      <c r="O6">
        <v>88.8</v>
      </c>
      <c r="P6">
        <v>61</v>
      </c>
      <c r="Q6">
        <v>183</v>
      </c>
      <c r="R6">
        <v>3</v>
      </c>
      <c r="S6">
        <v>2</v>
      </c>
      <c r="T6">
        <v>4</v>
      </c>
      <c r="U6">
        <v>3</v>
      </c>
      <c r="V6">
        <f t="shared" si="1"/>
        <v>354.02000000000004</v>
      </c>
    </row>
    <row r="7" spans="1:22" x14ac:dyDescent="0.75">
      <c r="A7" s="1" t="s">
        <v>94</v>
      </c>
      <c r="B7" s="1" t="s">
        <v>109</v>
      </c>
      <c r="C7" s="1" t="s">
        <v>158</v>
      </c>
      <c r="D7" s="1" t="s">
        <v>96</v>
      </c>
      <c r="E7" s="1" t="s">
        <v>96</v>
      </c>
      <c r="F7">
        <v>329</v>
      </c>
      <c r="G7">
        <v>528</v>
      </c>
      <c r="H7">
        <v>62.3</v>
      </c>
      <c r="I7">
        <v>3669</v>
      </c>
      <c r="J7">
        <v>6.9</v>
      </c>
      <c r="K7">
        <v>27</v>
      </c>
      <c r="L7">
        <v>16</v>
      </c>
      <c r="M7">
        <v>46</v>
      </c>
      <c r="N7">
        <v>229</v>
      </c>
      <c r="O7">
        <v>87.4</v>
      </c>
      <c r="P7">
        <v>47</v>
      </c>
      <c r="Q7">
        <v>120</v>
      </c>
      <c r="R7">
        <v>2.6</v>
      </c>
      <c r="S7">
        <v>4</v>
      </c>
      <c r="T7">
        <v>4</v>
      </c>
      <c r="U7">
        <v>4</v>
      </c>
      <c r="V7">
        <f t="shared" si="1"/>
        <v>304.76</v>
      </c>
    </row>
    <row r="8" spans="1:22" x14ac:dyDescent="0.75">
      <c r="A8" s="1" t="s">
        <v>94</v>
      </c>
      <c r="B8" s="1" t="s">
        <v>110</v>
      </c>
      <c r="C8" s="1" t="s">
        <v>158</v>
      </c>
      <c r="D8" s="1" t="s">
        <v>96</v>
      </c>
      <c r="E8" s="1" t="s">
        <v>96</v>
      </c>
      <c r="F8">
        <v>300</v>
      </c>
      <c r="G8">
        <v>516</v>
      </c>
      <c r="H8">
        <v>58.1</v>
      </c>
      <c r="I8">
        <v>3398</v>
      </c>
      <c r="J8">
        <v>6.6</v>
      </c>
      <c r="K8">
        <v>20</v>
      </c>
      <c r="L8">
        <v>13</v>
      </c>
      <c r="M8">
        <v>24</v>
      </c>
      <c r="N8">
        <v>160</v>
      </c>
      <c r="O8">
        <v>80.400000000000006</v>
      </c>
      <c r="P8">
        <v>37</v>
      </c>
      <c r="Q8">
        <v>152</v>
      </c>
      <c r="R8">
        <v>4.0999999999999996</v>
      </c>
      <c r="S8">
        <v>1</v>
      </c>
      <c r="T8">
        <v>4</v>
      </c>
      <c r="U8">
        <v>2</v>
      </c>
      <c r="V8">
        <f t="shared" si="1"/>
        <v>247.12</v>
      </c>
    </row>
    <row r="9" spans="1:22" x14ac:dyDescent="0.75">
      <c r="A9" s="1" t="s">
        <v>94</v>
      </c>
      <c r="B9" s="1" t="s">
        <v>97</v>
      </c>
      <c r="C9" s="1" t="s">
        <v>97</v>
      </c>
      <c r="D9" s="1" t="s">
        <v>97</v>
      </c>
      <c r="E9" s="1" t="s">
        <v>97</v>
      </c>
      <c r="F9">
        <v>2217</v>
      </c>
      <c r="G9">
        <v>3556</v>
      </c>
      <c r="H9">
        <v>62.3</v>
      </c>
      <c r="I9">
        <v>25534</v>
      </c>
      <c r="J9">
        <v>7.2</v>
      </c>
      <c r="K9">
        <v>167</v>
      </c>
      <c r="L9">
        <v>93</v>
      </c>
      <c r="M9">
        <v>220</v>
      </c>
      <c r="N9">
        <v>1332</v>
      </c>
      <c r="O9">
        <v>88.7</v>
      </c>
      <c r="P9">
        <v>346</v>
      </c>
      <c r="Q9">
        <v>1049</v>
      </c>
      <c r="R9">
        <v>3</v>
      </c>
      <c r="S9">
        <v>18</v>
      </c>
      <c r="T9">
        <v>33</v>
      </c>
      <c r="U9">
        <v>20</v>
      </c>
      <c r="V9">
        <f t="shared" si="0"/>
        <v>2010.2600000000002</v>
      </c>
    </row>
    <row r="11" spans="1:22" x14ac:dyDescent="0.75">
      <c r="A11" t="s">
        <v>36</v>
      </c>
      <c r="B11" t="s">
        <v>75</v>
      </c>
      <c r="C11" t="s">
        <v>37</v>
      </c>
      <c r="D11" t="s">
        <v>76</v>
      </c>
      <c r="E11" t="s">
        <v>77</v>
      </c>
      <c r="F11" t="s">
        <v>78</v>
      </c>
      <c r="G11" t="s">
        <v>79</v>
      </c>
      <c r="H11" t="s">
        <v>80</v>
      </c>
      <c r="I11" t="s">
        <v>81</v>
      </c>
      <c r="J11" t="s">
        <v>82</v>
      </c>
      <c r="K11" t="s">
        <v>83</v>
      </c>
      <c r="L11" t="s">
        <v>84</v>
      </c>
      <c r="M11" t="s">
        <v>85</v>
      </c>
      <c r="N11" t="s">
        <v>86</v>
      </c>
      <c r="O11" t="s">
        <v>87</v>
      </c>
      <c r="P11" t="s">
        <v>88</v>
      </c>
      <c r="Q11" t="s">
        <v>89</v>
      </c>
      <c r="R11" t="s">
        <v>90</v>
      </c>
      <c r="S11" t="s">
        <v>91</v>
      </c>
      <c r="T11" t="s">
        <v>92</v>
      </c>
      <c r="U11" t="s">
        <v>93</v>
      </c>
      <c r="V11" t="s">
        <v>38</v>
      </c>
    </row>
    <row r="12" spans="1:22" x14ac:dyDescent="0.75">
      <c r="A12" t="s">
        <v>94</v>
      </c>
      <c r="B12" t="s">
        <v>104</v>
      </c>
      <c r="C12" t="s">
        <v>158</v>
      </c>
      <c r="D12" t="s">
        <v>96</v>
      </c>
      <c r="E12" t="s">
        <v>96</v>
      </c>
      <c r="F12" s="3">
        <v>18.5625</v>
      </c>
      <c r="G12" s="3">
        <v>31</v>
      </c>
      <c r="H12" s="3">
        <v>59.9</v>
      </c>
      <c r="I12" s="3">
        <v>207.5</v>
      </c>
      <c r="J12" s="3">
        <v>6.7</v>
      </c>
      <c r="K12" s="3">
        <v>1.5625</v>
      </c>
      <c r="L12" s="3">
        <v>0.75</v>
      </c>
      <c r="M12" s="3">
        <v>2.4375</v>
      </c>
      <c r="N12" s="3">
        <v>15.9375</v>
      </c>
      <c r="O12" s="3">
        <v>86.6</v>
      </c>
      <c r="P12" s="3">
        <v>2.375</v>
      </c>
      <c r="Q12" s="3">
        <v>6.1875</v>
      </c>
      <c r="R12" s="3">
        <v>2.6</v>
      </c>
      <c r="S12" s="3">
        <v>0</v>
      </c>
      <c r="T12" s="3">
        <v>0.25</v>
      </c>
      <c r="U12" s="3">
        <v>0.25</v>
      </c>
      <c r="V12">
        <f t="shared" ref="V12" si="2">(0.04*I12)+(6*K12) -(2*L12)+(0.1*Q12)+(6*S12)-(2*U12)</f>
        <v>16.293749999999999</v>
      </c>
    </row>
    <row r="13" spans="1:22" x14ac:dyDescent="0.75">
      <c r="A13" t="s">
        <v>94</v>
      </c>
      <c r="B13" t="s">
        <v>105</v>
      </c>
      <c r="C13" t="s">
        <v>158</v>
      </c>
      <c r="D13" t="s">
        <v>96</v>
      </c>
      <c r="E13" t="s">
        <v>96</v>
      </c>
      <c r="F13" s="3">
        <v>22.75</v>
      </c>
      <c r="G13" s="3">
        <v>35.1875</v>
      </c>
      <c r="H13" s="3">
        <v>64.7</v>
      </c>
      <c r="I13" s="3">
        <v>262.875</v>
      </c>
      <c r="J13" s="3">
        <v>7.5</v>
      </c>
      <c r="K13" s="3">
        <v>1.125</v>
      </c>
      <c r="L13" s="3">
        <v>0.5</v>
      </c>
      <c r="M13" s="3">
        <v>2.5625</v>
      </c>
      <c r="N13" s="3">
        <v>16.5</v>
      </c>
      <c r="O13" s="3">
        <v>91.8</v>
      </c>
      <c r="P13" s="3">
        <v>2.875</v>
      </c>
      <c r="Q13" s="3">
        <v>11.5</v>
      </c>
      <c r="R13" s="3">
        <v>4</v>
      </c>
      <c r="S13" s="3">
        <v>0.25</v>
      </c>
      <c r="T13" s="3">
        <v>0.5625</v>
      </c>
      <c r="U13" s="3">
        <v>0.1875</v>
      </c>
      <c r="V13">
        <f t="shared" ref="V13:V18" si="3">(0.04*I13)+(6*K13) -(2*L13)+(0.1*Q13)+(6*S13)-(2*U13)</f>
        <v>18.54</v>
      </c>
    </row>
    <row r="14" spans="1:22" x14ac:dyDescent="0.75">
      <c r="A14" t="s">
        <v>94</v>
      </c>
      <c r="B14" t="s">
        <v>106</v>
      </c>
      <c r="C14" t="s">
        <v>158</v>
      </c>
      <c r="D14" t="s">
        <v>118</v>
      </c>
      <c r="E14" t="s">
        <v>118</v>
      </c>
      <c r="F14" s="3">
        <v>19.615384615384617</v>
      </c>
      <c r="G14" s="3">
        <v>29.692307692307693</v>
      </c>
      <c r="H14" s="3">
        <v>66.099999999999994</v>
      </c>
      <c r="I14" s="3">
        <v>250</v>
      </c>
      <c r="J14" s="3">
        <v>8.4</v>
      </c>
      <c r="K14" s="3">
        <v>1.9230769230769231</v>
      </c>
      <c r="L14" s="3">
        <v>0.53846153846153844</v>
      </c>
      <c r="M14" s="3">
        <v>1.5384615384615385</v>
      </c>
      <c r="N14" s="3">
        <v>9.0769230769230766</v>
      </c>
      <c r="O14" s="3">
        <v>106.2</v>
      </c>
      <c r="P14" s="3">
        <v>4.384615384615385</v>
      </c>
      <c r="Q14" s="3">
        <v>10.923076923076923</v>
      </c>
      <c r="R14" s="3">
        <v>2.5</v>
      </c>
      <c r="S14" s="3">
        <v>0.23076923076923078</v>
      </c>
      <c r="T14" s="3">
        <v>0.38461538461538464</v>
      </c>
      <c r="U14" s="3">
        <v>0.15384615384615385</v>
      </c>
      <c r="V14">
        <f t="shared" si="3"/>
        <v>22.630769230769232</v>
      </c>
    </row>
    <row r="15" spans="1:22" x14ac:dyDescent="0.75">
      <c r="A15" t="s">
        <v>94</v>
      </c>
      <c r="B15" t="s">
        <v>107</v>
      </c>
      <c r="C15" t="s">
        <v>158</v>
      </c>
      <c r="D15" t="s">
        <v>96</v>
      </c>
      <c r="E15" t="s">
        <v>96</v>
      </c>
      <c r="F15" s="3">
        <v>19.3125</v>
      </c>
      <c r="G15" s="3">
        <v>30.0625</v>
      </c>
      <c r="H15" s="3">
        <v>64.2</v>
      </c>
      <c r="I15" s="3">
        <v>212.375</v>
      </c>
      <c r="J15" s="3">
        <v>7.1</v>
      </c>
      <c r="K15" s="3">
        <v>1.1875</v>
      </c>
      <c r="L15" s="3">
        <v>1.0625</v>
      </c>
      <c r="M15" s="3">
        <v>1.3125</v>
      </c>
      <c r="N15" s="3">
        <v>7.75</v>
      </c>
      <c r="O15" s="3">
        <v>83.5</v>
      </c>
      <c r="P15" s="3">
        <v>3.75</v>
      </c>
      <c r="Q15" s="3">
        <v>10.5625</v>
      </c>
      <c r="R15" s="3">
        <v>2.8</v>
      </c>
      <c r="S15" s="3">
        <v>0.25</v>
      </c>
      <c r="T15" s="3">
        <v>0.1875</v>
      </c>
      <c r="U15" s="3">
        <v>0.125</v>
      </c>
      <c r="V15">
        <f t="shared" si="3"/>
        <v>15.801250000000003</v>
      </c>
    </row>
    <row r="16" spans="1:22" x14ac:dyDescent="0.75">
      <c r="A16" t="s">
        <v>94</v>
      </c>
      <c r="B16" t="s">
        <v>108</v>
      </c>
      <c r="C16" t="s">
        <v>158</v>
      </c>
      <c r="D16" t="s">
        <v>96</v>
      </c>
      <c r="E16" t="s">
        <v>96</v>
      </c>
      <c r="F16" s="3">
        <v>22.6875</v>
      </c>
      <c r="G16" s="3">
        <v>36.625</v>
      </c>
      <c r="H16" s="3">
        <v>61.9</v>
      </c>
      <c r="I16" s="3">
        <v>268.3125</v>
      </c>
      <c r="J16" s="3">
        <v>7.3</v>
      </c>
      <c r="K16" s="3">
        <v>2.0625</v>
      </c>
      <c r="L16" s="3">
        <v>1.25</v>
      </c>
      <c r="M16" s="3">
        <v>1.8125</v>
      </c>
      <c r="N16" s="3">
        <v>11.375</v>
      </c>
      <c r="O16" s="3">
        <v>88.8</v>
      </c>
      <c r="P16" s="3">
        <v>3.8125</v>
      </c>
      <c r="Q16" s="3">
        <v>11.4375</v>
      </c>
      <c r="R16" s="3">
        <v>3</v>
      </c>
      <c r="S16" s="3">
        <v>0.125</v>
      </c>
      <c r="T16" s="3">
        <v>0.25</v>
      </c>
      <c r="U16" s="3">
        <v>0.1875</v>
      </c>
      <c r="V16">
        <f t="shared" si="3"/>
        <v>22.126250000000002</v>
      </c>
    </row>
    <row r="17" spans="1:22" x14ac:dyDescent="0.75">
      <c r="A17" t="s">
        <v>94</v>
      </c>
      <c r="B17" t="s">
        <v>109</v>
      </c>
      <c r="C17" t="s">
        <v>158</v>
      </c>
      <c r="D17" t="s">
        <v>96</v>
      </c>
      <c r="E17" t="s">
        <v>96</v>
      </c>
      <c r="F17" s="3">
        <v>20.5625</v>
      </c>
      <c r="G17" s="3">
        <v>33</v>
      </c>
      <c r="H17" s="3">
        <v>62.3</v>
      </c>
      <c r="I17" s="3">
        <v>229.3125</v>
      </c>
      <c r="J17" s="3">
        <v>6.9</v>
      </c>
      <c r="K17" s="3">
        <v>1.6875</v>
      </c>
      <c r="L17" s="3">
        <v>1</v>
      </c>
      <c r="M17" s="3">
        <v>2.875</v>
      </c>
      <c r="N17" s="3">
        <v>14.3125</v>
      </c>
      <c r="O17" s="3">
        <v>87.4</v>
      </c>
      <c r="P17" s="3">
        <v>2.9375</v>
      </c>
      <c r="Q17" s="3">
        <v>7.5</v>
      </c>
      <c r="R17" s="3">
        <v>2.6</v>
      </c>
      <c r="S17" s="3">
        <v>0.25</v>
      </c>
      <c r="T17" s="3">
        <v>0.25</v>
      </c>
      <c r="U17" s="3">
        <v>0.25</v>
      </c>
      <c r="V17">
        <f t="shared" si="3"/>
        <v>19.047499999999999</v>
      </c>
    </row>
    <row r="18" spans="1:22" x14ac:dyDescent="0.75">
      <c r="A18" t="s">
        <v>94</v>
      </c>
      <c r="B18" t="s">
        <v>110</v>
      </c>
      <c r="C18" t="s">
        <v>158</v>
      </c>
      <c r="D18" t="s">
        <v>96</v>
      </c>
      <c r="E18" t="s">
        <v>96</v>
      </c>
      <c r="F18" s="3">
        <v>18.75</v>
      </c>
      <c r="G18" s="3">
        <v>32.25</v>
      </c>
      <c r="H18" s="3">
        <v>58.1</v>
      </c>
      <c r="I18" s="3">
        <v>212.375</v>
      </c>
      <c r="J18" s="3">
        <v>6.6</v>
      </c>
      <c r="K18" s="3">
        <v>1.25</v>
      </c>
      <c r="L18" s="3">
        <v>0.8125</v>
      </c>
      <c r="M18" s="3">
        <v>1.5</v>
      </c>
      <c r="N18" s="3">
        <v>10</v>
      </c>
      <c r="O18" s="3">
        <v>80.400000000000006</v>
      </c>
      <c r="P18" s="3">
        <v>2.3125</v>
      </c>
      <c r="Q18" s="3">
        <v>9.5</v>
      </c>
      <c r="R18" s="3">
        <v>4.0999999999999996</v>
      </c>
      <c r="S18" s="3">
        <v>6.25E-2</v>
      </c>
      <c r="T18" s="3">
        <v>0.25</v>
      </c>
      <c r="U18" s="3">
        <v>0.125</v>
      </c>
      <c r="V18">
        <f t="shared" si="3"/>
        <v>15.445</v>
      </c>
    </row>
    <row r="20" spans="1:22" x14ac:dyDescent="0.75">
      <c r="A20" t="s">
        <v>36</v>
      </c>
      <c r="B20" t="s">
        <v>75</v>
      </c>
      <c r="C20" t="s">
        <v>37</v>
      </c>
      <c r="D20" t="s">
        <v>76</v>
      </c>
      <c r="E20" t="s">
        <v>77</v>
      </c>
      <c r="F20" t="s">
        <v>78</v>
      </c>
      <c r="G20" t="s">
        <v>79</v>
      </c>
      <c r="H20" t="s">
        <v>80</v>
      </c>
      <c r="I20" t="s">
        <v>81</v>
      </c>
      <c r="J20" t="s">
        <v>82</v>
      </c>
      <c r="K20" t="s">
        <v>83</v>
      </c>
      <c r="L20" t="s">
        <v>84</v>
      </c>
      <c r="M20" t="s">
        <v>85</v>
      </c>
      <c r="N20" t="s">
        <v>86</v>
      </c>
      <c r="O20" t="s">
        <v>87</v>
      </c>
      <c r="P20" t="s">
        <v>88</v>
      </c>
      <c r="Q20" t="s">
        <v>89</v>
      </c>
      <c r="R20" t="s">
        <v>90</v>
      </c>
      <c r="S20" t="s">
        <v>91</v>
      </c>
      <c r="T20" t="s">
        <v>92</v>
      </c>
      <c r="U20" t="s">
        <v>93</v>
      </c>
      <c r="V20" t="s">
        <v>38</v>
      </c>
    </row>
    <row r="21" spans="1:22" x14ac:dyDescent="0.75">
      <c r="A21" t="s">
        <v>94</v>
      </c>
      <c r="B21" t="s">
        <v>104</v>
      </c>
      <c r="C21" t="s">
        <v>158</v>
      </c>
      <c r="D21" t="s">
        <v>96</v>
      </c>
      <c r="E21" t="s">
        <v>96</v>
      </c>
      <c r="F21" s="3">
        <v>297</v>
      </c>
      <c r="G21" s="3">
        <v>496</v>
      </c>
      <c r="H21" s="3">
        <v>59.9</v>
      </c>
      <c r="I21" s="3">
        <v>3320</v>
      </c>
      <c r="J21" s="3">
        <v>6.7</v>
      </c>
      <c r="K21" s="3">
        <v>25</v>
      </c>
      <c r="L21" s="3">
        <v>12</v>
      </c>
      <c r="M21" s="3">
        <v>39</v>
      </c>
      <c r="N21" s="3">
        <v>255</v>
      </c>
      <c r="O21" s="3">
        <v>86.6</v>
      </c>
      <c r="P21" s="3">
        <v>38</v>
      </c>
      <c r="Q21" s="3">
        <v>99</v>
      </c>
      <c r="R21" s="3">
        <v>2.6</v>
      </c>
      <c r="S21" s="3">
        <v>0</v>
      </c>
      <c r="T21" s="3">
        <v>4</v>
      </c>
      <c r="U21" s="3">
        <v>4</v>
      </c>
      <c r="V21" s="3">
        <f t="shared" ref="V21" si="4">(0.04*I21)+(6*K21) -(2*L21)+(0.1*Q21)+(6*S21)-(2*U21)</f>
        <v>260.7</v>
      </c>
    </row>
    <row r="22" spans="1:22" x14ac:dyDescent="0.75">
      <c r="A22" t="s">
        <v>94</v>
      </c>
      <c r="B22" t="s">
        <v>105</v>
      </c>
      <c r="C22" t="s">
        <v>158</v>
      </c>
      <c r="D22" t="s">
        <v>96</v>
      </c>
      <c r="E22" t="s">
        <v>96</v>
      </c>
      <c r="F22" s="3">
        <v>364</v>
      </c>
      <c r="G22" s="3">
        <v>563</v>
      </c>
      <c r="H22" s="3">
        <v>64.7</v>
      </c>
      <c r="I22" s="3">
        <v>4206</v>
      </c>
      <c r="J22" s="3">
        <v>7.5</v>
      </c>
      <c r="K22" s="3">
        <v>18</v>
      </c>
      <c r="L22" s="3">
        <v>8</v>
      </c>
      <c r="M22" s="3">
        <v>41</v>
      </c>
      <c r="N22" s="3">
        <v>264</v>
      </c>
      <c r="O22" s="3">
        <v>91.8</v>
      </c>
      <c r="P22" s="3">
        <v>46</v>
      </c>
      <c r="Q22" s="3">
        <v>184</v>
      </c>
      <c r="R22" s="3">
        <v>4</v>
      </c>
      <c r="S22" s="3">
        <v>4</v>
      </c>
      <c r="T22" s="3">
        <v>9</v>
      </c>
      <c r="U22" s="3">
        <v>3</v>
      </c>
      <c r="V22" s="3">
        <f t="shared" ref="V22:V27" si="5">(0.04*I22)+(6*K22) -(2*L22)+(0.1*Q22)+(6*S22)-(2*U22)</f>
        <v>296.64</v>
      </c>
    </row>
    <row r="23" spans="1:22" x14ac:dyDescent="0.75">
      <c r="A23" t="s">
        <v>94</v>
      </c>
      <c r="B23" t="s">
        <v>106</v>
      </c>
      <c r="C23" t="s">
        <v>158</v>
      </c>
      <c r="D23" t="s">
        <v>118</v>
      </c>
      <c r="E23" t="s">
        <v>118</v>
      </c>
      <c r="F23" s="3">
        <v>313.84615384615387</v>
      </c>
      <c r="G23" s="3">
        <v>475.07692307692309</v>
      </c>
      <c r="H23" s="3">
        <v>66.099999999999994</v>
      </c>
      <c r="I23" s="3">
        <v>4000</v>
      </c>
      <c r="J23" s="3">
        <v>8.4</v>
      </c>
      <c r="K23" s="3">
        <v>30.76923076923077</v>
      </c>
      <c r="L23" s="3">
        <v>8.615384615384615</v>
      </c>
      <c r="M23" s="3">
        <v>24.615384615384617</v>
      </c>
      <c r="N23" s="3">
        <v>145.23076923076923</v>
      </c>
      <c r="O23" s="3">
        <v>106.2</v>
      </c>
      <c r="P23" s="3">
        <v>70.15384615384616</v>
      </c>
      <c r="Q23" s="3">
        <v>174.76923076923077</v>
      </c>
      <c r="R23" s="3">
        <v>2.5</v>
      </c>
      <c r="S23" s="3">
        <v>3.6923076923076925</v>
      </c>
      <c r="T23" s="3">
        <v>6.1538461538461542</v>
      </c>
      <c r="U23" s="3">
        <v>2.4615384615384617</v>
      </c>
      <c r="V23" s="3">
        <f t="shared" si="5"/>
        <v>362.09230769230771</v>
      </c>
    </row>
    <row r="24" spans="1:22" x14ac:dyDescent="0.75">
      <c r="A24" t="s">
        <v>94</v>
      </c>
      <c r="B24" t="s">
        <v>107</v>
      </c>
      <c r="C24" t="s">
        <v>158</v>
      </c>
      <c r="D24" t="s">
        <v>96</v>
      </c>
      <c r="E24" t="s">
        <v>96</v>
      </c>
      <c r="F24" s="3">
        <v>309</v>
      </c>
      <c r="G24" s="3">
        <v>481</v>
      </c>
      <c r="H24" s="3">
        <v>64.2</v>
      </c>
      <c r="I24" s="3">
        <v>3398</v>
      </c>
      <c r="J24" s="3">
        <v>7.1</v>
      </c>
      <c r="K24" s="3">
        <v>19</v>
      </c>
      <c r="L24" s="3">
        <v>17</v>
      </c>
      <c r="M24" s="3">
        <v>21</v>
      </c>
      <c r="N24" s="3">
        <v>124</v>
      </c>
      <c r="O24" s="3">
        <v>83.5</v>
      </c>
      <c r="P24" s="3">
        <v>60</v>
      </c>
      <c r="Q24" s="3">
        <v>169</v>
      </c>
      <c r="R24" s="3">
        <v>2.8</v>
      </c>
      <c r="S24" s="3">
        <v>4</v>
      </c>
      <c r="T24" s="3">
        <v>3</v>
      </c>
      <c r="U24" s="3">
        <v>2</v>
      </c>
      <c r="V24" s="3">
        <f t="shared" si="5"/>
        <v>252.82000000000005</v>
      </c>
    </row>
    <row r="25" spans="1:22" x14ac:dyDescent="0.75">
      <c r="A25" t="s">
        <v>94</v>
      </c>
      <c r="B25" t="s">
        <v>108</v>
      </c>
      <c r="C25" t="s">
        <v>158</v>
      </c>
      <c r="D25" t="s">
        <v>96</v>
      </c>
      <c r="E25" t="s">
        <v>96</v>
      </c>
      <c r="F25" s="3">
        <v>363</v>
      </c>
      <c r="G25" s="3">
        <v>586</v>
      </c>
      <c r="H25" s="3">
        <v>61.9</v>
      </c>
      <c r="I25" s="3">
        <v>4293</v>
      </c>
      <c r="J25" s="3">
        <v>7.3</v>
      </c>
      <c r="K25" s="3">
        <v>33</v>
      </c>
      <c r="L25" s="3">
        <v>20</v>
      </c>
      <c r="M25" s="3">
        <v>29</v>
      </c>
      <c r="N25" s="3">
        <v>182</v>
      </c>
      <c r="O25" s="3">
        <v>88.8</v>
      </c>
      <c r="P25" s="3">
        <v>61</v>
      </c>
      <c r="Q25" s="3">
        <v>183</v>
      </c>
      <c r="R25" s="3">
        <v>3</v>
      </c>
      <c r="S25" s="3">
        <v>2</v>
      </c>
      <c r="T25" s="3">
        <v>4</v>
      </c>
      <c r="U25" s="3">
        <v>3</v>
      </c>
      <c r="V25" s="3">
        <f t="shared" si="5"/>
        <v>354.02000000000004</v>
      </c>
    </row>
    <row r="26" spans="1:22" x14ac:dyDescent="0.75">
      <c r="A26" t="s">
        <v>94</v>
      </c>
      <c r="B26" t="s">
        <v>109</v>
      </c>
      <c r="C26" t="s">
        <v>158</v>
      </c>
      <c r="D26" t="s">
        <v>96</v>
      </c>
      <c r="E26" t="s">
        <v>96</v>
      </c>
      <c r="F26" s="3">
        <v>329</v>
      </c>
      <c r="G26" s="3">
        <v>528</v>
      </c>
      <c r="H26" s="3">
        <v>62.3</v>
      </c>
      <c r="I26" s="3">
        <v>3669</v>
      </c>
      <c r="J26" s="3">
        <v>6.9</v>
      </c>
      <c r="K26" s="3">
        <v>27</v>
      </c>
      <c r="L26" s="3">
        <v>16</v>
      </c>
      <c r="M26" s="3">
        <v>46</v>
      </c>
      <c r="N26" s="3">
        <v>229</v>
      </c>
      <c r="O26" s="3">
        <v>87.4</v>
      </c>
      <c r="P26" s="3">
        <v>47</v>
      </c>
      <c r="Q26" s="3">
        <v>120</v>
      </c>
      <c r="R26" s="3">
        <v>2.6</v>
      </c>
      <c r="S26" s="3">
        <v>4</v>
      </c>
      <c r="T26" s="3">
        <v>4</v>
      </c>
      <c r="U26" s="3">
        <v>4</v>
      </c>
      <c r="V26" s="3">
        <f t="shared" si="5"/>
        <v>304.76</v>
      </c>
    </row>
    <row r="27" spans="1:22" x14ac:dyDescent="0.75">
      <c r="A27" t="s">
        <v>94</v>
      </c>
      <c r="B27" t="s">
        <v>110</v>
      </c>
      <c r="C27" t="s">
        <v>158</v>
      </c>
      <c r="D27" t="s">
        <v>96</v>
      </c>
      <c r="E27" t="s">
        <v>96</v>
      </c>
      <c r="F27" s="3">
        <v>300</v>
      </c>
      <c r="G27" s="3">
        <v>516</v>
      </c>
      <c r="H27" s="3">
        <v>58.1</v>
      </c>
      <c r="I27" s="3">
        <v>3398</v>
      </c>
      <c r="J27" s="3">
        <v>6.6</v>
      </c>
      <c r="K27" s="3">
        <v>20</v>
      </c>
      <c r="L27" s="3">
        <v>13</v>
      </c>
      <c r="M27" s="3">
        <v>24</v>
      </c>
      <c r="N27" s="3">
        <v>160</v>
      </c>
      <c r="O27" s="3">
        <v>80.400000000000006</v>
      </c>
      <c r="P27" s="3">
        <v>37</v>
      </c>
      <c r="Q27" s="3">
        <v>152</v>
      </c>
      <c r="R27" s="3">
        <v>4.0999999999999996</v>
      </c>
      <c r="S27" s="3">
        <v>1</v>
      </c>
      <c r="T27" s="3">
        <v>4</v>
      </c>
      <c r="U27" s="3">
        <v>2</v>
      </c>
      <c r="V27" s="3">
        <f t="shared" si="5"/>
        <v>247.12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18021-140C-4941-AF23-E0CA587ED656}">
  <sheetPr codeName="Sheet48"/>
  <dimension ref="A1:V18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3.86328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150</v>
      </c>
      <c r="D2" s="1" t="s">
        <v>101</v>
      </c>
      <c r="E2" s="1" t="s">
        <v>101</v>
      </c>
      <c r="F2">
        <v>323</v>
      </c>
      <c r="G2">
        <v>515</v>
      </c>
      <c r="H2">
        <v>62.7</v>
      </c>
      <c r="I2">
        <v>3496</v>
      </c>
      <c r="J2">
        <v>6.8</v>
      </c>
      <c r="K2">
        <v>22</v>
      </c>
      <c r="L2">
        <v>13</v>
      </c>
      <c r="M2">
        <v>20</v>
      </c>
      <c r="N2">
        <v>101</v>
      </c>
      <c r="O2">
        <v>86.4</v>
      </c>
      <c r="P2">
        <v>23</v>
      </c>
      <c r="Q2">
        <v>66</v>
      </c>
      <c r="R2">
        <v>2.9</v>
      </c>
      <c r="S2">
        <v>0</v>
      </c>
      <c r="T2">
        <v>8</v>
      </c>
      <c r="U2">
        <v>3</v>
      </c>
      <c r="V2">
        <f t="shared" ref="V2:V6" si="0">(0.04*I2)+(6*K2) -(2*L2)+(0.1*Q2)+(6*S2)-(2*U2)</f>
        <v>246.44000000000003</v>
      </c>
    </row>
    <row r="3" spans="1:22" x14ac:dyDescent="0.75">
      <c r="A3" s="1" t="s">
        <v>94</v>
      </c>
      <c r="B3" s="1" t="s">
        <v>105</v>
      </c>
      <c r="C3" s="1" t="s">
        <v>150</v>
      </c>
      <c r="D3" s="1" t="s">
        <v>101</v>
      </c>
      <c r="E3" s="1" t="s">
        <v>101</v>
      </c>
      <c r="F3">
        <v>357</v>
      </c>
      <c r="G3">
        <v>560</v>
      </c>
      <c r="H3">
        <v>63.8</v>
      </c>
      <c r="I3">
        <v>3937</v>
      </c>
      <c r="J3">
        <v>7</v>
      </c>
      <c r="K3">
        <v>28</v>
      </c>
      <c r="L3">
        <v>6</v>
      </c>
      <c r="M3">
        <v>16</v>
      </c>
      <c r="N3">
        <v>79</v>
      </c>
      <c r="O3">
        <v>96.7</v>
      </c>
      <c r="P3">
        <v>39</v>
      </c>
      <c r="Q3">
        <v>70</v>
      </c>
      <c r="R3">
        <v>1.8</v>
      </c>
      <c r="S3">
        <v>0</v>
      </c>
      <c r="T3">
        <v>5</v>
      </c>
      <c r="U3">
        <v>3</v>
      </c>
      <c r="V3">
        <f>(0.04*I3)+(6*K3) -(2*L3)+(0.1*Q3)+(6*S3)-(2*U3)</f>
        <v>314.48</v>
      </c>
    </row>
    <row r="4" spans="1:22" x14ac:dyDescent="0.75">
      <c r="A4" s="1" t="s">
        <v>94</v>
      </c>
      <c r="B4" s="1" t="s">
        <v>106</v>
      </c>
      <c r="C4" s="1" t="s">
        <v>150</v>
      </c>
      <c r="D4" s="1" t="s">
        <v>96</v>
      </c>
      <c r="E4" s="1" t="s">
        <v>96</v>
      </c>
      <c r="F4">
        <v>350</v>
      </c>
      <c r="G4">
        <v>573</v>
      </c>
      <c r="H4">
        <v>61.1</v>
      </c>
      <c r="I4">
        <v>3987</v>
      </c>
      <c r="J4">
        <v>7</v>
      </c>
      <c r="K4">
        <v>32</v>
      </c>
      <c r="L4">
        <v>13</v>
      </c>
      <c r="M4">
        <v>31</v>
      </c>
      <c r="N4">
        <v>230</v>
      </c>
      <c r="O4">
        <v>91.1</v>
      </c>
      <c r="P4">
        <v>33</v>
      </c>
      <c r="Q4">
        <v>138</v>
      </c>
      <c r="R4">
        <v>4.2</v>
      </c>
      <c r="S4">
        <v>0</v>
      </c>
      <c r="T4">
        <v>10</v>
      </c>
      <c r="U4">
        <v>3</v>
      </c>
      <c r="V4">
        <f>(0.04*I4)+(6*K4) -(2*L4)+(0.1*Q4)+(6*S4)-(2*U4)</f>
        <v>333.28000000000003</v>
      </c>
    </row>
    <row r="5" spans="1:22" x14ac:dyDescent="0.75">
      <c r="A5" s="1" t="s">
        <v>94</v>
      </c>
      <c r="B5" s="1" t="s">
        <v>107</v>
      </c>
      <c r="C5" s="1" t="s">
        <v>150</v>
      </c>
      <c r="D5" s="1" t="s">
        <v>96</v>
      </c>
      <c r="E5" s="1" t="s">
        <v>96</v>
      </c>
      <c r="F5">
        <v>348</v>
      </c>
      <c r="G5">
        <v>599</v>
      </c>
      <c r="H5">
        <v>58.1</v>
      </c>
      <c r="I5">
        <v>3270</v>
      </c>
      <c r="J5">
        <v>5.5</v>
      </c>
      <c r="K5">
        <v>21</v>
      </c>
      <c r="L5">
        <v>12</v>
      </c>
      <c r="M5">
        <v>24</v>
      </c>
      <c r="N5">
        <v>149</v>
      </c>
      <c r="O5">
        <v>76.599999999999994</v>
      </c>
      <c r="P5">
        <v>29</v>
      </c>
      <c r="Q5">
        <v>92</v>
      </c>
      <c r="R5">
        <v>3.2</v>
      </c>
      <c r="S5">
        <v>0</v>
      </c>
      <c r="T5">
        <v>10</v>
      </c>
      <c r="U5">
        <v>4</v>
      </c>
      <c r="V5">
        <f>(0.04*I5)+(6*K5) -(2*L5)+(0.1*Q5)+(6*S5)-(2*U5)</f>
        <v>234</v>
      </c>
    </row>
    <row r="6" spans="1:22" x14ac:dyDescent="0.75">
      <c r="A6" s="1" t="s">
        <v>94</v>
      </c>
      <c r="B6" s="1" t="s">
        <v>97</v>
      </c>
      <c r="C6" s="1" t="s">
        <v>97</v>
      </c>
      <c r="D6" s="1" t="s">
        <v>97</v>
      </c>
      <c r="E6" s="1" t="s">
        <v>97</v>
      </c>
      <c r="F6">
        <v>1378</v>
      </c>
      <c r="G6">
        <v>2247</v>
      </c>
      <c r="H6">
        <v>61.3</v>
      </c>
      <c r="I6">
        <v>14690</v>
      </c>
      <c r="J6">
        <v>6.5</v>
      </c>
      <c r="K6">
        <v>103</v>
      </c>
      <c r="L6">
        <v>44</v>
      </c>
      <c r="M6">
        <v>91</v>
      </c>
      <c r="N6">
        <v>559</v>
      </c>
      <c r="O6">
        <v>87.5</v>
      </c>
      <c r="P6">
        <v>124</v>
      </c>
      <c r="Q6">
        <v>366</v>
      </c>
      <c r="R6">
        <v>3</v>
      </c>
      <c r="S6">
        <v>0</v>
      </c>
      <c r="T6">
        <v>33</v>
      </c>
      <c r="U6">
        <v>13</v>
      </c>
      <c r="V6">
        <f t="shared" si="0"/>
        <v>1128.1999999999998</v>
      </c>
    </row>
    <row r="8" spans="1:22" x14ac:dyDescent="0.75">
      <c r="A8" t="s">
        <v>36</v>
      </c>
      <c r="B8" t="s">
        <v>75</v>
      </c>
      <c r="C8" t="s">
        <v>37</v>
      </c>
      <c r="D8" t="s">
        <v>76</v>
      </c>
      <c r="E8" t="s">
        <v>77</v>
      </c>
      <c r="F8" t="s">
        <v>78</v>
      </c>
      <c r="G8" t="s">
        <v>79</v>
      </c>
      <c r="H8" t="s">
        <v>80</v>
      </c>
      <c r="I8" t="s">
        <v>81</v>
      </c>
      <c r="J8" t="s">
        <v>82</v>
      </c>
      <c r="K8" t="s">
        <v>83</v>
      </c>
      <c r="L8" t="s">
        <v>84</v>
      </c>
      <c r="M8" t="s">
        <v>85</v>
      </c>
      <c r="N8" t="s">
        <v>86</v>
      </c>
      <c r="O8" t="s">
        <v>87</v>
      </c>
      <c r="P8" t="s">
        <v>88</v>
      </c>
      <c r="Q8" t="s">
        <v>89</v>
      </c>
      <c r="R8" t="s">
        <v>90</v>
      </c>
      <c r="S8" t="s">
        <v>91</v>
      </c>
      <c r="T8" t="s">
        <v>92</v>
      </c>
      <c r="U8" t="s">
        <v>93</v>
      </c>
      <c r="V8" t="s">
        <v>38</v>
      </c>
    </row>
    <row r="9" spans="1:22" x14ac:dyDescent="0.75">
      <c r="A9" t="s">
        <v>94</v>
      </c>
      <c r="B9" t="s">
        <v>104</v>
      </c>
      <c r="C9" t="s">
        <v>150</v>
      </c>
      <c r="D9" t="s">
        <v>101</v>
      </c>
      <c r="E9" t="s">
        <v>101</v>
      </c>
      <c r="F9" s="3">
        <v>21.533333333333335</v>
      </c>
      <c r="G9" s="3">
        <v>34.333333333333336</v>
      </c>
      <c r="H9" s="3">
        <v>62.7</v>
      </c>
      <c r="I9" s="3">
        <v>233.06666666666666</v>
      </c>
      <c r="J9" s="3">
        <v>6.8</v>
      </c>
      <c r="K9" s="3">
        <v>1.4666666666666666</v>
      </c>
      <c r="L9" s="3">
        <v>0.8666666666666667</v>
      </c>
      <c r="M9" s="3">
        <v>1.3333333333333333</v>
      </c>
      <c r="N9" s="3">
        <v>6.7333333333333334</v>
      </c>
      <c r="O9" s="3">
        <v>86.4</v>
      </c>
      <c r="P9" s="3">
        <v>1.5333333333333334</v>
      </c>
      <c r="Q9" s="3">
        <v>4.4000000000000004</v>
      </c>
      <c r="R9" s="3">
        <v>2.9</v>
      </c>
      <c r="S9" s="3">
        <v>0</v>
      </c>
      <c r="T9" s="3">
        <v>0.53333333333333333</v>
      </c>
      <c r="U9" s="3">
        <v>0.2</v>
      </c>
      <c r="V9">
        <f t="shared" ref="V9" si="1">(0.04*I9)+(6*K9) -(2*L9)+(0.1*Q9)+(6*S9)-(2*U9)</f>
        <v>16.429333333333336</v>
      </c>
    </row>
    <row r="10" spans="1:22" x14ac:dyDescent="0.75">
      <c r="A10" t="s">
        <v>94</v>
      </c>
      <c r="B10" t="s">
        <v>105</v>
      </c>
      <c r="C10" t="s">
        <v>150</v>
      </c>
      <c r="D10" t="s">
        <v>101</v>
      </c>
      <c r="E10" t="s">
        <v>101</v>
      </c>
      <c r="F10" s="3">
        <v>23.8</v>
      </c>
      <c r="G10" s="3">
        <v>37.333333333333336</v>
      </c>
      <c r="H10" s="3">
        <v>63.8</v>
      </c>
      <c r="I10" s="3">
        <v>262.46666666666664</v>
      </c>
      <c r="J10" s="3">
        <v>7</v>
      </c>
      <c r="K10" s="3">
        <v>1.8666666666666667</v>
      </c>
      <c r="L10" s="3">
        <v>0.4</v>
      </c>
      <c r="M10" s="3">
        <v>1.0666666666666667</v>
      </c>
      <c r="N10" s="3">
        <v>5.2666666666666666</v>
      </c>
      <c r="O10" s="3">
        <v>96.7</v>
      </c>
      <c r="P10" s="3">
        <v>2.6</v>
      </c>
      <c r="Q10" s="3">
        <v>4.666666666666667</v>
      </c>
      <c r="R10" s="3">
        <v>1.8</v>
      </c>
      <c r="S10" s="3">
        <v>0</v>
      </c>
      <c r="T10" s="3">
        <v>0.33333333333333331</v>
      </c>
      <c r="U10" s="3">
        <v>0.2</v>
      </c>
      <c r="V10">
        <f>(0.04*I10)+(6*K10) -(2*L10)+(0.1*Q10)+(6*S10)-(2*U10)</f>
        <v>20.96533333333333</v>
      </c>
    </row>
    <row r="11" spans="1:22" x14ac:dyDescent="0.75">
      <c r="A11" t="s">
        <v>94</v>
      </c>
      <c r="B11" t="s">
        <v>106</v>
      </c>
      <c r="C11" t="s">
        <v>150</v>
      </c>
      <c r="D11" t="s">
        <v>96</v>
      </c>
      <c r="E11" t="s">
        <v>96</v>
      </c>
      <c r="F11" s="3">
        <v>21.875</v>
      </c>
      <c r="G11" s="3">
        <v>35.8125</v>
      </c>
      <c r="H11" s="3">
        <v>61.1</v>
      </c>
      <c r="I11" s="3">
        <v>249.1875</v>
      </c>
      <c r="J11" s="3">
        <v>7</v>
      </c>
      <c r="K11" s="3">
        <v>2</v>
      </c>
      <c r="L11" s="3">
        <v>0.8125</v>
      </c>
      <c r="M11" s="3">
        <v>1.9375</v>
      </c>
      <c r="N11" s="3">
        <v>14.375</v>
      </c>
      <c r="O11" s="3">
        <v>91.1</v>
      </c>
      <c r="P11" s="3">
        <v>2.0625</v>
      </c>
      <c r="Q11" s="3">
        <v>8.625</v>
      </c>
      <c r="R11" s="3">
        <v>4.2</v>
      </c>
      <c r="S11" s="3">
        <v>0</v>
      </c>
      <c r="T11" s="3">
        <v>0.625</v>
      </c>
      <c r="U11" s="3">
        <v>0.1875</v>
      </c>
      <c r="V11">
        <f>(0.04*I11)+(6*K11) -(2*L11)+(0.1*Q11)+(6*S11)-(2*U11)</f>
        <v>20.830000000000002</v>
      </c>
    </row>
    <row r="12" spans="1:22" x14ac:dyDescent="0.75">
      <c r="A12" t="s">
        <v>94</v>
      </c>
      <c r="B12" t="s">
        <v>107</v>
      </c>
      <c r="C12" t="s">
        <v>150</v>
      </c>
      <c r="D12" t="s">
        <v>96</v>
      </c>
      <c r="E12" t="s">
        <v>96</v>
      </c>
      <c r="F12" s="3">
        <v>21.75</v>
      </c>
      <c r="G12" s="3">
        <v>37.4375</v>
      </c>
      <c r="H12" s="3">
        <v>58.1</v>
      </c>
      <c r="I12" s="3">
        <v>204.375</v>
      </c>
      <c r="J12" s="3">
        <v>5.5</v>
      </c>
      <c r="K12" s="3">
        <v>1.3125</v>
      </c>
      <c r="L12" s="3">
        <v>0.75</v>
      </c>
      <c r="M12" s="3">
        <v>1.5</v>
      </c>
      <c r="N12" s="3">
        <v>9.3125</v>
      </c>
      <c r="O12" s="3">
        <v>76.599999999999994</v>
      </c>
      <c r="P12" s="3">
        <v>1.8125</v>
      </c>
      <c r="Q12" s="3">
        <v>5.75</v>
      </c>
      <c r="R12" s="3">
        <v>3.2</v>
      </c>
      <c r="S12" s="3">
        <v>0</v>
      </c>
      <c r="T12" s="3">
        <v>0.625</v>
      </c>
      <c r="U12" s="3">
        <v>0.25</v>
      </c>
      <c r="V12">
        <f>(0.04*I12)+(6*K12) -(2*L12)+(0.1*Q12)+(6*S12)-(2*U12)</f>
        <v>14.625</v>
      </c>
    </row>
    <row r="14" spans="1:22" x14ac:dyDescent="0.75">
      <c r="A14" t="s">
        <v>36</v>
      </c>
      <c r="B14" t="s">
        <v>75</v>
      </c>
      <c r="C14" t="s">
        <v>37</v>
      </c>
      <c r="D14" t="s">
        <v>76</v>
      </c>
      <c r="E14" t="s">
        <v>77</v>
      </c>
      <c r="F14" t="s">
        <v>78</v>
      </c>
      <c r="G14" t="s">
        <v>79</v>
      </c>
      <c r="H14" t="s">
        <v>80</v>
      </c>
      <c r="I14" t="s">
        <v>81</v>
      </c>
      <c r="J14" t="s">
        <v>82</v>
      </c>
      <c r="K14" t="s">
        <v>83</v>
      </c>
      <c r="L14" t="s">
        <v>84</v>
      </c>
      <c r="M14" t="s">
        <v>85</v>
      </c>
      <c r="N14" t="s">
        <v>86</v>
      </c>
      <c r="O14" t="s">
        <v>87</v>
      </c>
      <c r="P14" t="s">
        <v>88</v>
      </c>
      <c r="Q14" t="s">
        <v>89</v>
      </c>
      <c r="R14" t="s">
        <v>90</v>
      </c>
      <c r="S14" t="s">
        <v>91</v>
      </c>
      <c r="T14" t="s">
        <v>92</v>
      </c>
      <c r="U14" t="s">
        <v>93</v>
      </c>
      <c r="V14" t="s">
        <v>38</v>
      </c>
    </row>
    <row r="15" spans="1:22" x14ac:dyDescent="0.75">
      <c r="A15" t="s">
        <v>94</v>
      </c>
      <c r="B15" t="s">
        <v>104</v>
      </c>
      <c r="C15" t="s">
        <v>150</v>
      </c>
      <c r="D15" t="s">
        <v>101</v>
      </c>
      <c r="E15" t="s">
        <v>101</v>
      </c>
      <c r="F15" s="3">
        <v>344.53333333333336</v>
      </c>
      <c r="G15" s="3">
        <v>549.33333333333337</v>
      </c>
      <c r="H15" s="3">
        <v>62.7</v>
      </c>
      <c r="I15" s="3">
        <v>3729.0666666666666</v>
      </c>
      <c r="J15" s="3">
        <v>6.8</v>
      </c>
      <c r="K15" s="3">
        <v>23.466666666666665</v>
      </c>
      <c r="L15" s="3">
        <v>13.866666666666667</v>
      </c>
      <c r="M15" s="3">
        <v>21.333333333333332</v>
      </c>
      <c r="N15" s="3">
        <v>107.73333333333333</v>
      </c>
      <c r="O15" s="3">
        <v>86.4</v>
      </c>
      <c r="P15" s="3">
        <v>24.533333333333335</v>
      </c>
      <c r="Q15" s="3">
        <v>70.400000000000006</v>
      </c>
      <c r="R15" s="3">
        <v>2.9</v>
      </c>
      <c r="S15" s="3">
        <v>0</v>
      </c>
      <c r="T15" s="3">
        <v>8.5333333333333332</v>
      </c>
      <c r="U15" s="3">
        <v>3.2</v>
      </c>
      <c r="V15" s="3">
        <f t="shared" ref="V15" si="2">(0.04*I15)+(6*K15) -(2*L15)+(0.1*Q15)+(6*S15)-(2*U15)</f>
        <v>262.86933333333337</v>
      </c>
    </row>
    <row r="16" spans="1:22" x14ac:dyDescent="0.75">
      <c r="A16" t="s">
        <v>94</v>
      </c>
      <c r="B16" t="s">
        <v>105</v>
      </c>
      <c r="C16" t="s">
        <v>150</v>
      </c>
      <c r="D16" t="s">
        <v>101</v>
      </c>
      <c r="E16" t="s">
        <v>101</v>
      </c>
      <c r="F16" s="3">
        <v>380.8</v>
      </c>
      <c r="G16" s="3">
        <v>597.33333333333337</v>
      </c>
      <c r="H16" s="3">
        <v>63.8</v>
      </c>
      <c r="I16" s="3">
        <v>4199.4666666666662</v>
      </c>
      <c r="J16" s="3">
        <v>7</v>
      </c>
      <c r="K16" s="3">
        <v>29.866666666666667</v>
      </c>
      <c r="L16" s="3">
        <v>6.4</v>
      </c>
      <c r="M16" s="3">
        <v>17.066666666666666</v>
      </c>
      <c r="N16" s="3">
        <v>84.266666666666666</v>
      </c>
      <c r="O16" s="3">
        <v>96.7</v>
      </c>
      <c r="P16" s="3">
        <v>41.6</v>
      </c>
      <c r="Q16" s="3">
        <v>74.666666666666671</v>
      </c>
      <c r="R16" s="3">
        <v>1.8</v>
      </c>
      <c r="S16" s="3">
        <v>0</v>
      </c>
      <c r="T16" s="3">
        <v>5.333333333333333</v>
      </c>
      <c r="U16" s="3">
        <v>3.2</v>
      </c>
      <c r="V16" s="3">
        <f>(0.04*I16)+(6*K16) -(2*L16)+(0.1*Q16)+(6*S16)-(2*U16)</f>
        <v>335.44533333333328</v>
      </c>
    </row>
    <row r="17" spans="1:22" x14ac:dyDescent="0.75">
      <c r="A17" t="s">
        <v>94</v>
      </c>
      <c r="B17" t="s">
        <v>106</v>
      </c>
      <c r="C17" t="s">
        <v>150</v>
      </c>
      <c r="D17" t="s">
        <v>96</v>
      </c>
      <c r="E17" t="s">
        <v>96</v>
      </c>
      <c r="F17" s="3">
        <v>350</v>
      </c>
      <c r="G17" s="3">
        <v>573</v>
      </c>
      <c r="H17" s="3">
        <v>61.1</v>
      </c>
      <c r="I17" s="3">
        <v>3987</v>
      </c>
      <c r="J17" s="3">
        <v>7</v>
      </c>
      <c r="K17" s="3">
        <v>32</v>
      </c>
      <c r="L17" s="3">
        <v>13</v>
      </c>
      <c r="M17" s="3">
        <v>31</v>
      </c>
      <c r="N17" s="3">
        <v>230</v>
      </c>
      <c r="O17" s="3">
        <v>91.1</v>
      </c>
      <c r="P17" s="3">
        <v>33</v>
      </c>
      <c r="Q17" s="3">
        <v>138</v>
      </c>
      <c r="R17" s="3">
        <v>4.2</v>
      </c>
      <c r="S17" s="3">
        <v>0</v>
      </c>
      <c r="T17" s="3">
        <v>10</v>
      </c>
      <c r="U17" s="3">
        <v>3</v>
      </c>
      <c r="V17" s="3">
        <f>(0.04*I17)+(6*K17) -(2*L17)+(0.1*Q17)+(6*S17)-(2*U17)</f>
        <v>333.28000000000003</v>
      </c>
    </row>
    <row r="18" spans="1:22" x14ac:dyDescent="0.75">
      <c r="A18" t="s">
        <v>94</v>
      </c>
      <c r="B18" t="s">
        <v>107</v>
      </c>
      <c r="C18" t="s">
        <v>150</v>
      </c>
      <c r="D18" t="s">
        <v>96</v>
      </c>
      <c r="E18" t="s">
        <v>96</v>
      </c>
      <c r="F18" s="3">
        <v>348</v>
      </c>
      <c r="G18" s="3">
        <v>599</v>
      </c>
      <c r="H18" s="3">
        <v>58.1</v>
      </c>
      <c r="I18" s="3">
        <v>3270</v>
      </c>
      <c r="J18" s="3">
        <v>5.5</v>
      </c>
      <c r="K18" s="3">
        <v>21</v>
      </c>
      <c r="L18" s="3">
        <v>12</v>
      </c>
      <c r="M18" s="3">
        <v>24</v>
      </c>
      <c r="N18" s="3">
        <v>149</v>
      </c>
      <c r="O18" s="3">
        <v>76.599999999999994</v>
      </c>
      <c r="P18" s="3">
        <v>29</v>
      </c>
      <c r="Q18" s="3">
        <v>92</v>
      </c>
      <c r="R18" s="3">
        <v>3.2</v>
      </c>
      <c r="S18" s="3">
        <v>0</v>
      </c>
      <c r="T18" s="3">
        <v>10</v>
      </c>
      <c r="U18" s="3">
        <v>4</v>
      </c>
      <c r="V18" s="3">
        <f>(0.04*I18)+(6*K18) -(2*L18)+(0.1*Q18)+(6*S18)-(2*U18)</f>
        <v>234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1D24E-76E2-4A56-A36B-8E381F6CB3CB}">
  <sheetPr codeName="Sheet49"/>
  <dimension ref="A1:V48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4.0898437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159</v>
      </c>
      <c r="D2" s="1" t="s">
        <v>101</v>
      </c>
      <c r="E2" s="1" t="s">
        <v>101</v>
      </c>
      <c r="F2">
        <v>352</v>
      </c>
      <c r="G2">
        <v>571</v>
      </c>
      <c r="H2">
        <v>61.6</v>
      </c>
      <c r="I2">
        <v>3468</v>
      </c>
      <c r="J2">
        <v>6.1</v>
      </c>
      <c r="K2">
        <v>19</v>
      </c>
      <c r="L2">
        <v>13</v>
      </c>
      <c r="M2">
        <v>31</v>
      </c>
      <c r="N2">
        <v>189</v>
      </c>
      <c r="O2">
        <v>80.400000000000006</v>
      </c>
      <c r="P2">
        <v>12</v>
      </c>
      <c r="Q2">
        <v>26</v>
      </c>
      <c r="R2">
        <v>2.2000000000000002</v>
      </c>
      <c r="S2">
        <v>1</v>
      </c>
      <c r="T2">
        <v>11</v>
      </c>
      <c r="U2">
        <v>5</v>
      </c>
      <c r="V2">
        <f t="shared" ref="V2:V16" si="0">(0.04*I2)+(6*K2) -(2*L2)+(0.1*Q2)+(6*S2)-(2*U2)</f>
        <v>225.32</v>
      </c>
    </row>
    <row r="3" spans="1:22" x14ac:dyDescent="0.75">
      <c r="A3" s="1" t="s">
        <v>94</v>
      </c>
      <c r="B3" s="1" t="s">
        <v>105</v>
      </c>
      <c r="C3" s="1" t="s">
        <v>159</v>
      </c>
      <c r="D3" s="1" t="s">
        <v>96</v>
      </c>
      <c r="E3" s="1" t="s">
        <v>96</v>
      </c>
      <c r="F3">
        <v>377</v>
      </c>
      <c r="G3">
        <v>598</v>
      </c>
      <c r="H3">
        <v>63</v>
      </c>
      <c r="I3">
        <v>4027</v>
      </c>
      <c r="J3">
        <v>6.7</v>
      </c>
      <c r="K3">
        <v>26</v>
      </c>
      <c r="L3">
        <v>16</v>
      </c>
      <c r="M3">
        <v>21</v>
      </c>
      <c r="N3">
        <v>142</v>
      </c>
      <c r="O3">
        <v>86</v>
      </c>
      <c r="P3">
        <v>21</v>
      </c>
      <c r="Q3">
        <v>-9</v>
      </c>
      <c r="R3">
        <v>-0.4</v>
      </c>
      <c r="S3">
        <v>0</v>
      </c>
      <c r="T3">
        <v>7</v>
      </c>
      <c r="U3">
        <v>4</v>
      </c>
      <c r="V3">
        <f t="shared" ref="V3:V15" si="1">(0.04*I3)+(6*K3) -(2*L3)+(0.1*Q3)+(6*S3)-(2*U3)</f>
        <v>276.18000000000006</v>
      </c>
    </row>
    <row r="4" spans="1:22" x14ac:dyDescent="0.75">
      <c r="A4" s="1" t="s">
        <v>94</v>
      </c>
      <c r="B4" s="1" t="s">
        <v>106</v>
      </c>
      <c r="C4" s="1" t="s">
        <v>159</v>
      </c>
      <c r="D4" s="1" t="s">
        <v>96</v>
      </c>
      <c r="E4" s="1" t="s">
        <v>96</v>
      </c>
      <c r="F4">
        <v>387</v>
      </c>
      <c r="G4">
        <v>618</v>
      </c>
      <c r="H4">
        <v>62.6</v>
      </c>
      <c r="I4">
        <v>4432</v>
      </c>
      <c r="J4">
        <v>7.2</v>
      </c>
      <c r="K4">
        <v>35</v>
      </c>
      <c r="L4">
        <v>14</v>
      </c>
      <c r="M4">
        <v>27</v>
      </c>
      <c r="N4">
        <v>157</v>
      </c>
      <c r="O4">
        <v>93.6</v>
      </c>
      <c r="P4">
        <v>20</v>
      </c>
      <c r="Q4">
        <v>61</v>
      </c>
      <c r="R4">
        <v>3.1</v>
      </c>
      <c r="S4">
        <v>0</v>
      </c>
      <c r="T4">
        <v>11</v>
      </c>
      <c r="U4">
        <v>4</v>
      </c>
      <c r="V4">
        <f t="shared" si="1"/>
        <v>357.38</v>
      </c>
    </row>
    <row r="5" spans="1:22" x14ac:dyDescent="0.75">
      <c r="A5" s="1" t="s">
        <v>94</v>
      </c>
      <c r="B5" s="1" t="s">
        <v>107</v>
      </c>
      <c r="C5" s="1" t="s">
        <v>159</v>
      </c>
      <c r="D5" s="1" t="s">
        <v>96</v>
      </c>
      <c r="E5" s="1" t="s">
        <v>96</v>
      </c>
      <c r="F5">
        <v>379</v>
      </c>
      <c r="G5">
        <v>601</v>
      </c>
      <c r="H5">
        <v>63.1</v>
      </c>
      <c r="I5">
        <v>4410</v>
      </c>
      <c r="J5">
        <v>7.3</v>
      </c>
      <c r="K5">
        <v>30</v>
      </c>
      <c r="L5">
        <v>14</v>
      </c>
      <c r="M5">
        <v>28</v>
      </c>
      <c r="N5">
        <v>187</v>
      </c>
      <c r="O5">
        <v>92.1</v>
      </c>
      <c r="P5">
        <v>12</v>
      </c>
      <c r="Q5">
        <v>31</v>
      </c>
      <c r="R5">
        <v>2.6</v>
      </c>
      <c r="S5">
        <v>1</v>
      </c>
      <c r="T5">
        <v>7</v>
      </c>
      <c r="U5">
        <v>4</v>
      </c>
      <c r="V5">
        <f t="shared" si="1"/>
        <v>329.5</v>
      </c>
    </row>
    <row r="6" spans="1:22" x14ac:dyDescent="0.75">
      <c r="A6" s="1" t="s">
        <v>94</v>
      </c>
      <c r="B6" s="1" t="s">
        <v>108</v>
      </c>
      <c r="C6" s="1" t="s">
        <v>159</v>
      </c>
      <c r="D6" s="1" t="s">
        <v>96</v>
      </c>
      <c r="E6" s="1" t="s">
        <v>96</v>
      </c>
      <c r="F6">
        <v>317</v>
      </c>
      <c r="G6">
        <v>551</v>
      </c>
      <c r="H6">
        <v>57.5</v>
      </c>
      <c r="I6">
        <v>3818</v>
      </c>
      <c r="J6">
        <v>6.9</v>
      </c>
      <c r="K6">
        <v>18</v>
      </c>
      <c r="L6">
        <v>27</v>
      </c>
      <c r="M6">
        <v>39</v>
      </c>
      <c r="N6">
        <v>281</v>
      </c>
      <c r="O6">
        <v>69.400000000000006</v>
      </c>
      <c r="P6">
        <v>18</v>
      </c>
      <c r="Q6">
        <v>36</v>
      </c>
      <c r="R6">
        <v>2</v>
      </c>
      <c r="S6">
        <v>0</v>
      </c>
      <c r="T6">
        <v>7</v>
      </c>
      <c r="U6">
        <v>2</v>
      </c>
      <c r="V6">
        <f t="shared" si="1"/>
        <v>206.32000000000002</v>
      </c>
    </row>
    <row r="7" spans="1:22" x14ac:dyDescent="0.75">
      <c r="A7" s="1" t="s">
        <v>94</v>
      </c>
      <c r="B7" s="1" t="s">
        <v>109</v>
      </c>
      <c r="C7" s="1" t="s">
        <v>159</v>
      </c>
      <c r="D7" s="1" t="s">
        <v>96</v>
      </c>
      <c r="E7" s="1" t="s">
        <v>96</v>
      </c>
      <c r="F7">
        <v>321</v>
      </c>
      <c r="G7">
        <v>536</v>
      </c>
      <c r="H7">
        <v>59.9</v>
      </c>
      <c r="I7">
        <v>3948</v>
      </c>
      <c r="J7">
        <v>7.4</v>
      </c>
      <c r="K7">
        <v>26</v>
      </c>
      <c r="L7">
        <v>15</v>
      </c>
      <c r="M7">
        <v>19</v>
      </c>
      <c r="N7">
        <v>136</v>
      </c>
      <c r="O7">
        <v>87.2</v>
      </c>
      <c r="P7">
        <v>20</v>
      </c>
      <c r="Q7">
        <v>30</v>
      </c>
      <c r="R7">
        <v>1.5</v>
      </c>
      <c r="S7">
        <v>0</v>
      </c>
      <c r="T7">
        <v>5</v>
      </c>
      <c r="U7">
        <v>1</v>
      </c>
      <c r="V7">
        <f t="shared" si="1"/>
        <v>284.92</v>
      </c>
    </row>
    <row r="8" spans="1:22" x14ac:dyDescent="0.75">
      <c r="A8" s="1" t="s">
        <v>94</v>
      </c>
      <c r="B8" s="1" t="s">
        <v>110</v>
      </c>
      <c r="C8" s="1" t="s">
        <v>159</v>
      </c>
      <c r="D8" s="1" t="s">
        <v>96</v>
      </c>
      <c r="E8" s="1" t="s">
        <v>96</v>
      </c>
      <c r="F8">
        <v>359</v>
      </c>
      <c r="G8">
        <v>589</v>
      </c>
      <c r="H8">
        <v>61</v>
      </c>
      <c r="I8">
        <v>4933</v>
      </c>
      <c r="J8">
        <v>8.4</v>
      </c>
      <c r="K8">
        <v>29</v>
      </c>
      <c r="L8">
        <v>16</v>
      </c>
      <c r="M8">
        <v>28</v>
      </c>
      <c r="N8">
        <v>199</v>
      </c>
      <c r="O8">
        <v>92.9</v>
      </c>
      <c r="P8">
        <v>35</v>
      </c>
      <c r="Q8">
        <v>15</v>
      </c>
      <c r="R8">
        <v>0.4</v>
      </c>
      <c r="S8">
        <v>1</v>
      </c>
      <c r="T8">
        <v>8</v>
      </c>
      <c r="U8">
        <v>4</v>
      </c>
      <c r="V8">
        <f t="shared" si="1"/>
        <v>338.82</v>
      </c>
    </row>
    <row r="9" spans="1:22" x14ac:dyDescent="0.75">
      <c r="A9" s="1" t="s">
        <v>94</v>
      </c>
      <c r="B9" s="1" t="s">
        <v>111</v>
      </c>
      <c r="C9" s="1" t="s">
        <v>159</v>
      </c>
      <c r="D9" s="1" t="s">
        <v>96</v>
      </c>
      <c r="E9" s="1" t="s">
        <v>96</v>
      </c>
      <c r="F9">
        <v>339</v>
      </c>
      <c r="G9">
        <v>539</v>
      </c>
      <c r="H9">
        <v>62.9</v>
      </c>
      <c r="I9">
        <v>4002</v>
      </c>
      <c r="J9">
        <v>7.4</v>
      </c>
      <c r="K9">
        <v>31</v>
      </c>
      <c r="L9">
        <v>25</v>
      </c>
      <c r="M9">
        <v>16</v>
      </c>
      <c r="N9">
        <v>117</v>
      </c>
      <c r="O9">
        <v>85.3</v>
      </c>
      <c r="P9">
        <v>32</v>
      </c>
      <c r="Q9">
        <v>70</v>
      </c>
      <c r="R9">
        <v>2.2000000000000002</v>
      </c>
      <c r="S9">
        <v>0</v>
      </c>
      <c r="T9">
        <v>7</v>
      </c>
      <c r="U9">
        <v>5</v>
      </c>
      <c r="V9">
        <f t="shared" si="1"/>
        <v>293.08000000000004</v>
      </c>
    </row>
    <row r="10" spans="1:22" x14ac:dyDescent="0.75">
      <c r="A10" s="1" t="s">
        <v>94</v>
      </c>
      <c r="B10" s="1" t="s">
        <v>112</v>
      </c>
      <c r="C10" s="1" t="s">
        <v>159</v>
      </c>
      <c r="D10" s="1" t="s">
        <v>96</v>
      </c>
      <c r="E10" s="1" t="s">
        <v>96</v>
      </c>
      <c r="F10">
        <v>317</v>
      </c>
      <c r="G10">
        <v>509</v>
      </c>
      <c r="H10">
        <v>62.3</v>
      </c>
      <c r="I10">
        <v>4021</v>
      </c>
      <c r="J10">
        <v>7.9</v>
      </c>
      <c r="K10">
        <v>27</v>
      </c>
      <c r="L10">
        <v>14</v>
      </c>
      <c r="M10">
        <v>30</v>
      </c>
      <c r="N10">
        <v>216</v>
      </c>
      <c r="O10">
        <v>93.1</v>
      </c>
      <c r="P10">
        <v>17</v>
      </c>
      <c r="Q10">
        <v>65</v>
      </c>
      <c r="R10">
        <v>3.8</v>
      </c>
      <c r="S10">
        <v>0</v>
      </c>
      <c r="T10">
        <v>13</v>
      </c>
      <c r="U10">
        <v>8</v>
      </c>
      <c r="V10">
        <f t="shared" si="1"/>
        <v>285.34000000000003</v>
      </c>
    </row>
    <row r="11" spans="1:22" x14ac:dyDescent="0.75">
      <c r="A11" s="1" t="s">
        <v>94</v>
      </c>
      <c r="B11" s="1" t="s">
        <v>113</v>
      </c>
      <c r="C11" s="1" t="s">
        <v>159</v>
      </c>
      <c r="D11" s="1" t="s">
        <v>96</v>
      </c>
      <c r="E11" s="1" t="s">
        <v>96</v>
      </c>
      <c r="F11">
        <v>289</v>
      </c>
      <c r="G11">
        <v>479</v>
      </c>
      <c r="H11">
        <v>60.3</v>
      </c>
      <c r="I11">
        <v>3238</v>
      </c>
      <c r="J11">
        <v>6.8</v>
      </c>
      <c r="K11">
        <v>21</v>
      </c>
      <c r="L11">
        <v>10</v>
      </c>
      <c r="M11">
        <v>27</v>
      </c>
      <c r="N11">
        <v>174</v>
      </c>
      <c r="O11">
        <v>86.4</v>
      </c>
      <c r="P11">
        <v>20</v>
      </c>
      <c r="Q11">
        <v>10</v>
      </c>
      <c r="R11">
        <v>0.5</v>
      </c>
      <c r="S11">
        <v>1</v>
      </c>
      <c r="T11">
        <v>5</v>
      </c>
      <c r="U11">
        <v>2</v>
      </c>
      <c r="V11">
        <f t="shared" si="1"/>
        <v>238.52</v>
      </c>
    </row>
    <row r="12" spans="1:22" x14ac:dyDescent="0.75">
      <c r="A12" s="1" t="s">
        <v>94</v>
      </c>
      <c r="B12" s="1" t="s">
        <v>114</v>
      </c>
      <c r="C12" s="1" t="s">
        <v>159</v>
      </c>
      <c r="D12" s="1" t="s">
        <v>96</v>
      </c>
      <c r="E12" s="1" t="s">
        <v>96</v>
      </c>
      <c r="F12">
        <v>297</v>
      </c>
      <c r="G12">
        <v>529</v>
      </c>
      <c r="H12">
        <v>56.1</v>
      </c>
      <c r="I12">
        <v>3336</v>
      </c>
      <c r="J12">
        <v>6.3</v>
      </c>
      <c r="K12">
        <v>23</v>
      </c>
      <c r="L12">
        <v>20</v>
      </c>
      <c r="M12">
        <v>27</v>
      </c>
      <c r="N12">
        <v>217</v>
      </c>
      <c r="O12">
        <v>73.900000000000006</v>
      </c>
      <c r="P12">
        <v>29</v>
      </c>
      <c r="Q12">
        <v>69</v>
      </c>
      <c r="R12">
        <v>2.4</v>
      </c>
      <c r="S12">
        <v>1</v>
      </c>
      <c r="T12">
        <v>13</v>
      </c>
      <c r="U12">
        <v>7</v>
      </c>
      <c r="V12">
        <f t="shared" si="1"/>
        <v>230.34</v>
      </c>
    </row>
    <row r="13" spans="1:22" x14ac:dyDescent="0.75">
      <c r="A13" s="1" t="s">
        <v>94</v>
      </c>
      <c r="B13" s="1" t="s">
        <v>115</v>
      </c>
      <c r="C13" s="1" t="s">
        <v>159</v>
      </c>
      <c r="D13" s="1" t="s">
        <v>96</v>
      </c>
      <c r="E13" s="1" t="s">
        <v>96</v>
      </c>
      <c r="F13">
        <v>301</v>
      </c>
      <c r="G13">
        <v>522</v>
      </c>
      <c r="H13">
        <v>57.7</v>
      </c>
      <c r="I13">
        <v>3244</v>
      </c>
      <c r="J13">
        <v>6.2</v>
      </c>
      <c r="K13">
        <v>24</v>
      </c>
      <c r="L13">
        <v>18</v>
      </c>
      <c r="M13">
        <v>25</v>
      </c>
      <c r="N13">
        <v>186</v>
      </c>
      <c r="O13">
        <v>77</v>
      </c>
      <c r="P13">
        <v>25</v>
      </c>
      <c r="Q13">
        <v>21</v>
      </c>
      <c r="R13">
        <v>0.8</v>
      </c>
      <c r="S13">
        <v>0</v>
      </c>
      <c r="T13">
        <v>9</v>
      </c>
      <c r="U13">
        <v>2</v>
      </c>
      <c r="V13">
        <f t="shared" si="1"/>
        <v>235.85999999999999</v>
      </c>
    </row>
    <row r="14" spans="1:22" x14ac:dyDescent="0.75">
      <c r="A14" s="1" t="s">
        <v>94</v>
      </c>
      <c r="B14" s="1" t="s">
        <v>116</v>
      </c>
      <c r="C14" s="1" t="s">
        <v>159</v>
      </c>
      <c r="D14" s="1" t="s">
        <v>96</v>
      </c>
      <c r="E14" s="1" t="s">
        <v>96</v>
      </c>
      <c r="F14">
        <v>294</v>
      </c>
      <c r="G14">
        <v>557</v>
      </c>
      <c r="H14">
        <v>52.8</v>
      </c>
      <c r="I14">
        <v>3762</v>
      </c>
      <c r="J14">
        <v>6.8</v>
      </c>
      <c r="K14">
        <v>24</v>
      </c>
      <c r="L14">
        <v>17</v>
      </c>
      <c r="M14">
        <v>28</v>
      </c>
      <c r="N14">
        <v>184</v>
      </c>
      <c r="O14">
        <v>75.900000000000006</v>
      </c>
      <c r="P14">
        <v>29</v>
      </c>
      <c r="Q14">
        <v>80</v>
      </c>
      <c r="R14">
        <v>2.8</v>
      </c>
      <c r="S14">
        <v>1</v>
      </c>
      <c r="T14">
        <v>9</v>
      </c>
      <c r="U14">
        <v>2</v>
      </c>
      <c r="V14">
        <f t="shared" si="1"/>
        <v>270.48</v>
      </c>
    </row>
    <row r="15" spans="1:22" x14ac:dyDescent="0.75">
      <c r="A15" s="1" t="s">
        <v>94</v>
      </c>
      <c r="B15" s="1" t="s">
        <v>123</v>
      </c>
      <c r="C15" s="1" t="s">
        <v>159</v>
      </c>
      <c r="D15" s="1" t="s">
        <v>100</v>
      </c>
      <c r="E15" s="1" t="s">
        <v>99</v>
      </c>
      <c r="F15">
        <v>95</v>
      </c>
      <c r="G15">
        <v>197</v>
      </c>
      <c r="H15">
        <v>48.2</v>
      </c>
      <c r="I15">
        <v>1043</v>
      </c>
      <c r="J15">
        <v>5.3</v>
      </c>
      <c r="K15">
        <v>6</v>
      </c>
      <c r="L15">
        <v>9</v>
      </c>
      <c r="M15">
        <v>13</v>
      </c>
      <c r="N15">
        <v>83</v>
      </c>
      <c r="O15">
        <v>55.4</v>
      </c>
      <c r="P15">
        <v>6</v>
      </c>
      <c r="Q15">
        <v>35</v>
      </c>
      <c r="R15">
        <v>5.8</v>
      </c>
      <c r="S15">
        <v>0</v>
      </c>
      <c r="T15">
        <v>3</v>
      </c>
      <c r="U15">
        <v>1</v>
      </c>
      <c r="V15">
        <f t="shared" si="1"/>
        <v>61.22</v>
      </c>
    </row>
    <row r="16" spans="1:22" x14ac:dyDescent="0.75">
      <c r="A16" s="1" t="s">
        <v>94</v>
      </c>
      <c r="B16" s="1" t="s">
        <v>97</v>
      </c>
      <c r="C16" s="1" t="s">
        <v>97</v>
      </c>
      <c r="D16" s="1" t="s">
        <v>97</v>
      </c>
      <c r="E16" s="1" t="s">
        <v>97</v>
      </c>
      <c r="F16">
        <v>4424</v>
      </c>
      <c r="G16">
        <v>7396</v>
      </c>
      <c r="H16">
        <v>59.8</v>
      </c>
      <c r="I16">
        <v>51682</v>
      </c>
      <c r="J16">
        <v>7</v>
      </c>
      <c r="K16">
        <v>339</v>
      </c>
      <c r="L16">
        <v>228</v>
      </c>
      <c r="M16">
        <v>359</v>
      </c>
      <c r="N16">
        <v>2468</v>
      </c>
      <c r="O16">
        <v>83.5</v>
      </c>
      <c r="P16">
        <v>296</v>
      </c>
      <c r="Q16">
        <v>540</v>
      </c>
      <c r="R16">
        <v>1.8</v>
      </c>
      <c r="S16">
        <v>6</v>
      </c>
      <c r="T16">
        <v>115</v>
      </c>
      <c r="U16">
        <v>51</v>
      </c>
      <c r="V16">
        <f t="shared" si="0"/>
        <v>3633.2800000000007</v>
      </c>
    </row>
    <row r="18" spans="1:22" x14ac:dyDescent="0.75">
      <c r="A18" t="s">
        <v>36</v>
      </c>
      <c r="B18" t="s">
        <v>75</v>
      </c>
      <c r="C18" t="s">
        <v>37</v>
      </c>
      <c r="D18" t="s">
        <v>76</v>
      </c>
      <c r="E18" t="s">
        <v>77</v>
      </c>
      <c r="F18" t="s">
        <v>78</v>
      </c>
      <c r="G18" t="s">
        <v>79</v>
      </c>
      <c r="H18" t="s">
        <v>80</v>
      </c>
      <c r="I18" t="s">
        <v>81</v>
      </c>
      <c r="J18" t="s">
        <v>82</v>
      </c>
      <c r="K18" t="s">
        <v>83</v>
      </c>
      <c r="L18" t="s">
        <v>84</v>
      </c>
      <c r="M18" t="s">
        <v>85</v>
      </c>
      <c r="N18" t="s">
        <v>86</v>
      </c>
      <c r="O18" t="s">
        <v>87</v>
      </c>
      <c r="P18" t="s">
        <v>88</v>
      </c>
      <c r="Q18" t="s">
        <v>89</v>
      </c>
      <c r="R18" t="s">
        <v>90</v>
      </c>
      <c r="S18" t="s">
        <v>91</v>
      </c>
      <c r="T18" t="s">
        <v>92</v>
      </c>
      <c r="U18" t="s">
        <v>93</v>
      </c>
      <c r="V18" t="s">
        <v>38</v>
      </c>
    </row>
    <row r="19" spans="1:22" x14ac:dyDescent="0.75">
      <c r="A19" t="s">
        <v>94</v>
      </c>
      <c r="B19" t="s">
        <v>104</v>
      </c>
      <c r="C19" t="s">
        <v>159</v>
      </c>
      <c r="D19" t="s">
        <v>101</v>
      </c>
      <c r="E19" t="s">
        <v>101</v>
      </c>
      <c r="F19" s="3">
        <v>23.466666666666665</v>
      </c>
      <c r="G19" s="3">
        <v>38.06666666666667</v>
      </c>
      <c r="H19" s="3">
        <v>61.6</v>
      </c>
      <c r="I19" s="3">
        <v>231.2</v>
      </c>
      <c r="J19" s="3">
        <v>6.1</v>
      </c>
      <c r="K19" s="3">
        <v>1.2666666666666666</v>
      </c>
      <c r="L19" s="3">
        <v>0.8666666666666667</v>
      </c>
      <c r="M19" s="3">
        <v>2.0666666666666669</v>
      </c>
      <c r="N19" s="3">
        <v>12.6</v>
      </c>
      <c r="O19" s="3">
        <v>80.400000000000006</v>
      </c>
      <c r="P19" s="3">
        <v>0.8</v>
      </c>
      <c r="Q19" s="3">
        <v>1.7333333333333334</v>
      </c>
      <c r="R19" s="3">
        <v>2.2000000000000002</v>
      </c>
      <c r="S19" s="3">
        <v>6.6666666666666666E-2</v>
      </c>
      <c r="T19" s="3">
        <v>0.73333333333333328</v>
      </c>
      <c r="U19" s="3">
        <v>0.33333333333333331</v>
      </c>
      <c r="V19">
        <f t="shared" ref="V19" si="2">(0.04*I19)+(6*K19) -(2*L19)+(0.1*Q19)+(6*S19)-(2*U19)</f>
        <v>15.021333333333333</v>
      </c>
    </row>
    <row r="20" spans="1:22" x14ac:dyDescent="0.75">
      <c r="A20" t="s">
        <v>94</v>
      </c>
      <c r="B20" t="s">
        <v>105</v>
      </c>
      <c r="C20" t="s">
        <v>159</v>
      </c>
      <c r="D20" t="s">
        <v>96</v>
      </c>
      <c r="E20" t="s">
        <v>96</v>
      </c>
      <c r="F20" s="3">
        <v>23.5625</v>
      </c>
      <c r="G20" s="3">
        <v>37.375</v>
      </c>
      <c r="H20" s="3">
        <v>63</v>
      </c>
      <c r="I20" s="3">
        <v>251.6875</v>
      </c>
      <c r="J20" s="3">
        <v>6.7</v>
      </c>
      <c r="K20" s="3">
        <v>1.625</v>
      </c>
      <c r="L20" s="3">
        <v>1</v>
      </c>
      <c r="M20" s="3">
        <v>1.3125</v>
      </c>
      <c r="N20" s="3">
        <v>8.875</v>
      </c>
      <c r="O20" s="3">
        <v>86</v>
      </c>
      <c r="P20" s="3">
        <v>1.3125</v>
      </c>
      <c r="Q20" s="3">
        <v>-0.5625</v>
      </c>
      <c r="R20" s="3">
        <v>-0.4</v>
      </c>
      <c r="S20" s="3">
        <v>0</v>
      </c>
      <c r="T20" s="3">
        <v>0.4375</v>
      </c>
      <c r="U20" s="3">
        <v>0.25</v>
      </c>
      <c r="V20">
        <f t="shared" ref="V20:V32" si="3">(0.04*I20)+(6*K20) -(2*L20)+(0.1*Q20)+(6*S20)-(2*U20)</f>
        <v>17.261250000000004</v>
      </c>
    </row>
    <row r="21" spans="1:22" x14ac:dyDescent="0.75">
      <c r="A21" t="s">
        <v>94</v>
      </c>
      <c r="B21" t="s">
        <v>106</v>
      </c>
      <c r="C21" t="s">
        <v>159</v>
      </c>
      <c r="D21" t="s">
        <v>96</v>
      </c>
      <c r="E21" t="s">
        <v>96</v>
      </c>
      <c r="F21" s="3">
        <v>24.1875</v>
      </c>
      <c r="G21" s="3">
        <v>38.625</v>
      </c>
      <c r="H21" s="3">
        <v>62.6</v>
      </c>
      <c r="I21" s="3">
        <v>277</v>
      </c>
      <c r="J21" s="3">
        <v>7.2</v>
      </c>
      <c r="K21" s="3">
        <v>2.1875</v>
      </c>
      <c r="L21" s="3">
        <v>0.875</v>
      </c>
      <c r="M21" s="3">
        <v>1.6875</v>
      </c>
      <c r="N21" s="3">
        <v>9.8125</v>
      </c>
      <c r="O21" s="3">
        <v>93.6</v>
      </c>
      <c r="P21" s="3">
        <v>1.25</v>
      </c>
      <c r="Q21" s="3">
        <v>3.8125</v>
      </c>
      <c r="R21" s="3">
        <v>3.1</v>
      </c>
      <c r="S21" s="3">
        <v>0</v>
      </c>
      <c r="T21" s="3">
        <v>0.6875</v>
      </c>
      <c r="U21" s="3">
        <v>0.25</v>
      </c>
      <c r="V21">
        <f t="shared" si="3"/>
        <v>22.33625</v>
      </c>
    </row>
    <row r="22" spans="1:22" x14ac:dyDescent="0.75">
      <c r="A22" t="s">
        <v>94</v>
      </c>
      <c r="B22" t="s">
        <v>107</v>
      </c>
      <c r="C22" t="s">
        <v>159</v>
      </c>
      <c r="D22" t="s">
        <v>96</v>
      </c>
      <c r="E22" t="s">
        <v>96</v>
      </c>
      <c r="F22" s="3">
        <v>23.6875</v>
      </c>
      <c r="G22" s="3">
        <v>37.5625</v>
      </c>
      <c r="H22" s="3">
        <v>63.1</v>
      </c>
      <c r="I22" s="3">
        <v>275.625</v>
      </c>
      <c r="J22" s="3">
        <v>7.3</v>
      </c>
      <c r="K22" s="3">
        <v>1.875</v>
      </c>
      <c r="L22" s="3">
        <v>0.875</v>
      </c>
      <c r="M22" s="3">
        <v>1.75</v>
      </c>
      <c r="N22" s="3">
        <v>11.6875</v>
      </c>
      <c r="O22" s="3">
        <v>92.1</v>
      </c>
      <c r="P22" s="3">
        <v>0.75</v>
      </c>
      <c r="Q22" s="3">
        <v>1.9375</v>
      </c>
      <c r="R22" s="3">
        <v>2.6</v>
      </c>
      <c r="S22" s="3">
        <v>6.25E-2</v>
      </c>
      <c r="T22" s="3">
        <v>0.4375</v>
      </c>
      <c r="U22" s="3">
        <v>0.25</v>
      </c>
      <c r="V22">
        <f t="shared" si="3"/>
        <v>20.59375</v>
      </c>
    </row>
    <row r="23" spans="1:22" x14ac:dyDescent="0.75">
      <c r="A23" t="s">
        <v>94</v>
      </c>
      <c r="B23" t="s">
        <v>108</v>
      </c>
      <c r="C23" t="s">
        <v>159</v>
      </c>
      <c r="D23" t="s">
        <v>96</v>
      </c>
      <c r="E23" t="s">
        <v>96</v>
      </c>
      <c r="F23" s="3">
        <v>19.8125</v>
      </c>
      <c r="G23" s="3">
        <v>34.4375</v>
      </c>
      <c r="H23" s="3">
        <v>57.5</v>
      </c>
      <c r="I23" s="3">
        <v>238.625</v>
      </c>
      <c r="J23" s="3">
        <v>6.9</v>
      </c>
      <c r="K23" s="3">
        <v>1.125</v>
      </c>
      <c r="L23" s="3">
        <v>1.6875</v>
      </c>
      <c r="M23" s="3">
        <v>2.4375</v>
      </c>
      <c r="N23" s="3">
        <v>17.5625</v>
      </c>
      <c r="O23" s="3">
        <v>69.400000000000006</v>
      </c>
      <c r="P23" s="3">
        <v>1.125</v>
      </c>
      <c r="Q23" s="3">
        <v>2.25</v>
      </c>
      <c r="R23" s="3">
        <v>2</v>
      </c>
      <c r="S23" s="3">
        <v>0</v>
      </c>
      <c r="T23" s="3">
        <v>0.4375</v>
      </c>
      <c r="U23" s="3">
        <v>0.125</v>
      </c>
      <c r="V23">
        <f t="shared" si="3"/>
        <v>12.895000000000001</v>
      </c>
    </row>
    <row r="24" spans="1:22" x14ac:dyDescent="0.75">
      <c r="A24" t="s">
        <v>94</v>
      </c>
      <c r="B24" t="s">
        <v>109</v>
      </c>
      <c r="C24" t="s">
        <v>159</v>
      </c>
      <c r="D24" t="s">
        <v>96</v>
      </c>
      <c r="E24" t="s">
        <v>96</v>
      </c>
      <c r="F24" s="3">
        <v>20.0625</v>
      </c>
      <c r="G24" s="3">
        <v>33.5</v>
      </c>
      <c r="H24" s="3">
        <v>59.9</v>
      </c>
      <c r="I24" s="3">
        <v>246.75</v>
      </c>
      <c r="J24" s="3">
        <v>7.4</v>
      </c>
      <c r="K24" s="3">
        <v>1.625</v>
      </c>
      <c r="L24" s="3">
        <v>0.9375</v>
      </c>
      <c r="M24" s="3">
        <v>1.1875</v>
      </c>
      <c r="N24" s="3">
        <v>8.5</v>
      </c>
      <c r="O24" s="3">
        <v>87.2</v>
      </c>
      <c r="P24" s="3">
        <v>1.25</v>
      </c>
      <c r="Q24" s="3">
        <v>1.875</v>
      </c>
      <c r="R24" s="3">
        <v>1.5</v>
      </c>
      <c r="S24" s="3">
        <v>0</v>
      </c>
      <c r="T24" s="3">
        <v>0.3125</v>
      </c>
      <c r="U24" s="3">
        <v>6.25E-2</v>
      </c>
      <c r="V24">
        <f t="shared" si="3"/>
        <v>17.807500000000001</v>
      </c>
    </row>
    <row r="25" spans="1:22" x14ac:dyDescent="0.75">
      <c r="A25" t="s">
        <v>94</v>
      </c>
      <c r="B25" t="s">
        <v>110</v>
      </c>
      <c r="C25" t="s">
        <v>159</v>
      </c>
      <c r="D25" t="s">
        <v>96</v>
      </c>
      <c r="E25" t="s">
        <v>96</v>
      </c>
      <c r="F25" s="3">
        <v>22.4375</v>
      </c>
      <c r="G25" s="3">
        <v>36.8125</v>
      </c>
      <c r="H25" s="3">
        <v>61</v>
      </c>
      <c r="I25" s="3">
        <v>308.3125</v>
      </c>
      <c r="J25" s="3">
        <v>8.4</v>
      </c>
      <c r="K25" s="3">
        <v>1.8125</v>
      </c>
      <c r="L25" s="3">
        <v>1</v>
      </c>
      <c r="M25" s="3">
        <v>1.75</v>
      </c>
      <c r="N25" s="3">
        <v>12.4375</v>
      </c>
      <c r="O25" s="3">
        <v>92.9</v>
      </c>
      <c r="P25" s="3">
        <v>2.1875</v>
      </c>
      <c r="Q25" s="3">
        <v>0.9375</v>
      </c>
      <c r="R25" s="3">
        <v>0.4</v>
      </c>
      <c r="S25" s="3">
        <v>6.25E-2</v>
      </c>
      <c r="T25" s="3">
        <v>0.5</v>
      </c>
      <c r="U25" s="3">
        <v>0.25</v>
      </c>
      <c r="V25">
        <f t="shared" si="3"/>
        <v>21.17625</v>
      </c>
    </row>
    <row r="26" spans="1:22" x14ac:dyDescent="0.75">
      <c r="A26" t="s">
        <v>94</v>
      </c>
      <c r="B26" t="s">
        <v>111</v>
      </c>
      <c r="C26" t="s">
        <v>159</v>
      </c>
      <c r="D26" t="s">
        <v>96</v>
      </c>
      <c r="E26" t="s">
        <v>96</v>
      </c>
      <c r="F26" s="3">
        <v>21.1875</v>
      </c>
      <c r="G26" s="3">
        <v>33.6875</v>
      </c>
      <c r="H26" s="3">
        <v>62.9</v>
      </c>
      <c r="I26" s="3">
        <v>250.125</v>
      </c>
      <c r="J26" s="3">
        <v>7.4</v>
      </c>
      <c r="K26" s="3">
        <v>1.9375</v>
      </c>
      <c r="L26" s="3">
        <v>1.5625</v>
      </c>
      <c r="M26" s="3">
        <v>1</v>
      </c>
      <c r="N26" s="3">
        <v>7.3125</v>
      </c>
      <c r="O26" s="3">
        <v>85.3</v>
      </c>
      <c r="P26" s="3">
        <v>2</v>
      </c>
      <c r="Q26" s="3">
        <v>4.375</v>
      </c>
      <c r="R26" s="3">
        <v>2.2000000000000002</v>
      </c>
      <c r="S26" s="3">
        <v>0</v>
      </c>
      <c r="T26" s="3">
        <v>0.4375</v>
      </c>
      <c r="U26" s="3">
        <v>0.3125</v>
      </c>
      <c r="V26">
        <f t="shared" si="3"/>
        <v>18.317500000000003</v>
      </c>
    </row>
    <row r="27" spans="1:22" x14ac:dyDescent="0.75">
      <c r="A27" t="s">
        <v>94</v>
      </c>
      <c r="B27" t="s">
        <v>112</v>
      </c>
      <c r="C27" t="s">
        <v>159</v>
      </c>
      <c r="D27" t="s">
        <v>96</v>
      </c>
      <c r="E27" t="s">
        <v>96</v>
      </c>
      <c r="F27" s="3">
        <v>19.8125</v>
      </c>
      <c r="G27" s="3">
        <v>31.8125</v>
      </c>
      <c r="H27" s="3">
        <v>62.3</v>
      </c>
      <c r="I27" s="3">
        <v>251.3125</v>
      </c>
      <c r="J27" s="3">
        <v>7.9</v>
      </c>
      <c r="K27" s="3">
        <v>1.6875</v>
      </c>
      <c r="L27" s="3">
        <v>0.875</v>
      </c>
      <c r="M27" s="3">
        <v>1.875</v>
      </c>
      <c r="N27" s="3">
        <v>13.5</v>
      </c>
      <c r="O27" s="3">
        <v>93.1</v>
      </c>
      <c r="P27" s="3">
        <v>1.0625</v>
      </c>
      <c r="Q27" s="3">
        <v>4.0625</v>
      </c>
      <c r="R27" s="3">
        <v>3.8</v>
      </c>
      <c r="S27" s="3">
        <v>0</v>
      </c>
      <c r="T27" s="3">
        <v>0.8125</v>
      </c>
      <c r="U27" s="3">
        <v>0.5</v>
      </c>
      <c r="V27">
        <f t="shared" si="3"/>
        <v>17.833750000000002</v>
      </c>
    </row>
    <row r="28" spans="1:22" x14ac:dyDescent="0.75">
      <c r="A28" t="s">
        <v>94</v>
      </c>
      <c r="B28" t="s">
        <v>113</v>
      </c>
      <c r="C28" t="s">
        <v>159</v>
      </c>
      <c r="D28" t="s">
        <v>96</v>
      </c>
      <c r="E28" t="s">
        <v>96</v>
      </c>
      <c r="F28" s="3">
        <v>18.0625</v>
      </c>
      <c r="G28" s="3">
        <v>29.9375</v>
      </c>
      <c r="H28" s="3">
        <v>60.3</v>
      </c>
      <c r="I28" s="3">
        <v>202.375</v>
      </c>
      <c r="J28" s="3">
        <v>6.8</v>
      </c>
      <c r="K28" s="3">
        <v>1.3125</v>
      </c>
      <c r="L28" s="3">
        <v>0.625</v>
      </c>
      <c r="M28" s="3">
        <v>1.6875</v>
      </c>
      <c r="N28" s="3">
        <v>10.875</v>
      </c>
      <c r="O28" s="3">
        <v>86.4</v>
      </c>
      <c r="P28" s="3">
        <v>1.25</v>
      </c>
      <c r="Q28" s="3">
        <v>0.625</v>
      </c>
      <c r="R28" s="3">
        <v>0.5</v>
      </c>
      <c r="S28" s="3">
        <v>6.25E-2</v>
      </c>
      <c r="T28" s="3">
        <v>0.3125</v>
      </c>
      <c r="U28" s="3">
        <v>0.125</v>
      </c>
      <c r="V28">
        <f t="shared" si="3"/>
        <v>14.907500000000001</v>
      </c>
    </row>
    <row r="29" spans="1:22" x14ac:dyDescent="0.75">
      <c r="A29" t="s">
        <v>94</v>
      </c>
      <c r="B29" t="s">
        <v>114</v>
      </c>
      <c r="C29" t="s">
        <v>159</v>
      </c>
      <c r="D29" t="s">
        <v>96</v>
      </c>
      <c r="E29" t="s">
        <v>96</v>
      </c>
      <c r="F29" s="3">
        <v>18.5625</v>
      </c>
      <c r="G29" s="3">
        <v>33.0625</v>
      </c>
      <c r="H29" s="3">
        <v>56.1</v>
      </c>
      <c r="I29" s="3">
        <v>208.5</v>
      </c>
      <c r="J29" s="3">
        <v>6.3</v>
      </c>
      <c r="K29" s="3">
        <v>1.4375</v>
      </c>
      <c r="L29" s="3">
        <v>1.25</v>
      </c>
      <c r="M29" s="3">
        <v>1.6875</v>
      </c>
      <c r="N29" s="3">
        <v>13.5625</v>
      </c>
      <c r="O29" s="3">
        <v>73.900000000000006</v>
      </c>
      <c r="P29" s="3">
        <v>1.8125</v>
      </c>
      <c r="Q29" s="3">
        <v>4.3125</v>
      </c>
      <c r="R29" s="3">
        <v>2.4</v>
      </c>
      <c r="S29" s="3">
        <v>6.25E-2</v>
      </c>
      <c r="T29" s="3">
        <v>0.8125</v>
      </c>
      <c r="U29" s="3">
        <v>0.4375</v>
      </c>
      <c r="V29">
        <f t="shared" si="3"/>
        <v>14.39625</v>
      </c>
    </row>
    <row r="30" spans="1:22" x14ac:dyDescent="0.75">
      <c r="A30" t="s">
        <v>94</v>
      </c>
      <c r="B30" t="s">
        <v>115</v>
      </c>
      <c r="C30" t="s">
        <v>159</v>
      </c>
      <c r="D30" t="s">
        <v>96</v>
      </c>
      <c r="E30" t="s">
        <v>96</v>
      </c>
      <c r="F30" s="3">
        <v>18.8125</v>
      </c>
      <c r="G30" s="3">
        <v>32.625</v>
      </c>
      <c r="H30" s="3">
        <v>57.7</v>
      </c>
      <c r="I30" s="3">
        <v>202.75</v>
      </c>
      <c r="J30" s="3">
        <v>6.2</v>
      </c>
      <c r="K30" s="3">
        <v>1.5</v>
      </c>
      <c r="L30" s="3">
        <v>1.125</v>
      </c>
      <c r="M30" s="3">
        <v>1.5625</v>
      </c>
      <c r="N30" s="3">
        <v>11.625</v>
      </c>
      <c r="O30" s="3">
        <v>77</v>
      </c>
      <c r="P30" s="3">
        <v>1.5625</v>
      </c>
      <c r="Q30" s="3">
        <v>1.3125</v>
      </c>
      <c r="R30" s="3">
        <v>0.8</v>
      </c>
      <c r="S30" s="3">
        <v>0</v>
      </c>
      <c r="T30" s="3">
        <v>0.5625</v>
      </c>
      <c r="U30" s="3">
        <v>0.125</v>
      </c>
      <c r="V30">
        <f t="shared" si="3"/>
        <v>14.741249999999999</v>
      </c>
    </row>
    <row r="31" spans="1:22" x14ac:dyDescent="0.75">
      <c r="A31" t="s">
        <v>94</v>
      </c>
      <c r="B31" t="s">
        <v>116</v>
      </c>
      <c r="C31" t="s">
        <v>159</v>
      </c>
      <c r="D31" t="s">
        <v>96</v>
      </c>
      <c r="E31" t="s">
        <v>96</v>
      </c>
      <c r="F31" s="3">
        <v>18.375</v>
      </c>
      <c r="G31" s="3">
        <v>34.8125</v>
      </c>
      <c r="H31" s="3">
        <v>52.8</v>
      </c>
      <c r="I31" s="3">
        <v>235.125</v>
      </c>
      <c r="J31" s="3">
        <v>6.8</v>
      </c>
      <c r="K31" s="3">
        <v>1.5</v>
      </c>
      <c r="L31" s="3">
        <v>1.0625</v>
      </c>
      <c r="M31" s="3">
        <v>1.75</v>
      </c>
      <c r="N31" s="3">
        <v>11.5</v>
      </c>
      <c r="O31" s="3">
        <v>75.900000000000006</v>
      </c>
      <c r="P31" s="3">
        <v>1.8125</v>
      </c>
      <c r="Q31" s="3">
        <v>5</v>
      </c>
      <c r="R31" s="3">
        <v>2.8</v>
      </c>
      <c r="S31" s="3">
        <v>6.25E-2</v>
      </c>
      <c r="T31" s="3">
        <v>0.5625</v>
      </c>
      <c r="U31" s="3">
        <v>0.125</v>
      </c>
      <c r="V31">
        <f t="shared" si="3"/>
        <v>16.905000000000001</v>
      </c>
    </row>
    <row r="32" spans="1:22" x14ac:dyDescent="0.75">
      <c r="A32" t="s">
        <v>94</v>
      </c>
      <c r="B32" t="s">
        <v>123</v>
      </c>
      <c r="C32" t="s">
        <v>159</v>
      </c>
      <c r="D32" t="s">
        <v>100</v>
      </c>
      <c r="E32" t="s">
        <v>99</v>
      </c>
      <c r="F32" s="3">
        <v>10.555555555555555</v>
      </c>
      <c r="G32" s="3">
        <v>21.888888888888889</v>
      </c>
      <c r="H32" s="3">
        <v>48.2</v>
      </c>
      <c r="I32" s="3">
        <v>115.88888888888889</v>
      </c>
      <c r="J32" s="3">
        <v>5.3</v>
      </c>
      <c r="K32" s="3">
        <v>0.66666666666666663</v>
      </c>
      <c r="L32" s="3">
        <v>1</v>
      </c>
      <c r="M32" s="3">
        <v>1.4444444444444444</v>
      </c>
      <c r="N32" s="3">
        <v>9.2222222222222214</v>
      </c>
      <c r="O32" s="3">
        <v>55.4</v>
      </c>
      <c r="P32" s="3">
        <v>0.66666666666666663</v>
      </c>
      <c r="Q32" s="3">
        <v>3.8888888888888888</v>
      </c>
      <c r="R32" s="3">
        <v>5.8</v>
      </c>
      <c r="S32" s="3">
        <v>0</v>
      </c>
      <c r="T32" s="3">
        <v>0.33333333333333331</v>
      </c>
      <c r="U32" s="3">
        <v>0.1111111111111111</v>
      </c>
      <c r="V32">
        <f t="shared" si="3"/>
        <v>6.8022222222222224</v>
      </c>
    </row>
    <row r="34" spans="1:22" x14ac:dyDescent="0.75">
      <c r="A34" t="s">
        <v>36</v>
      </c>
      <c r="B34" t="s">
        <v>75</v>
      </c>
      <c r="C34" t="s">
        <v>37</v>
      </c>
      <c r="D34" t="s">
        <v>76</v>
      </c>
      <c r="E34" t="s">
        <v>77</v>
      </c>
      <c r="F34" t="s">
        <v>78</v>
      </c>
      <c r="G34" t="s">
        <v>79</v>
      </c>
      <c r="H34" t="s">
        <v>80</v>
      </c>
      <c r="I34" t="s">
        <v>81</v>
      </c>
      <c r="J34" t="s">
        <v>82</v>
      </c>
      <c r="K34" t="s">
        <v>83</v>
      </c>
      <c r="L34" t="s">
        <v>84</v>
      </c>
      <c r="M34" t="s">
        <v>85</v>
      </c>
      <c r="N34" t="s">
        <v>86</v>
      </c>
      <c r="O34" t="s">
        <v>87</v>
      </c>
      <c r="P34" t="s">
        <v>88</v>
      </c>
      <c r="Q34" t="s">
        <v>89</v>
      </c>
      <c r="R34" t="s">
        <v>90</v>
      </c>
      <c r="S34" t="s">
        <v>91</v>
      </c>
      <c r="T34" t="s">
        <v>92</v>
      </c>
      <c r="U34" t="s">
        <v>93</v>
      </c>
      <c r="V34" t="s">
        <v>38</v>
      </c>
    </row>
    <row r="35" spans="1:22" x14ac:dyDescent="0.75">
      <c r="A35" t="s">
        <v>94</v>
      </c>
      <c r="B35" t="s">
        <v>104</v>
      </c>
      <c r="C35" t="s">
        <v>159</v>
      </c>
      <c r="D35" t="s">
        <v>101</v>
      </c>
      <c r="E35" t="s">
        <v>101</v>
      </c>
      <c r="F35" s="3">
        <v>375.46666666666664</v>
      </c>
      <c r="G35" s="3">
        <v>609.06666666666672</v>
      </c>
      <c r="H35" s="3">
        <v>61.6</v>
      </c>
      <c r="I35" s="3">
        <v>3699.2</v>
      </c>
      <c r="J35" s="3">
        <v>6.1</v>
      </c>
      <c r="K35" s="3">
        <v>20.266666666666666</v>
      </c>
      <c r="L35" s="3">
        <v>13.866666666666667</v>
      </c>
      <c r="M35" s="3">
        <v>33.06666666666667</v>
      </c>
      <c r="N35" s="3">
        <v>201.6</v>
      </c>
      <c r="O35" s="3">
        <v>80.400000000000006</v>
      </c>
      <c r="P35" s="3">
        <v>12.8</v>
      </c>
      <c r="Q35" s="3">
        <v>27.733333333333334</v>
      </c>
      <c r="R35" s="3">
        <v>2.2000000000000002</v>
      </c>
      <c r="S35" s="3">
        <v>1.0666666666666667</v>
      </c>
      <c r="T35" s="3">
        <v>11.733333333333333</v>
      </c>
      <c r="U35" s="3">
        <v>5.333333333333333</v>
      </c>
      <c r="V35" s="3">
        <f t="shared" ref="V35" si="4">(0.04*I35)+(6*K35) -(2*L35)+(0.1*Q35)+(6*S35)-(2*U35)</f>
        <v>240.34133333333332</v>
      </c>
    </row>
    <row r="36" spans="1:22" x14ac:dyDescent="0.75">
      <c r="A36" t="s">
        <v>94</v>
      </c>
      <c r="B36" t="s">
        <v>105</v>
      </c>
      <c r="C36" t="s">
        <v>159</v>
      </c>
      <c r="D36" t="s">
        <v>96</v>
      </c>
      <c r="E36" t="s">
        <v>96</v>
      </c>
      <c r="F36" s="3">
        <v>377</v>
      </c>
      <c r="G36" s="3">
        <v>598</v>
      </c>
      <c r="H36" s="3">
        <v>63</v>
      </c>
      <c r="I36" s="3">
        <v>4027</v>
      </c>
      <c r="J36" s="3">
        <v>6.7</v>
      </c>
      <c r="K36" s="3">
        <v>26</v>
      </c>
      <c r="L36" s="3">
        <v>16</v>
      </c>
      <c r="M36" s="3">
        <v>21</v>
      </c>
      <c r="N36" s="3">
        <v>142</v>
      </c>
      <c r="O36" s="3">
        <v>86</v>
      </c>
      <c r="P36" s="3">
        <v>21</v>
      </c>
      <c r="Q36" s="3">
        <v>-9</v>
      </c>
      <c r="R36" s="3">
        <v>-0.4</v>
      </c>
      <c r="S36" s="3">
        <v>0</v>
      </c>
      <c r="T36" s="3">
        <v>7</v>
      </c>
      <c r="U36" s="3">
        <v>4</v>
      </c>
      <c r="V36" s="3">
        <f t="shared" ref="V36:V48" si="5">(0.04*I36)+(6*K36) -(2*L36)+(0.1*Q36)+(6*S36)-(2*U36)</f>
        <v>276.18000000000006</v>
      </c>
    </row>
    <row r="37" spans="1:22" x14ac:dyDescent="0.75">
      <c r="A37" t="s">
        <v>94</v>
      </c>
      <c r="B37" t="s">
        <v>106</v>
      </c>
      <c r="C37" t="s">
        <v>159</v>
      </c>
      <c r="D37" t="s">
        <v>96</v>
      </c>
      <c r="E37" t="s">
        <v>96</v>
      </c>
      <c r="F37" s="3">
        <v>387</v>
      </c>
      <c r="G37" s="3">
        <v>618</v>
      </c>
      <c r="H37" s="3">
        <v>62.6</v>
      </c>
      <c r="I37" s="3">
        <v>4432</v>
      </c>
      <c r="J37" s="3">
        <v>7.2</v>
      </c>
      <c r="K37" s="3">
        <v>35</v>
      </c>
      <c r="L37" s="3">
        <v>14</v>
      </c>
      <c r="M37" s="3">
        <v>27</v>
      </c>
      <c r="N37" s="3">
        <v>157</v>
      </c>
      <c r="O37" s="3">
        <v>93.6</v>
      </c>
      <c r="P37" s="3">
        <v>20</v>
      </c>
      <c r="Q37" s="3">
        <v>61</v>
      </c>
      <c r="R37" s="3">
        <v>3.1</v>
      </c>
      <c r="S37" s="3">
        <v>0</v>
      </c>
      <c r="T37" s="3">
        <v>11</v>
      </c>
      <c r="U37" s="3">
        <v>4</v>
      </c>
      <c r="V37" s="3">
        <f t="shared" si="5"/>
        <v>357.38</v>
      </c>
    </row>
    <row r="38" spans="1:22" x14ac:dyDescent="0.75">
      <c r="A38" t="s">
        <v>94</v>
      </c>
      <c r="B38" t="s">
        <v>107</v>
      </c>
      <c r="C38" t="s">
        <v>159</v>
      </c>
      <c r="D38" t="s">
        <v>96</v>
      </c>
      <c r="E38" t="s">
        <v>96</v>
      </c>
      <c r="F38" s="3">
        <v>379</v>
      </c>
      <c r="G38" s="3">
        <v>601</v>
      </c>
      <c r="H38" s="3">
        <v>63.1</v>
      </c>
      <c r="I38" s="3">
        <v>4410</v>
      </c>
      <c r="J38" s="3">
        <v>7.3</v>
      </c>
      <c r="K38" s="3">
        <v>30</v>
      </c>
      <c r="L38" s="3">
        <v>14</v>
      </c>
      <c r="M38" s="3">
        <v>28</v>
      </c>
      <c r="N38" s="3">
        <v>187</v>
      </c>
      <c r="O38" s="3">
        <v>92.1</v>
      </c>
      <c r="P38" s="3">
        <v>12</v>
      </c>
      <c r="Q38" s="3">
        <v>31</v>
      </c>
      <c r="R38" s="3">
        <v>2.6</v>
      </c>
      <c r="S38" s="3">
        <v>1</v>
      </c>
      <c r="T38" s="3">
        <v>7</v>
      </c>
      <c r="U38" s="3">
        <v>4</v>
      </c>
      <c r="V38" s="3">
        <f t="shared" si="5"/>
        <v>329.5</v>
      </c>
    </row>
    <row r="39" spans="1:22" x14ac:dyDescent="0.75">
      <c r="A39" t="s">
        <v>94</v>
      </c>
      <c r="B39" t="s">
        <v>108</v>
      </c>
      <c r="C39" t="s">
        <v>159</v>
      </c>
      <c r="D39" t="s">
        <v>96</v>
      </c>
      <c r="E39" t="s">
        <v>96</v>
      </c>
      <c r="F39" s="3">
        <v>317</v>
      </c>
      <c r="G39" s="3">
        <v>551</v>
      </c>
      <c r="H39" s="3">
        <v>57.5</v>
      </c>
      <c r="I39" s="3">
        <v>3818</v>
      </c>
      <c r="J39" s="3">
        <v>6.9</v>
      </c>
      <c r="K39" s="3">
        <v>18</v>
      </c>
      <c r="L39" s="3">
        <v>27</v>
      </c>
      <c r="M39" s="3">
        <v>39</v>
      </c>
      <c r="N39" s="3">
        <v>281</v>
      </c>
      <c r="O39" s="3">
        <v>69.400000000000006</v>
      </c>
      <c r="P39" s="3">
        <v>18</v>
      </c>
      <c r="Q39" s="3">
        <v>36</v>
      </c>
      <c r="R39" s="3">
        <v>2</v>
      </c>
      <c r="S39" s="3">
        <v>0</v>
      </c>
      <c r="T39" s="3">
        <v>7</v>
      </c>
      <c r="U39" s="3">
        <v>2</v>
      </c>
      <c r="V39" s="3">
        <f t="shared" si="5"/>
        <v>206.32000000000002</v>
      </c>
    </row>
    <row r="40" spans="1:22" x14ac:dyDescent="0.75">
      <c r="A40" t="s">
        <v>94</v>
      </c>
      <c r="B40" t="s">
        <v>109</v>
      </c>
      <c r="C40" t="s">
        <v>159</v>
      </c>
      <c r="D40" t="s">
        <v>96</v>
      </c>
      <c r="E40" t="s">
        <v>96</v>
      </c>
      <c r="F40" s="3">
        <v>321</v>
      </c>
      <c r="G40" s="3">
        <v>536</v>
      </c>
      <c r="H40" s="3">
        <v>59.9</v>
      </c>
      <c r="I40" s="3">
        <v>3948</v>
      </c>
      <c r="J40" s="3">
        <v>7.4</v>
      </c>
      <c r="K40" s="3">
        <v>26</v>
      </c>
      <c r="L40" s="3">
        <v>15</v>
      </c>
      <c r="M40" s="3">
        <v>19</v>
      </c>
      <c r="N40" s="3">
        <v>136</v>
      </c>
      <c r="O40" s="3">
        <v>87.2</v>
      </c>
      <c r="P40" s="3">
        <v>20</v>
      </c>
      <c r="Q40" s="3">
        <v>30</v>
      </c>
      <c r="R40" s="3">
        <v>1.5</v>
      </c>
      <c r="S40" s="3">
        <v>0</v>
      </c>
      <c r="T40" s="3">
        <v>5</v>
      </c>
      <c r="U40" s="3">
        <v>1</v>
      </c>
      <c r="V40" s="3">
        <f t="shared" si="5"/>
        <v>284.92</v>
      </c>
    </row>
    <row r="41" spans="1:22" x14ac:dyDescent="0.75">
      <c r="A41" t="s">
        <v>94</v>
      </c>
      <c r="B41" t="s">
        <v>110</v>
      </c>
      <c r="C41" t="s">
        <v>159</v>
      </c>
      <c r="D41" t="s">
        <v>96</v>
      </c>
      <c r="E41" t="s">
        <v>96</v>
      </c>
      <c r="F41" s="3">
        <v>359</v>
      </c>
      <c r="G41" s="3">
        <v>589</v>
      </c>
      <c r="H41" s="3">
        <v>61</v>
      </c>
      <c r="I41" s="3">
        <v>4933</v>
      </c>
      <c r="J41" s="3">
        <v>8.4</v>
      </c>
      <c r="K41" s="3">
        <v>29</v>
      </c>
      <c r="L41" s="3">
        <v>16</v>
      </c>
      <c r="M41" s="3">
        <v>28</v>
      </c>
      <c r="N41" s="3">
        <v>199</v>
      </c>
      <c r="O41" s="3">
        <v>92.9</v>
      </c>
      <c r="P41" s="3">
        <v>35</v>
      </c>
      <c r="Q41" s="3">
        <v>15</v>
      </c>
      <c r="R41" s="3">
        <v>0.4</v>
      </c>
      <c r="S41" s="3">
        <v>1</v>
      </c>
      <c r="T41" s="3">
        <v>8</v>
      </c>
      <c r="U41" s="3">
        <v>4</v>
      </c>
      <c r="V41" s="3">
        <f t="shared" si="5"/>
        <v>338.82</v>
      </c>
    </row>
    <row r="42" spans="1:22" x14ac:dyDescent="0.75">
      <c r="A42" t="s">
        <v>94</v>
      </c>
      <c r="B42" t="s">
        <v>111</v>
      </c>
      <c r="C42" t="s">
        <v>159</v>
      </c>
      <c r="D42" t="s">
        <v>96</v>
      </c>
      <c r="E42" t="s">
        <v>96</v>
      </c>
      <c r="F42" s="3">
        <v>339</v>
      </c>
      <c r="G42" s="3">
        <v>539</v>
      </c>
      <c r="H42" s="3">
        <v>62.9</v>
      </c>
      <c r="I42" s="3">
        <v>4002</v>
      </c>
      <c r="J42" s="3">
        <v>7.4</v>
      </c>
      <c r="K42" s="3">
        <v>31</v>
      </c>
      <c r="L42" s="3">
        <v>25</v>
      </c>
      <c r="M42" s="3">
        <v>16</v>
      </c>
      <c r="N42" s="3">
        <v>117</v>
      </c>
      <c r="O42" s="3">
        <v>85.3</v>
      </c>
      <c r="P42" s="3">
        <v>32</v>
      </c>
      <c r="Q42" s="3">
        <v>70</v>
      </c>
      <c r="R42" s="3">
        <v>2.2000000000000002</v>
      </c>
      <c r="S42" s="3">
        <v>0</v>
      </c>
      <c r="T42" s="3">
        <v>7</v>
      </c>
      <c r="U42" s="3">
        <v>5</v>
      </c>
      <c r="V42" s="3">
        <f t="shared" si="5"/>
        <v>293.08000000000004</v>
      </c>
    </row>
    <row r="43" spans="1:22" x14ac:dyDescent="0.75">
      <c r="A43" t="s">
        <v>94</v>
      </c>
      <c r="B43" t="s">
        <v>112</v>
      </c>
      <c r="C43" t="s">
        <v>159</v>
      </c>
      <c r="D43" t="s">
        <v>96</v>
      </c>
      <c r="E43" t="s">
        <v>96</v>
      </c>
      <c r="F43" s="3">
        <v>317</v>
      </c>
      <c r="G43" s="3">
        <v>509</v>
      </c>
      <c r="H43" s="3">
        <v>62.3</v>
      </c>
      <c r="I43" s="3">
        <v>4021</v>
      </c>
      <c r="J43" s="3">
        <v>7.9</v>
      </c>
      <c r="K43" s="3">
        <v>27</v>
      </c>
      <c r="L43" s="3">
        <v>14</v>
      </c>
      <c r="M43" s="3">
        <v>30</v>
      </c>
      <c r="N43" s="3">
        <v>216</v>
      </c>
      <c r="O43" s="3">
        <v>93.1</v>
      </c>
      <c r="P43" s="3">
        <v>17</v>
      </c>
      <c r="Q43" s="3">
        <v>65</v>
      </c>
      <c r="R43" s="3">
        <v>3.8</v>
      </c>
      <c r="S43" s="3">
        <v>0</v>
      </c>
      <c r="T43" s="3">
        <v>13</v>
      </c>
      <c r="U43" s="3">
        <v>8</v>
      </c>
      <c r="V43" s="3">
        <f t="shared" si="5"/>
        <v>285.34000000000003</v>
      </c>
    </row>
    <row r="44" spans="1:22" x14ac:dyDescent="0.75">
      <c r="A44" t="s">
        <v>94</v>
      </c>
      <c r="B44" t="s">
        <v>113</v>
      </c>
      <c r="C44" t="s">
        <v>159</v>
      </c>
      <c r="D44" t="s">
        <v>96</v>
      </c>
      <c r="E44" t="s">
        <v>96</v>
      </c>
      <c r="F44" s="3">
        <v>289</v>
      </c>
      <c r="G44" s="3">
        <v>479</v>
      </c>
      <c r="H44" s="3">
        <v>60.3</v>
      </c>
      <c r="I44" s="3">
        <v>3238</v>
      </c>
      <c r="J44" s="3">
        <v>6.8</v>
      </c>
      <c r="K44" s="3">
        <v>21</v>
      </c>
      <c r="L44" s="3">
        <v>10</v>
      </c>
      <c r="M44" s="3">
        <v>27</v>
      </c>
      <c r="N44" s="3">
        <v>174</v>
      </c>
      <c r="O44" s="3">
        <v>86.4</v>
      </c>
      <c r="P44" s="3">
        <v>20</v>
      </c>
      <c r="Q44" s="3">
        <v>10</v>
      </c>
      <c r="R44" s="3">
        <v>0.5</v>
      </c>
      <c r="S44" s="3">
        <v>1</v>
      </c>
      <c r="T44" s="3">
        <v>5</v>
      </c>
      <c r="U44" s="3">
        <v>2</v>
      </c>
      <c r="V44" s="3">
        <f t="shared" si="5"/>
        <v>238.52</v>
      </c>
    </row>
    <row r="45" spans="1:22" x14ac:dyDescent="0.75">
      <c r="A45" t="s">
        <v>94</v>
      </c>
      <c r="B45" t="s">
        <v>114</v>
      </c>
      <c r="C45" t="s">
        <v>159</v>
      </c>
      <c r="D45" t="s">
        <v>96</v>
      </c>
      <c r="E45" t="s">
        <v>96</v>
      </c>
      <c r="F45" s="3">
        <v>297</v>
      </c>
      <c r="G45" s="3">
        <v>529</v>
      </c>
      <c r="H45" s="3">
        <v>56.1</v>
      </c>
      <c r="I45" s="3">
        <v>3336</v>
      </c>
      <c r="J45" s="3">
        <v>6.3</v>
      </c>
      <c r="K45" s="3">
        <v>23</v>
      </c>
      <c r="L45" s="3">
        <v>20</v>
      </c>
      <c r="M45" s="3">
        <v>27</v>
      </c>
      <c r="N45" s="3">
        <v>217</v>
      </c>
      <c r="O45" s="3">
        <v>73.900000000000006</v>
      </c>
      <c r="P45" s="3">
        <v>29</v>
      </c>
      <c r="Q45" s="3">
        <v>69</v>
      </c>
      <c r="R45" s="3">
        <v>2.4</v>
      </c>
      <c r="S45" s="3">
        <v>1</v>
      </c>
      <c r="T45" s="3">
        <v>13</v>
      </c>
      <c r="U45" s="3">
        <v>7</v>
      </c>
      <c r="V45" s="3">
        <f t="shared" si="5"/>
        <v>230.34</v>
      </c>
    </row>
    <row r="46" spans="1:22" x14ac:dyDescent="0.75">
      <c r="A46" t="s">
        <v>94</v>
      </c>
      <c r="B46" t="s">
        <v>115</v>
      </c>
      <c r="C46" t="s">
        <v>159</v>
      </c>
      <c r="D46" t="s">
        <v>96</v>
      </c>
      <c r="E46" t="s">
        <v>96</v>
      </c>
      <c r="F46" s="3">
        <v>301</v>
      </c>
      <c r="G46" s="3">
        <v>522</v>
      </c>
      <c r="H46" s="3">
        <v>57.7</v>
      </c>
      <c r="I46" s="3">
        <v>3244</v>
      </c>
      <c r="J46" s="3">
        <v>6.2</v>
      </c>
      <c r="K46" s="3">
        <v>24</v>
      </c>
      <c r="L46" s="3">
        <v>18</v>
      </c>
      <c r="M46" s="3">
        <v>25</v>
      </c>
      <c r="N46" s="3">
        <v>186</v>
      </c>
      <c r="O46" s="3">
        <v>77</v>
      </c>
      <c r="P46" s="3">
        <v>25</v>
      </c>
      <c r="Q46" s="3">
        <v>21</v>
      </c>
      <c r="R46" s="3">
        <v>0.8</v>
      </c>
      <c r="S46" s="3">
        <v>0</v>
      </c>
      <c r="T46" s="3">
        <v>9</v>
      </c>
      <c r="U46" s="3">
        <v>2</v>
      </c>
      <c r="V46" s="3">
        <f t="shared" si="5"/>
        <v>235.85999999999999</v>
      </c>
    </row>
    <row r="47" spans="1:22" x14ac:dyDescent="0.75">
      <c r="A47" t="s">
        <v>94</v>
      </c>
      <c r="B47" t="s">
        <v>116</v>
      </c>
      <c r="C47" t="s">
        <v>159</v>
      </c>
      <c r="D47" t="s">
        <v>96</v>
      </c>
      <c r="E47" t="s">
        <v>96</v>
      </c>
      <c r="F47" s="3">
        <v>294</v>
      </c>
      <c r="G47" s="3">
        <v>557</v>
      </c>
      <c r="H47" s="3">
        <v>52.8</v>
      </c>
      <c r="I47" s="3">
        <v>3762</v>
      </c>
      <c r="J47" s="3">
        <v>6.8</v>
      </c>
      <c r="K47" s="3">
        <v>24</v>
      </c>
      <c r="L47" s="3">
        <v>17</v>
      </c>
      <c r="M47" s="3">
        <v>28</v>
      </c>
      <c r="N47" s="3">
        <v>184</v>
      </c>
      <c r="O47" s="3">
        <v>75.900000000000006</v>
      </c>
      <c r="P47" s="3">
        <v>29</v>
      </c>
      <c r="Q47" s="3">
        <v>80</v>
      </c>
      <c r="R47" s="3">
        <v>2.8</v>
      </c>
      <c r="S47" s="3">
        <v>1</v>
      </c>
      <c r="T47" s="3">
        <v>9</v>
      </c>
      <c r="U47" s="3">
        <v>2</v>
      </c>
      <c r="V47" s="3">
        <f t="shared" si="5"/>
        <v>270.48</v>
      </c>
    </row>
    <row r="48" spans="1:22" x14ac:dyDescent="0.75">
      <c r="A48" t="s">
        <v>94</v>
      </c>
      <c r="B48" t="s">
        <v>123</v>
      </c>
      <c r="C48" t="s">
        <v>159</v>
      </c>
      <c r="D48" t="s">
        <v>100</v>
      </c>
      <c r="E48" t="s">
        <v>99</v>
      </c>
      <c r="F48" s="3">
        <v>168.88888888888889</v>
      </c>
      <c r="G48" s="3">
        <v>350.22222222222223</v>
      </c>
      <c r="H48" s="3">
        <v>48.2</v>
      </c>
      <c r="I48" s="3">
        <v>1854.2222222222222</v>
      </c>
      <c r="J48" s="3">
        <v>5.3</v>
      </c>
      <c r="K48" s="3">
        <v>10.666666666666666</v>
      </c>
      <c r="L48" s="3">
        <v>16</v>
      </c>
      <c r="M48" s="3">
        <v>23.111111111111111</v>
      </c>
      <c r="N48" s="3">
        <v>147.55555555555554</v>
      </c>
      <c r="O48" s="3">
        <v>55.4</v>
      </c>
      <c r="P48" s="3">
        <v>10.666666666666666</v>
      </c>
      <c r="Q48" s="3">
        <v>62.222222222222221</v>
      </c>
      <c r="R48" s="3">
        <v>5.8</v>
      </c>
      <c r="S48" s="3">
        <v>0</v>
      </c>
      <c r="T48" s="3">
        <v>5.333333333333333</v>
      </c>
      <c r="U48" s="3">
        <v>1.7777777777777777</v>
      </c>
      <c r="V48" s="3">
        <f t="shared" si="5"/>
        <v>108.83555555555556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F21E0-CEA4-455E-93DC-522B71B185D5}">
  <sheetPr codeName="Sheet50"/>
  <dimension ref="A1:V9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2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6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148</v>
      </c>
      <c r="D2" s="1" t="s">
        <v>131</v>
      </c>
      <c r="E2" s="1" t="s">
        <v>131</v>
      </c>
      <c r="F2">
        <v>196</v>
      </c>
      <c r="G2">
        <v>330</v>
      </c>
      <c r="H2">
        <v>59.4</v>
      </c>
      <c r="I2">
        <v>2193</v>
      </c>
      <c r="J2">
        <v>6.6</v>
      </c>
      <c r="K2">
        <v>7</v>
      </c>
      <c r="L2">
        <v>7</v>
      </c>
      <c r="M2">
        <v>31</v>
      </c>
      <c r="N2">
        <v>196</v>
      </c>
      <c r="O2">
        <v>77.5</v>
      </c>
      <c r="P2">
        <v>41</v>
      </c>
      <c r="Q2">
        <v>248</v>
      </c>
      <c r="R2">
        <v>6</v>
      </c>
      <c r="S2">
        <v>2</v>
      </c>
      <c r="T2">
        <v>10</v>
      </c>
      <c r="U2">
        <v>3</v>
      </c>
      <c r="V2">
        <f t="shared" ref="V2:V3" si="0">(0.04*I2)+(6*K2) -(2*L2)+(0.1*Q2)+(6*S2)-(2*U2)</f>
        <v>146.52000000000001</v>
      </c>
    </row>
    <row r="3" spans="1:22" x14ac:dyDescent="0.75">
      <c r="A3" s="1" t="s">
        <v>94</v>
      </c>
      <c r="B3" s="1" t="s">
        <v>97</v>
      </c>
      <c r="C3" s="1" t="s">
        <v>97</v>
      </c>
      <c r="D3" s="1" t="s">
        <v>97</v>
      </c>
      <c r="E3" s="1" t="s">
        <v>97</v>
      </c>
      <c r="F3">
        <v>196</v>
      </c>
      <c r="G3">
        <v>330</v>
      </c>
      <c r="H3">
        <v>59.4</v>
      </c>
      <c r="I3">
        <v>2193</v>
      </c>
      <c r="J3">
        <v>6.6</v>
      </c>
      <c r="K3">
        <v>7</v>
      </c>
      <c r="L3">
        <v>7</v>
      </c>
      <c r="M3">
        <v>31</v>
      </c>
      <c r="N3">
        <v>196</v>
      </c>
      <c r="O3">
        <v>77.5</v>
      </c>
      <c r="P3">
        <v>41</v>
      </c>
      <c r="Q3">
        <v>248</v>
      </c>
      <c r="R3">
        <v>6</v>
      </c>
      <c r="S3">
        <v>2</v>
      </c>
      <c r="T3">
        <v>10</v>
      </c>
      <c r="U3">
        <v>3</v>
      </c>
      <c r="V3">
        <f t="shared" si="0"/>
        <v>146.52000000000001</v>
      </c>
    </row>
    <row r="5" spans="1:22" x14ac:dyDescent="0.75">
      <c r="A5" t="s">
        <v>36</v>
      </c>
      <c r="B5" t="s">
        <v>75</v>
      </c>
      <c r="C5" t="s">
        <v>37</v>
      </c>
      <c r="D5" t="s">
        <v>76</v>
      </c>
      <c r="E5" t="s">
        <v>77</v>
      </c>
      <c r="F5" t="s">
        <v>78</v>
      </c>
      <c r="G5" t="s">
        <v>79</v>
      </c>
      <c r="H5" t="s">
        <v>80</v>
      </c>
      <c r="I5" t="s">
        <v>81</v>
      </c>
      <c r="J5" t="s">
        <v>82</v>
      </c>
      <c r="K5" t="s">
        <v>83</v>
      </c>
      <c r="L5" t="s">
        <v>84</v>
      </c>
      <c r="M5" t="s">
        <v>85</v>
      </c>
      <c r="N5" t="s">
        <v>86</v>
      </c>
      <c r="O5" t="s">
        <v>87</v>
      </c>
      <c r="P5" t="s">
        <v>88</v>
      </c>
      <c r="Q5" t="s">
        <v>89</v>
      </c>
      <c r="R5" t="s">
        <v>90</v>
      </c>
      <c r="S5" t="s">
        <v>91</v>
      </c>
      <c r="T5" t="s">
        <v>92</v>
      </c>
      <c r="U5" t="s">
        <v>93</v>
      </c>
      <c r="V5" t="s">
        <v>38</v>
      </c>
    </row>
    <row r="6" spans="1:22" x14ac:dyDescent="0.75">
      <c r="A6" t="s">
        <v>94</v>
      </c>
      <c r="B6" t="s">
        <v>104</v>
      </c>
      <c r="C6" t="s">
        <v>148</v>
      </c>
      <c r="D6" t="s">
        <v>131</v>
      </c>
      <c r="E6" t="s">
        <v>131</v>
      </c>
      <c r="F6" s="3">
        <v>16.333333333333332</v>
      </c>
      <c r="G6" s="3">
        <v>27.5</v>
      </c>
      <c r="H6" s="3">
        <v>59.4</v>
      </c>
      <c r="I6" s="3">
        <v>182.75</v>
      </c>
      <c r="J6" s="3">
        <v>6.6</v>
      </c>
      <c r="K6" s="3">
        <v>0.58333333333333337</v>
      </c>
      <c r="L6" s="3">
        <v>0.58333333333333337</v>
      </c>
      <c r="M6" s="3">
        <v>2.5833333333333335</v>
      </c>
      <c r="N6" s="3">
        <v>16.333333333333332</v>
      </c>
      <c r="O6" s="3">
        <v>77.5</v>
      </c>
      <c r="P6" s="3">
        <v>3.4166666666666665</v>
      </c>
      <c r="Q6" s="3">
        <v>20.666666666666668</v>
      </c>
      <c r="R6" s="3">
        <v>6</v>
      </c>
      <c r="S6" s="3">
        <v>0.16666666666666666</v>
      </c>
      <c r="T6" s="3">
        <v>0.83333333333333337</v>
      </c>
      <c r="U6" s="3">
        <v>0.25</v>
      </c>
      <c r="V6">
        <f>(0.04*I6)+(6*K6) -(2*L6)+(0.1*Q6)+(6*S6)-(2*U6)</f>
        <v>12.21</v>
      </c>
    </row>
    <row r="8" spans="1:22" x14ac:dyDescent="0.75">
      <c r="A8" t="s">
        <v>36</v>
      </c>
      <c r="B8" t="s">
        <v>75</v>
      </c>
      <c r="C8" t="s">
        <v>37</v>
      </c>
      <c r="D8" t="s">
        <v>76</v>
      </c>
      <c r="E8" t="s">
        <v>77</v>
      </c>
      <c r="F8" t="s">
        <v>78</v>
      </c>
      <c r="G8" t="s">
        <v>79</v>
      </c>
      <c r="H8" t="s">
        <v>80</v>
      </c>
      <c r="I8" t="s">
        <v>81</v>
      </c>
      <c r="J8" t="s">
        <v>82</v>
      </c>
      <c r="K8" t="s">
        <v>83</v>
      </c>
      <c r="L8" t="s">
        <v>84</v>
      </c>
      <c r="M8" t="s">
        <v>85</v>
      </c>
      <c r="N8" t="s">
        <v>86</v>
      </c>
      <c r="O8" t="s">
        <v>87</v>
      </c>
      <c r="P8" t="s">
        <v>88</v>
      </c>
      <c r="Q8" t="s">
        <v>89</v>
      </c>
      <c r="R8" t="s">
        <v>90</v>
      </c>
      <c r="S8" t="s">
        <v>91</v>
      </c>
      <c r="T8" t="s">
        <v>92</v>
      </c>
      <c r="U8" t="s">
        <v>93</v>
      </c>
      <c r="V8" t="s">
        <v>38</v>
      </c>
    </row>
    <row r="9" spans="1:22" x14ac:dyDescent="0.75">
      <c r="A9" t="s">
        <v>94</v>
      </c>
      <c r="B9" t="s">
        <v>104</v>
      </c>
      <c r="C9" t="s">
        <v>148</v>
      </c>
      <c r="D9" t="s">
        <v>131</v>
      </c>
      <c r="E9" t="s">
        <v>131</v>
      </c>
      <c r="F9" s="3">
        <v>261.33333333333331</v>
      </c>
      <c r="G9" s="3">
        <v>440</v>
      </c>
      <c r="H9" s="3">
        <v>59.4</v>
      </c>
      <c r="I9" s="3">
        <v>2924</v>
      </c>
      <c r="J9" s="3">
        <v>6.6</v>
      </c>
      <c r="K9" s="3">
        <v>9.3333333333333339</v>
      </c>
      <c r="L9" s="3">
        <v>9.3333333333333339</v>
      </c>
      <c r="M9" s="3">
        <v>41.333333333333336</v>
      </c>
      <c r="N9" s="3">
        <v>261.33333333333331</v>
      </c>
      <c r="O9" s="3">
        <v>77.5</v>
      </c>
      <c r="P9" s="3">
        <v>54.666666666666664</v>
      </c>
      <c r="Q9" s="3">
        <v>330.66666666666669</v>
      </c>
      <c r="R9" s="3">
        <v>6</v>
      </c>
      <c r="S9" s="3">
        <v>2.6666666666666665</v>
      </c>
      <c r="T9" s="3">
        <v>13.333333333333334</v>
      </c>
      <c r="U9" s="3">
        <v>4</v>
      </c>
      <c r="V9" s="3">
        <f>(0.04*I9)+(6*K9) -(2*L9)+(0.1*Q9)+(6*S9)-(2*U9)</f>
        <v>195.36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E888B-D3C9-4E28-A358-B73307EABFF1}">
  <sheetPr codeName="Sheet51"/>
  <dimension ref="A1:V36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4.906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8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156</v>
      </c>
      <c r="D2" s="1" t="s">
        <v>96</v>
      </c>
      <c r="E2" s="1" t="s">
        <v>96</v>
      </c>
      <c r="F2">
        <v>352</v>
      </c>
      <c r="G2">
        <v>549</v>
      </c>
      <c r="H2">
        <v>64.099999999999994</v>
      </c>
      <c r="I2">
        <v>3141</v>
      </c>
      <c r="J2">
        <v>5.7</v>
      </c>
      <c r="K2">
        <v>18</v>
      </c>
      <c r="L2">
        <v>13</v>
      </c>
      <c r="M2">
        <v>27</v>
      </c>
      <c r="N2">
        <v>205</v>
      </c>
      <c r="O2">
        <v>80.400000000000006</v>
      </c>
      <c r="P2">
        <v>25</v>
      </c>
      <c r="Q2">
        <v>54</v>
      </c>
      <c r="R2">
        <v>2.2000000000000002</v>
      </c>
      <c r="S2">
        <v>1</v>
      </c>
      <c r="T2">
        <v>6</v>
      </c>
      <c r="U2">
        <v>0</v>
      </c>
      <c r="V2">
        <f t="shared" ref="V2:V12" si="0">(0.04*I2)+(6*K2) -(2*L2)+(0.1*Q2)+(6*S2)-(2*U2)</f>
        <v>219.04</v>
      </c>
    </row>
    <row r="3" spans="1:22" x14ac:dyDescent="0.75">
      <c r="A3" s="1" t="s">
        <v>94</v>
      </c>
      <c r="B3" s="1" t="s">
        <v>105</v>
      </c>
      <c r="C3" s="1" t="s">
        <v>156</v>
      </c>
      <c r="D3" s="1" t="s">
        <v>96</v>
      </c>
      <c r="E3" s="1" t="s">
        <v>96</v>
      </c>
      <c r="F3">
        <v>436</v>
      </c>
      <c r="G3">
        <v>672</v>
      </c>
      <c r="H3">
        <v>64.900000000000006</v>
      </c>
      <c r="I3">
        <v>4317</v>
      </c>
      <c r="J3">
        <v>6.4</v>
      </c>
      <c r="K3">
        <v>20</v>
      </c>
      <c r="L3">
        <v>15</v>
      </c>
      <c r="M3">
        <v>33</v>
      </c>
      <c r="N3">
        <v>243</v>
      </c>
      <c r="O3">
        <v>83.5</v>
      </c>
      <c r="P3">
        <v>21</v>
      </c>
      <c r="Q3">
        <v>58</v>
      </c>
      <c r="R3">
        <v>2.8</v>
      </c>
      <c r="S3">
        <v>2</v>
      </c>
      <c r="T3">
        <v>5</v>
      </c>
      <c r="U3">
        <v>3</v>
      </c>
      <c r="V3">
        <f t="shared" ref="V3:V11" si="1">(0.04*I3)+(6*K3) -(2*L3)+(0.1*Q3)+(6*S3)-(2*U3)</f>
        <v>274.48</v>
      </c>
    </row>
    <row r="4" spans="1:22" x14ac:dyDescent="0.75">
      <c r="A4" s="1" t="s">
        <v>94</v>
      </c>
      <c r="B4" s="1" t="s">
        <v>106</v>
      </c>
      <c r="C4" s="1" t="s">
        <v>156</v>
      </c>
      <c r="D4" s="1" t="s">
        <v>136</v>
      </c>
      <c r="E4" s="1" t="s">
        <v>136</v>
      </c>
      <c r="F4">
        <v>266</v>
      </c>
      <c r="G4">
        <v>413</v>
      </c>
      <c r="H4">
        <v>64.400000000000006</v>
      </c>
      <c r="I4">
        <v>2791</v>
      </c>
      <c r="J4">
        <v>6.8</v>
      </c>
      <c r="K4">
        <v>14</v>
      </c>
      <c r="L4">
        <v>12</v>
      </c>
      <c r="M4">
        <v>16</v>
      </c>
      <c r="N4">
        <v>124</v>
      </c>
      <c r="O4">
        <v>83.1</v>
      </c>
      <c r="P4">
        <v>13</v>
      </c>
      <c r="Q4">
        <v>23</v>
      </c>
      <c r="R4">
        <v>1.8</v>
      </c>
      <c r="S4">
        <v>3</v>
      </c>
      <c r="T4">
        <v>5</v>
      </c>
      <c r="U4">
        <v>2</v>
      </c>
      <c r="V4">
        <f t="shared" si="1"/>
        <v>187.94</v>
      </c>
    </row>
    <row r="5" spans="1:22" x14ac:dyDescent="0.75">
      <c r="A5" s="1" t="s">
        <v>94</v>
      </c>
      <c r="B5" s="1" t="s">
        <v>107</v>
      </c>
      <c r="C5" s="1" t="s">
        <v>156</v>
      </c>
      <c r="D5" s="1" t="s">
        <v>96</v>
      </c>
      <c r="E5" s="1" t="s">
        <v>96</v>
      </c>
      <c r="F5">
        <v>344</v>
      </c>
      <c r="G5">
        <v>554</v>
      </c>
      <c r="H5">
        <v>62.1</v>
      </c>
      <c r="I5">
        <v>3986</v>
      </c>
      <c r="J5">
        <v>7.2</v>
      </c>
      <c r="K5">
        <v>27</v>
      </c>
      <c r="L5">
        <v>12</v>
      </c>
      <c r="M5">
        <v>19</v>
      </c>
      <c r="N5">
        <v>167</v>
      </c>
      <c r="O5">
        <v>91</v>
      </c>
      <c r="P5">
        <v>39</v>
      </c>
      <c r="Q5">
        <v>70</v>
      </c>
      <c r="R5">
        <v>1.8</v>
      </c>
      <c r="S5">
        <v>2</v>
      </c>
      <c r="T5">
        <v>5</v>
      </c>
      <c r="U5">
        <v>0</v>
      </c>
      <c r="V5">
        <f t="shared" si="1"/>
        <v>316.44</v>
      </c>
    </row>
    <row r="6" spans="1:22" x14ac:dyDescent="0.75">
      <c r="A6" s="1" t="s">
        <v>94</v>
      </c>
      <c r="B6" s="1" t="s">
        <v>108</v>
      </c>
      <c r="C6" s="1" t="s">
        <v>156</v>
      </c>
      <c r="D6" s="1" t="s">
        <v>96</v>
      </c>
      <c r="E6" s="1" t="s">
        <v>96</v>
      </c>
      <c r="F6">
        <v>362</v>
      </c>
      <c r="G6">
        <v>614</v>
      </c>
      <c r="H6">
        <v>59</v>
      </c>
      <c r="I6">
        <v>3912</v>
      </c>
      <c r="J6">
        <v>6.4</v>
      </c>
      <c r="K6">
        <v>19</v>
      </c>
      <c r="L6">
        <v>22</v>
      </c>
      <c r="M6">
        <v>48</v>
      </c>
      <c r="N6">
        <v>324</v>
      </c>
      <c r="O6">
        <v>73.099999999999994</v>
      </c>
      <c r="P6">
        <v>27</v>
      </c>
      <c r="Q6">
        <v>131</v>
      </c>
      <c r="R6">
        <v>4.9000000000000004</v>
      </c>
      <c r="S6">
        <v>1</v>
      </c>
      <c r="T6">
        <v>8</v>
      </c>
      <c r="U6">
        <v>2</v>
      </c>
      <c r="V6">
        <f t="shared" si="1"/>
        <v>241.58</v>
      </c>
    </row>
    <row r="7" spans="1:22" x14ac:dyDescent="0.75">
      <c r="A7" s="1" t="s">
        <v>94</v>
      </c>
      <c r="B7" s="1" t="s">
        <v>109</v>
      </c>
      <c r="C7" s="1" t="s">
        <v>156</v>
      </c>
      <c r="D7" s="1" t="s">
        <v>96</v>
      </c>
      <c r="E7" s="1" t="s">
        <v>96</v>
      </c>
      <c r="F7">
        <v>317</v>
      </c>
      <c r="G7">
        <v>531</v>
      </c>
      <c r="H7">
        <v>59.7</v>
      </c>
      <c r="I7">
        <v>3817</v>
      </c>
      <c r="J7">
        <v>7.2</v>
      </c>
      <c r="K7">
        <v>22</v>
      </c>
      <c r="L7">
        <v>10</v>
      </c>
      <c r="M7">
        <v>35</v>
      </c>
      <c r="N7">
        <v>227</v>
      </c>
      <c r="O7">
        <v>87.7</v>
      </c>
      <c r="P7">
        <v>32</v>
      </c>
      <c r="Q7">
        <v>22</v>
      </c>
      <c r="R7">
        <v>0.7</v>
      </c>
      <c r="S7">
        <v>3</v>
      </c>
      <c r="T7">
        <v>9</v>
      </c>
      <c r="U7">
        <v>4</v>
      </c>
      <c r="V7">
        <f t="shared" si="1"/>
        <v>276.88</v>
      </c>
    </row>
    <row r="8" spans="1:22" x14ac:dyDescent="0.75">
      <c r="A8" s="1" t="s">
        <v>94</v>
      </c>
      <c r="B8" s="1" t="s">
        <v>110</v>
      </c>
      <c r="C8" s="1" t="s">
        <v>156</v>
      </c>
      <c r="D8" s="1" t="s">
        <v>96</v>
      </c>
      <c r="E8" s="1" t="s">
        <v>96</v>
      </c>
      <c r="F8">
        <v>312</v>
      </c>
      <c r="G8">
        <v>542</v>
      </c>
      <c r="H8">
        <v>57.6</v>
      </c>
      <c r="I8">
        <v>3610</v>
      </c>
      <c r="J8">
        <v>6.7</v>
      </c>
      <c r="K8">
        <v>20</v>
      </c>
      <c r="L8">
        <v>12</v>
      </c>
      <c r="M8">
        <v>31</v>
      </c>
      <c r="N8">
        <v>203</v>
      </c>
      <c r="O8">
        <v>80.900000000000006</v>
      </c>
      <c r="P8">
        <v>39</v>
      </c>
      <c r="Q8">
        <v>88</v>
      </c>
      <c r="R8">
        <v>2.2999999999999998</v>
      </c>
      <c r="S8">
        <v>1</v>
      </c>
      <c r="T8">
        <v>11</v>
      </c>
      <c r="U8">
        <v>6</v>
      </c>
      <c r="V8">
        <f t="shared" si="1"/>
        <v>243.2</v>
      </c>
    </row>
    <row r="9" spans="1:22" x14ac:dyDescent="0.75">
      <c r="A9" s="1" t="s">
        <v>94</v>
      </c>
      <c r="B9" s="1" t="s">
        <v>111</v>
      </c>
      <c r="C9" s="1" t="s">
        <v>156</v>
      </c>
      <c r="D9" s="1" t="s">
        <v>96</v>
      </c>
      <c r="E9" s="1" t="s">
        <v>96</v>
      </c>
      <c r="F9">
        <v>306</v>
      </c>
      <c r="G9">
        <v>489</v>
      </c>
      <c r="H9">
        <v>62.6</v>
      </c>
      <c r="I9">
        <v>3622</v>
      </c>
      <c r="J9">
        <v>7.4</v>
      </c>
      <c r="K9">
        <v>25</v>
      </c>
      <c r="L9">
        <v>10</v>
      </c>
      <c r="M9">
        <v>40</v>
      </c>
      <c r="N9">
        <v>294</v>
      </c>
      <c r="O9">
        <v>93.6</v>
      </c>
      <c r="P9">
        <v>43</v>
      </c>
      <c r="Q9">
        <v>84</v>
      </c>
      <c r="R9">
        <v>2</v>
      </c>
      <c r="S9">
        <v>1</v>
      </c>
      <c r="T9">
        <v>9</v>
      </c>
      <c r="U9">
        <v>4</v>
      </c>
      <c r="V9">
        <f t="shared" si="1"/>
        <v>281.27999999999997</v>
      </c>
    </row>
    <row r="10" spans="1:22" x14ac:dyDescent="0.75">
      <c r="A10" s="1" t="s">
        <v>94</v>
      </c>
      <c r="B10" s="1" t="s">
        <v>112</v>
      </c>
      <c r="C10" s="1" t="s">
        <v>156</v>
      </c>
      <c r="D10" s="1" t="s">
        <v>96</v>
      </c>
      <c r="E10" s="1" t="s">
        <v>96</v>
      </c>
      <c r="F10">
        <v>315</v>
      </c>
      <c r="G10">
        <v>499</v>
      </c>
      <c r="H10">
        <v>63.1</v>
      </c>
      <c r="I10">
        <v>3613</v>
      </c>
      <c r="J10">
        <v>7.2</v>
      </c>
      <c r="K10">
        <v>21</v>
      </c>
      <c r="L10">
        <v>12</v>
      </c>
      <c r="M10">
        <v>36</v>
      </c>
      <c r="N10">
        <v>218</v>
      </c>
      <c r="O10">
        <v>88.9</v>
      </c>
      <c r="P10">
        <v>35</v>
      </c>
      <c r="Q10">
        <v>56</v>
      </c>
      <c r="R10">
        <v>1.6</v>
      </c>
      <c r="S10">
        <v>0</v>
      </c>
      <c r="T10">
        <v>8</v>
      </c>
      <c r="U10">
        <v>2</v>
      </c>
      <c r="V10">
        <f t="shared" si="1"/>
        <v>248.11999999999998</v>
      </c>
    </row>
    <row r="11" spans="1:22" x14ac:dyDescent="0.75">
      <c r="A11" s="1" t="s">
        <v>94</v>
      </c>
      <c r="B11" s="1" t="s">
        <v>113</v>
      </c>
      <c r="C11" s="1" t="s">
        <v>156</v>
      </c>
      <c r="D11" s="1" t="s">
        <v>96</v>
      </c>
      <c r="E11" s="1" t="s">
        <v>96</v>
      </c>
      <c r="F11">
        <v>257</v>
      </c>
      <c r="G11">
        <v>428</v>
      </c>
      <c r="H11">
        <v>60</v>
      </c>
      <c r="I11">
        <v>2971</v>
      </c>
      <c r="J11">
        <v>6.9</v>
      </c>
      <c r="K11">
        <v>14</v>
      </c>
      <c r="L11">
        <v>12</v>
      </c>
      <c r="M11">
        <v>32</v>
      </c>
      <c r="N11">
        <v>276</v>
      </c>
      <c r="O11">
        <v>80.3</v>
      </c>
      <c r="P11">
        <v>52</v>
      </c>
      <c r="Q11">
        <v>180</v>
      </c>
      <c r="R11">
        <v>3.5</v>
      </c>
      <c r="S11">
        <v>2</v>
      </c>
      <c r="T11">
        <v>11</v>
      </c>
      <c r="U11">
        <v>2</v>
      </c>
      <c r="V11">
        <f t="shared" si="1"/>
        <v>204.84</v>
      </c>
    </row>
    <row r="12" spans="1:22" x14ac:dyDescent="0.75">
      <c r="A12" s="1" t="s">
        <v>94</v>
      </c>
      <c r="B12" s="1" t="s">
        <v>97</v>
      </c>
      <c r="C12" s="1" t="s">
        <v>97</v>
      </c>
      <c r="D12" s="1" t="s">
        <v>97</v>
      </c>
      <c r="E12" s="1" t="s">
        <v>97</v>
      </c>
      <c r="F12">
        <v>3267</v>
      </c>
      <c r="G12">
        <v>5291</v>
      </c>
      <c r="H12">
        <v>61.7</v>
      </c>
      <c r="I12">
        <v>35780</v>
      </c>
      <c r="J12">
        <v>6.8</v>
      </c>
      <c r="K12">
        <v>200</v>
      </c>
      <c r="L12">
        <v>130</v>
      </c>
      <c r="M12">
        <v>317</v>
      </c>
      <c r="N12">
        <v>2281</v>
      </c>
      <c r="O12">
        <v>84.1</v>
      </c>
      <c r="P12">
        <v>326</v>
      </c>
      <c r="Q12">
        <v>766</v>
      </c>
      <c r="R12">
        <v>2.2999999999999998</v>
      </c>
      <c r="S12">
        <v>16</v>
      </c>
      <c r="T12">
        <v>77</v>
      </c>
      <c r="U12">
        <v>25</v>
      </c>
      <c r="V12">
        <f t="shared" si="0"/>
        <v>2493.7999999999997</v>
      </c>
    </row>
    <row r="14" spans="1:22" x14ac:dyDescent="0.75">
      <c r="A14" t="s">
        <v>36</v>
      </c>
      <c r="B14" t="s">
        <v>75</v>
      </c>
      <c r="C14" t="s">
        <v>37</v>
      </c>
      <c r="D14" t="s">
        <v>76</v>
      </c>
      <c r="E14" t="s">
        <v>77</v>
      </c>
      <c r="F14" t="s">
        <v>78</v>
      </c>
      <c r="G14" t="s">
        <v>79</v>
      </c>
      <c r="H14" t="s">
        <v>80</v>
      </c>
      <c r="I14" t="s">
        <v>81</v>
      </c>
      <c r="J14" t="s">
        <v>82</v>
      </c>
      <c r="K14" t="s">
        <v>83</v>
      </c>
      <c r="L14" t="s">
        <v>84</v>
      </c>
      <c r="M14" t="s">
        <v>85</v>
      </c>
      <c r="N14" t="s">
        <v>86</v>
      </c>
      <c r="O14" t="s">
        <v>87</v>
      </c>
      <c r="P14" t="s">
        <v>88</v>
      </c>
      <c r="Q14" t="s">
        <v>89</v>
      </c>
      <c r="R14" t="s">
        <v>90</v>
      </c>
      <c r="S14" t="s">
        <v>91</v>
      </c>
      <c r="T14" t="s">
        <v>92</v>
      </c>
      <c r="U14" t="s">
        <v>93</v>
      </c>
      <c r="V14" t="s">
        <v>38</v>
      </c>
    </row>
    <row r="15" spans="1:22" x14ac:dyDescent="0.75">
      <c r="A15" t="s">
        <v>94</v>
      </c>
      <c r="B15" t="s">
        <v>104</v>
      </c>
      <c r="C15" t="s">
        <v>156</v>
      </c>
      <c r="D15" t="s">
        <v>96</v>
      </c>
      <c r="E15" t="s">
        <v>96</v>
      </c>
      <c r="F15" s="3">
        <v>22</v>
      </c>
      <c r="G15" s="3">
        <v>34.3125</v>
      </c>
      <c r="H15" s="3">
        <v>64.099999999999994</v>
      </c>
      <c r="I15" s="3">
        <v>196.3125</v>
      </c>
      <c r="J15" s="3">
        <v>5.7</v>
      </c>
      <c r="K15" s="3">
        <v>1.125</v>
      </c>
      <c r="L15" s="3">
        <v>0.8125</v>
      </c>
      <c r="M15" s="3">
        <v>1.6875</v>
      </c>
      <c r="N15" s="3">
        <v>12.8125</v>
      </c>
      <c r="O15" s="3">
        <v>80.400000000000006</v>
      </c>
      <c r="P15" s="3">
        <v>1.5625</v>
      </c>
      <c r="Q15" s="3">
        <v>3.375</v>
      </c>
      <c r="R15" s="3">
        <v>2.2000000000000002</v>
      </c>
      <c r="S15" s="3">
        <v>6.25E-2</v>
      </c>
      <c r="T15" s="3">
        <v>0.375</v>
      </c>
      <c r="U15" s="3">
        <v>0</v>
      </c>
      <c r="V15">
        <f t="shared" ref="V15" si="2">(0.04*I15)+(6*K15) -(2*L15)+(0.1*Q15)+(6*S15)-(2*U15)</f>
        <v>13.69</v>
      </c>
    </row>
    <row r="16" spans="1:22" x14ac:dyDescent="0.75">
      <c r="A16" t="s">
        <v>94</v>
      </c>
      <c r="B16" t="s">
        <v>105</v>
      </c>
      <c r="C16" t="s">
        <v>156</v>
      </c>
      <c r="D16" t="s">
        <v>96</v>
      </c>
      <c r="E16" t="s">
        <v>96</v>
      </c>
      <c r="F16" s="3">
        <v>27.25</v>
      </c>
      <c r="G16" s="3">
        <v>42</v>
      </c>
      <c r="H16" s="3">
        <v>64.900000000000006</v>
      </c>
      <c r="I16" s="3">
        <v>269.8125</v>
      </c>
      <c r="J16" s="3">
        <v>6.4</v>
      </c>
      <c r="K16" s="3">
        <v>1.25</v>
      </c>
      <c r="L16" s="3">
        <v>0.9375</v>
      </c>
      <c r="M16" s="3">
        <v>2.0625</v>
      </c>
      <c r="N16" s="3">
        <v>15.1875</v>
      </c>
      <c r="O16" s="3">
        <v>83.5</v>
      </c>
      <c r="P16" s="3">
        <v>1.3125</v>
      </c>
      <c r="Q16" s="3">
        <v>3.625</v>
      </c>
      <c r="R16" s="3">
        <v>2.8</v>
      </c>
      <c r="S16" s="3">
        <v>0.125</v>
      </c>
      <c r="T16" s="3">
        <v>0.3125</v>
      </c>
      <c r="U16" s="3">
        <v>0.1875</v>
      </c>
      <c r="V16">
        <f t="shared" ref="V16:V24" si="3">(0.04*I16)+(6*K16) -(2*L16)+(0.1*Q16)+(6*S16)-(2*U16)</f>
        <v>17.155000000000001</v>
      </c>
    </row>
    <row r="17" spans="1:22" x14ac:dyDescent="0.75">
      <c r="A17" t="s">
        <v>94</v>
      </c>
      <c r="B17" t="s">
        <v>106</v>
      </c>
      <c r="C17" t="s">
        <v>156</v>
      </c>
      <c r="D17" t="s">
        <v>136</v>
      </c>
      <c r="E17" t="s">
        <v>136</v>
      </c>
      <c r="F17" s="3">
        <v>26.6</v>
      </c>
      <c r="G17" s="3">
        <v>41.3</v>
      </c>
      <c r="H17" s="3">
        <v>64.400000000000006</v>
      </c>
      <c r="I17" s="3">
        <v>279.10000000000002</v>
      </c>
      <c r="J17" s="3">
        <v>6.8</v>
      </c>
      <c r="K17" s="3">
        <v>1.4</v>
      </c>
      <c r="L17" s="3">
        <v>1.2</v>
      </c>
      <c r="M17" s="3">
        <v>1.6</v>
      </c>
      <c r="N17" s="3">
        <v>12.4</v>
      </c>
      <c r="O17" s="3">
        <v>83.1</v>
      </c>
      <c r="P17" s="3">
        <v>1.3</v>
      </c>
      <c r="Q17" s="3">
        <v>2.2999999999999998</v>
      </c>
      <c r="R17" s="3">
        <v>1.8</v>
      </c>
      <c r="S17" s="3">
        <v>0.3</v>
      </c>
      <c r="T17" s="3">
        <v>0.5</v>
      </c>
      <c r="U17" s="3">
        <v>0.2</v>
      </c>
      <c r="V17">
        <f t="shared" si="3"/>
        <v>18.794000000000004</v>
      </c>
    </row>
    <row r="18" spans="1:22" x14ac:dyDescent="0.75">
      <c r="A18" t="s">
        <v>94</v>
      </c>
      <c r="B18" t="s">
        <v>107</v>
      </c>
      <c r="C18" t="s">
        <v>156</v>
      </c>
      <c r="D18" t="s">
        <v>96</v>
      </c>
      <c r="E18" t="s">
        <v>96</v>
      </c>
      <c r="F18" s="3">
        <v>21.5</v>
      </c>
      <c r="G18" s="3">
        <v>34.625</v>
      </c>
      <c r="H18" s="3">
        <v>62.1</v>
      </c>
      <c r="I18" s="3">
        <v>249.125</v>
      </c>
      <c r="J18" s="3">
        <v>7.2</v>
      </c>
      <c r="K18" s="3">
        <v>1.6875</v>
      </c>
      <c r="L18" s="3">
        <v>0.75</v>
      </c>
      <c r="M18" s="3">
        <v>1.1875</v>
      </c>
      <c r="N18" s="3">
        <v>10.4375</v>
      </c>
      <c r="O18" s="3">
        <v>91</v>
      </c>
      <c r="P18" s="3">
        <v>2.4375</v>
      </c>
      <c r="Q18" s="3">
        <v>4.375</v>
      </c>
      <c r="R18" s="3">
        <v>1.8</v>
      </c>
      <c r="S18" s="3">
        <v>0.125</v>
      </c>
      <c r="T18" s="3">
        <v>0.3125</v>
      </c>
      <c r="U18" s="3">
        <v>0</v>
      </c>
      <c r="V18">
        <f t="shared" si="3"/>
        <v>19.7775</v>
      </c>
    </row>
    <row r="19" spans="1:22" x14ac:dyDescent="0.75">
      <c r="A19" t="s">
        <v>94</v>
      </c>
      <c r="B19" t="s">
        <v>108</v>
      </c>
      <c r="C19" t="s">
        <v>156</v>
      </c>
      <c r="D19" t="s">
        <v>96</v>
      </c>
      <c r="E19" t="s">
        <v>96</v>
      </c>
      <c r="F19" s="3">
        <v>22.625</v>
      </c>
      <c r="G19" s="3">
        <v>38.375</v>
      </c>
      <c r="H19" s="3">
        <v>59</v>
      </c>
      <c r="I19" s="3">
        <v>244.5</v>
      </c>
      <c r="J19" s="3">
        <v>6.4</v>
      </c>
      <c r="K19" s="3">
        <v>1.1875</v>
      </c>
      <c r="L19" s="3">
        <v>1.375</v>
      </c>
      <c r="M19" s="3">
        <v>3</v>
      </c>
      <c r="N19" s="3">
        <v>20.25</v>
      </c>
      <c r="O19" s="3">
        <v>73.099999999999994</v>
      </c>
      <c r="P19" s="3">
        <v>1.6875</v>
      </c>
      <c r="Q19" s="3">
        <v>8.1875</v>
      </c>
      <c r="R19" s="3">
        <v>4.9000000000000004</v>
      </c>
      <c r="S19" s="3">
        <v>6.25E-2</v>
      </c>
      <c r="T19" s="3">
        <v>0.5</v>
      </c>
      <c r="U19" s="3">
        <v>0.125</v>
      </c>
      <c r="V19">
        <f t="shared" si="3"/>
        <v>15.098750000000001</v>
      </c>
    </row>
    <row r="20" spans="1:22" x14ac:dyDescent="0.75">
      <c r="A20" t="s">
        <v>94</v>
      </c>
      <c r="B20" t="s">
        <v>109</v>
      </c>
      <c r="C20" t="s">
        <v>156</v>
      </c>
      <c r="D20" t="s">
        <v>96</v>
      </c>
      <c r="E20" t="s">
        <v>96</v>
      </c>
      <c r="F20" s="3">
        <v>19.8125</v>
      </c>
      <c r="G20" s="3">
        <v>33.1875</v>
      </c>
      <c r="H20" s="3">
        <v>59.7</v>
      </c>
      <c r="I20" s="3">
        <v>238.5625</v>
      </c>
      <c r="J20" s="3">
        <v>7.2</v>
      </c>
      <c r="K20" s="3">
        <v>1.375</v>
      </c>
      <c r="L20" s="3">
        <v>0.625</v>
      </c>
      <c r="M20" s="3">
        <v>2.1875</v>
      </c>
      <c r="N20" s="3">
        <v>14.1875</v>
      </c>
      <c r="O20" s="3">
        <v>87.7</v>
      </c>
      <c r="P20" s="3">
        <v>2</v>
      </c>
      <c r="Q20" s="3">
        <v>1.375</v>
      </c>
      <c r="R20" s="3">
        <v>0.7</v>
      </c>
      <c r="S20" s="3">
        <v>0.1875</v>
      </c>
      <c r="T20" s="3">
        <v>0.5625</v>
      </c>
      <c r="U20" s="3">
        <v>0.25</v>
      </c>
      <c r="V20">
        <f t="shared" si="3"/>
        <v>17.305</v>
      </c>
    </row>
    <row r="21" spans="1:22" x14ac:dyDescent="0.75">
      <c r="A21" t="s">
        <v>94</v>
      </c>
      <c r="B21" t="s">
        <v>110</v>
      </c>
      <c r="C21" t="s">
        <v>156</v>
      </c>
      <c r="D21" t="s">
        <v>96</v>
      </c>
      <c r="E21" t="s">
        <v>96</v>
      </c>
      <c r="F21" s="3">
        <v>19.5</v>
      </c>
      <c r="G21" s="3">
        <v>33.875</v>
      </c>
      <c r="H21" s="3">
        <v>57.6</v>
      </c>
      <c r="I21" s="3">
        <v>225.625</v>
      </c>
      <c r="J21" s="3">
        <v>6.7</v>
      </c>
      <c r="K21" s="3">
        <v>1.25</v>
      </c>
      <c r="L21" s="3">
        <v>0.75</v>
      </c>
      <c r="M21" s="3">
        <v>1.9375</v>
      </c>
      <c r="N21" s="3">
        <v>12.6875</v>
      </c>
      <c r="O21" s="3">
        <v>80.900000000000006</v>
      </c>
      <c r="P21" s="3">
        <v>2.4375</v>
      </c>
      <c r="Q21" s="3">
        <v>5.5</v>
      </c>
      <c r="R21" s="3">
        <v>2.2999999999999998</v>
      </c>
      <c r="S21" s="3">
        <v>6.25E-2</v>
      </c>
      <c r="T21" s="3">
        <v>0.6875</v>
      </c>
      <c r="U21" s="3">
        <v>0.375</v>
      </c>
      <c r="V21">
        <f t="shared" si="3"/>
        <v>15.2</v>
      </c>
    </row>
    <row r="22" spans="1:22" x14ac:dyDescent="0.75">
      <c r="A22" t="s">
        <v>94</v>
      </c>
      <c r="B22" t="s">
        <v>111</v>
      </c>
      <c r="C22" t="s">
        <v>156</v>
      </c>
      <c r="D22" t="s">
        <v>96</v>
      </c>
      <c r="E22" t="s">
        <v>96</v>
      </c>
      <c r="F22" s="3">
        <v>19.125</v>
      </c>
      <c r="G22" s="3">
        <v>30.5625</v>
      </c>
      <c r="H22" s="3">
        <v>62.6</v>
      </c>
      <c r="I22" s="3">
        <v>226.375</v>
      </c>
      <c r="J22" s="3">
        <v>7.4</v>
      </c>
      <c r="K22" s="3">
        <v>1.5625</v>
      </c>
      <c r="L22" s="3">
        <v>0.625</v>
      </c>
      <c r="M22" s="3">
        <v>2.5</v>
      </c>
      <c r="N22" s="3">
        <v>18.375</v>
      </c>
      <c r="O22" s="3">
        <v>93.6</v>
      </c>
      <c r="P22" s="3">
        <v>2.6875</v>
      </c>
      <c r="Q22" s="3">
        <v>5.25</v>
      </c>
      <c r="R22" s="3">
        <v>2</v>
      </c>
      <c r="S22" s="3">
        <v>6.25E-2</v>
      </c>
      <c r="T22" s="3">
        <v>0.5625</v>
      </c>
      <c r="U22" s="3">
        <v>0.25</v>
      </c>
      <c r="V22">
        <f t="shared" si="3"/>
        <v>17.579999999999998</v>
      </c>
    </row>
    <row r="23" spans="1:22" x14ac:dyDescent="0.75">
      <c r="A23" t="s">
        <v>94</v>
      </c>
      <c r="B23" t="s">
        <v>112</v>
      </c>
      <c r="C23" t="s">
        <v>156</v>
      </c>
      <c r="D23" t="s">
        <v>96</v>
      </c>
      <c r="E23" t="s">
        <v>96</v>
      </c>
      <c r="F23" s="3">
        <v>19.6875</v>
      </c>
      <c r="G23" s="3">
        <v>31.1875</v>
      </c>
      <c r="H23" s="3">
        <v>63.1</v>
      </c>
      <c r="I23" s="3">
        <v>225.8125</v>
      </c>
      <c r="J23" s="3">
        <v>7.2</v>
      </c>
      <c r="K23" s="3">
        <v>1.3125</v>
      </c>
      <c r="L23" s="3">
        <v>0.75</v>
      </c>
      <c r="M23" s="3">
        <v>2.25</v>
      </c>
      <c r="N23" s="3">
        <v>13.625</v>
      </c>
      <c r="O23" s="3">
        <v>88.9</v>
      </c>
      <c r="P23" s="3">
        <v>2.1875</v>
      </c>
      <c r="Q23" s="3">
        <v>3.5</v>
      </c>
      <c r="R23" s="3">
        <v>1.6</v>
      </c>
      <c r="S23" s="3">
        <v>0</v>
      </c>
      <c r="T23" s="3">
        <v>0.5</v>
      </c>
      <c r="U23" s="3">
        <v>0.125</v>
      </c>
      <c r="V23">
        <f t="shared" si="3"/>
        <v>15.507499999999999</v>
      </c>
    </row>
    <row r="24" spans="1:22" x14ac:dyDescent="0.75">
      <c r="A24" t="s">
        <v>94</v>
      </c>
      <c r="B24" t="s">
        <v>113</v>
      </c>
      <c r="C24" t="s">
        <v>156</v>
      </c>
      <c r="D24" t="s">
        <v>96</v>
      </c>
      <c r="E24" t="s">
        <v>96</v>
      </c>
      <c r="F24" s="3">
        <v>16.0625</v>
      </c>
      <c r="G24" s="3">
        <v>26.75</v>
      </c>
      <c r="H24" s="3">
        <v>60</v>
      </c>
      <c r="I24" s="3">
        <v>185.6875</v>
      </c>
      <c r="J24" s="3">
        <v>6.9</v>
      </c>
      <c r="K24" s="3">
        <v>0.875</v>
      </c>
      <c r="L24" s="3">
        <v>0.75</v>
      </c>
      <c r="M24" s="3">
        <v>2</v>
      </c>
      <c r="N24" s="3">
        <v>17.25</v>
      </c>
      <c r="O24" s="3">
        <v>80.3</v>
      </c>
      <c r="P24" s="3">
        <v>3.25</v>
      </c>
      <c r="Q24" s="3">
        <v>11.25</v>
      </c>
      <c r="R24" s="3">
        <v>3.5</v>
      </c>
      <c r="S24" s="3">
        <v>0.125</v>
      </c>
      <c r="T24" s="3">
        <v>0.6875</v>
      </c>
      <c r="U24" s="3">
        <v>0.125</v>
      </c>
      <c r="V24">
        <f t="shared" si="3"/>
        <v>12.8025</v>
      </c>
    </row>
    <row r="26" spans="1:22" x14ac:dyDescent="0.75">
      <c r="A26" t="s">
        <v>36</v>
      </c>
      <c r="B26" t="s">
        <v>75</v>
      </c>
      <c r="C26" t="s">
        <v>37</v>
      </c>
      <c r="D26" t="s">
        <v>76</v>
      </c>
      <c r="E26" t="s">
        <v>77</v>
      </c>
      <c r="F26" t="s">
        <v>78</v>
      </c>
      <c r="G26" t="s">
        <v>79</v>
      </c>
      <c r="H26" t="s">
        <v>80</v>
      </c>
      <c r="I26" t="s">
        <v>81</v>
      </c>
      <c r="J26" t="s">
        <v>82</v>
      </c>
      <c r="K26" t="s">
        <v>83</v>
      </c>
      <c r="L26" t="s">
        <v>84</v>
      </c>
      <c r="M26" t="s">
        <v>85</v>
      </c>
      <c r="N26" t="s">
        <v>86</v>
      </c>
      <c r="O26" t="s">
        <v>87</v>
      </c>
      <c r="P26" t="s">
        <v>88</v>
      </c>
      <c r="Q26" t="s">
        <v>89</v>
      </c>
      <c r="R26" t="s">
        <v>90</v>
      </c>
      <c r="S26" t="s">
        <v>91</v>
      </c>
      <c r="T26" t="s">
        <v>92</v>
      </c>
      <c r="U26" t="s">
        <v>93</v>
      </c>
      <c r="V26" t="s">
        <v>38</v>
      </c>
    </row>
    <row r="27" spans="1:22" x14ac:dyDescent="0.75">
      <c r="A27" t="s">
        <v>94</v>
      </c>
      <c r="B27" t="s">
        <v>104</v>
      </c>
      <c r="C27" t="s">
        <v>156</v>
      </c>
      <c r="D27" t="s">
        <v>96</v>
      </c>
      <c r="E27" t="s">
        <v>96</v>
      </c>
      <c r="F27" s="3">
        <v>352</v>
      </c>
      <c r="G27" s="3">
        <v>549</v>
      </c>
      <c r="H27" s="3">
        <v>64.099999999999994</v>
      </c>
      <c r="I27" s="3">
        <v>3141</v>
      </c>
      <c r="J27" s="3">
        <v>5.7</v>
      </c>
      <c r="K27" s="3">
        <v>18</v>
      </c>
      <c r="L27" s="3">
        <v>13</v>
      </c>
      <c r="M27" s="3">
        <v>27</v>
      </c>
      <c r="N27" s="3">
        <v>205</v>
      </c>
      <c r="O27" s="3">
        <v>80.400000000000006</v>
      </c>
      <c r="P27" s="3">
        <v>25</v>
      </c>
      <c r="Q27" s="3">
        <v>54</v>
      </c>
      <c r="R27" s="3">
        <v>2.2000000000000002</v>
      </c>
      <c r="S27" s="3">
        <v>1</v>
      </c>
      <c r="T27" s="3">
        <v>6</v>
      </c>
      <c r="U27" s="3">
        <v>0</v>
      </c>
      <c r="V27" s="3">
        <f t="shared" ref="V27" si="4">(0.04*I27)+(6*K27) -(2*L27)+(0.1*Q27)+(6*S27)-(2*U27)</f>
        <v>219.04</v>
      </c>
    </row>
    <row r="28" spans="1:22" x14ac:dyDescent="0.75">
      <c r="A28" t="s">
        <v>94</v>
      </c>
      <c r="B28" t="s">
        <v>105</v>
      </c>
      <c r="C28" t="s">
        <v>156</v>
      </c>
      <c r="D28" t="s">
        <v>96</v>
      </c>
      <c r="E28" t="s">
        <v>96</v>
      </c>
      <c r="F28" s="3">
        <v>436</v>
      </c>
      <c r="G28" s="3">
        <v>672</v>
      </c>
      <c r="H28" s="3">
        <v>64.900000000000006</v>
      </c>
      <c r="I28" s="3">
        <v>4317</v>
      </c>
      <c r="J28" s="3">
        <v>6.4</v>
      </c>
      <c r="K28" s="3">
        <v>20</v>
      </c>
      <c r="L28" s="3">
        <v>15</v>
      </c>
      <c r="M28" s="3">
        <v>33</v>
      </c>
      <c r="N28" s="3">
        <v>243</v>
      </c>
      <c r="O28" s="3">
        <v>83.5</v>
      </c>
      <c r="P28" s="3">
        <v>21</v>
      </c>
      <c r="Q28" s="3">
        <v>58</v>
      </c>
      <c r="R28" s="3">
        <v>2.8</v>
      </c>
      <c r="S28" s="3">
        <v>2</v>
      </c>
      <c r="T28" s="3">
        <v>5</v>
      </c>
      <c r="U28" s="3">
        <v>3</v>
      </c>
      <c r="V28" s="3">
        <f t="shared" ref="V28:V36" si="5">(0.04*I28)+(6*K28) -(2*L28)+(0.1*Q28)+(6*S28)-(2*U28)</f>
        <v>274.48</v>
      </c>
    </row>
    <row r="29" spans="1:22" x14ac:dyDescent="0.75">
      <c r="A29" t="s">
        <v>94</v>
      </c>
      <c r="B29" t="s">
        <v>106</v>
      </c>
      <c r="C29" t="s">
        <v>156</v>
      </c>
      <c r="D29" t="s">
        <v>136</v>
      </c>
      <c r="E29" t="s">
        <v>136</v>
      </c>
      <c r="F29" s="3">
        <v>425.6</v>
      </c>
      <c r="G29" s="3">
        <v>660.8</v>
      </c>
      <c r="H29" s="3">
        <v>64.400000000000006</v>
      </c>
      <c r="I29" s="3">
        <v>4465.6000000000004</v>
      </c>
      <c r="J29" s="3">
        <v>6.8</v>
      </c>
      <c r="K29" s="3">
        <v>22.4</v>
      </c>
      <c r="L29" s="3">
        <v>19.2</v>
      </c>
      <c r="M29" s="3">
        <v>25.6</v>
      </c>
      <c r="N29" s="3">
        <v>198.4</v>
      </c>
      <c r="O29" s="3">
        <v>83.1</v>
      </c>
      <c r="P29" s="3">
        <v>20.8</v>
      </c>
      <c r="Q29" s="3">
        <v>36.799999999999997</v>
      </c>
      <c r="R29" s="3">
        <v>1.8</v>
      </c>
      <c r="S29" s="3">
        <v>4.8</v>
      </c>
      <c r="T29" s="3">
        <v>8</v>
      </c>
      <c r="U29" s="3">
        <v>3.2</v>
      </c>
      <c r="V29" s="3">
        <f t="shared" si="5"/>
        <v>300.70400000000006</v>
      </c>
    </row>
    <row r="30" spans="1:22" x14ac:dyDescent="0.75">
      <c r="A30" t="s">
        <v>94</v>
      </c>
      <c r="B30" t="s">
        <v>107</v>
      </c>
      <c r="C30" t="s">
        <v>156</v>
      </c>
      <c r="D30" t="s">
        <v>96</v>
      </c>
      <c r="E30" t="s">
        <v>96</v>
      </c>
      <c r="F30" s="3">
        <v>344</v>
      </c>
      <c r="G30" s="3">
        <v>554</v>
      </c>
      <c r="H30" s="3">
        <v>62.1</v>
      </c>
      <c r="I30" s="3">
        <v>3986</v>
      </c>
      <c r="J30" s="3">
        <v>7.2</v>
      </c>
      <c r="K30" s="3">
        <v>27</v>
      </c>
      <c r="L30" s="3">
        <v>12</v>
      </c>
      <c r="M30" s="3">
        <v>19</v>
      </c>
      <c r="N30" s="3">
        <v>167</v>
      </c>
      <c r="O30" s="3">
        <v>91</v>
      </c>
      <c r="P30" s="3">
        <v>39</v>
      </c>
      <c r="Q30" s="3">
        <v>70</v>
      </c>
      <c r="R30" s="3">
        <v>1.8</v>
      </c>
      <c r="S30" s="3">
        <v>2</v>
      </c>
      <c r="T30" s="3">
        <v>5</v>
      </c>
      <c r="U30" s="3">
        <v>0</v>
      </c>
      <c r="V30" s="3">
        <f t="shared" si="5"/>
        <v>316.44</v>
      </c>
    </row>
    <row r="31" spans="1:22" x14ac:dyDescent="0.75">
      <c r="A31" t="s">
        <v>94</v>
      </c>
      <c r="B31" t="s">
        <v>108</v>
      </c>
      <c r="C31" t="s">
        <v>156</v>
      </c>
      <c r="D31" t="s">
        <v>96</v>
      </c>
      <c r="E31" t="s">
        <v>96</v>
      </c>
      <c r="F31" s="3">
        <v>362</v>
      </c>
      <c r="G31" s="3">
        <v>614</v>
      </c>
      <c r="H31" s="3">
        <v>59</v>
      </c>
      <c r="I31" s="3">
        <v>3912</v>
      </c>
      <c r="J31" s="3">
        <v>6.4</v>
      </c>
      <c r="K31" s="3">
        <v>19</v>
      </c>
      <c r="L31" s="3">
        <v>22</v>
      </c>
      <c r="M31" s="3">
        <v>48</v>
      </c>
      <c r="N31" s="3">
        <v>324</v>
      </c>
      <c r="O31" s="3">
        <v>73.099999999999994</v>
      </c>
      <c r="P31" s="3">
        <v>27</v>
      </c>
      <c r="Q31" s="3">
        <v>131</v>
      </c>
      <c r="R31" s="3">
        <v>4.9000000000000004</v>
      </c>
      <c r="S31" s="3">
        <v>1</v>
      </c>
      <c r="T31" s="3">
        <v>8</v>
      </c>
      <c r="U31" s="3">
        <v>2</v>
      </c>
      <c r="V31" s="3">
        <f t="shared" si="5"/>
        <v>241.58</v>
      </c>
    </row>
    <row r="32" spans="1:22" x14ac:dyDescent="0.75">
      <c r="A32" t="s">
        <v>94</v>
      </c>
      <c r="B32" t="s">
        <v>109</v>
      </c>
      <c r="C32" t="s">
        <v>156</v>
      </c>
      <c r="D32" t="s">
        <v>96</v>
      </c>
      <c r="E32" t="s">
        <v>96</v>
      </c>
      <c r="F32" s="3">
        <v>317</v>
      </c>
      <c r="G32" s="3">
        <v>531</v>
      </c>
      <c r="H32" s="3">
        <v>59.7</v>
      </c>
      <c r="I32" s="3">
        <v>3817</v>
      </c>
      <c r="J32" s="3">
        <v>7.2</v>
      </c>
      <c r="K32" s="3">
        <v>22</v>
      </c>
      <c r="L32" s="3">
        <v>10</v>
      </c>
      <c r="M32" s="3">
        <v>35</v>
      </c>
      <c r="N32" s="3">
        <v>227</v>
      </c>
      <c r="O32" s="3">
        <v>87.7</v>
      </c>
      <c r="P32" s="3">
        <v>32</v>
      </c>
      <c r="Q32" s="3">
        <v>22</v>
      </c>
      <c r="R32" s="3">
        <v>0.7</v>
      </c>
      <c r="S32" s="3">
        <v>3</v>
      </c>
      <c r="T32" s="3">
        <v>9</v>
      </c>
      <c r="U32" s="3">
        <v>4</v>
      </c>
      <c r="V32" s="3">
        <f t="shared" si="5"/>
        <v>276.88</v>
      </c>
    </row>
    <row r="33" spans="1:22" x14ac:dyDescent="0.75">
      <c r="A33" t="s">
        <v>94</v>
      </c>
      <c r="B33" t="s">
        <v>110</v>
      </c>
      <c r="C33" t="s">
        <v>156</v>
      </c>
      <c r="D33" t="s">
        <v>96</v>
      </c>
      <c r="E33" t="s">
        <v>96</v>
      </c>
      <c r="F33" s="3">
        <v>312</v>
      </c>
      <c r="G33" s="3">
        <v>542</v>
      </c>
      <c r="H33" s="3">
        <v>57.6</v>
      </c>
      <c r="I33" s="3">
        <v>3610</v>
      </c>
      <c r="J33" s="3">
        <v>6.7</v>
      </c>
      <c r="K33" s="3">
        <v>20</v>
      </c>
      <c r="L33" s="3">
        <v>12</v>
      </c>
      <c r="M33" s="3">
        <v>31</v>
      </c>
      <c r="N33" s="3">
        <v>203</v>
      </c>
      <c r="O33" s="3">
        <v>80.900000000000006</v>
      </c>
      <c r="P33" s="3">
        <v>39</v>
      </c>
      <c r="Q33" s="3">
        <v>88</v>
      </c>
      <c r="R33" s="3">
        <v>2.2999999999999998</v>
      </c>
      <c r="S33" s="3">
        <v>1</v>
      </c>
      <c r="T33" s="3">
        <v>11</v>
      </c>
      <c r="U33" s="3">
        <v>6</v>
      </c>
      <c r="V33" s="3">
        <f t="shared" si="5"/>
        <v>243.2</v>
      </c>
    </row>
    <row r="34" spans="1:22" x14ac:dyDescent="0.75">
      <c r="A34" t="s">
        <v>94</v>
      </c>
      <c r="B34" t="s">
        <v>111</v>
      </c>
      <c r="C34" t="s">
        <v>156</v>
      </c>
      <c r="D34" t="s">
        <v>96</v>
      </c>
      <c r="E34" t="s">
        <v>96</v>
      </c>
      <c r="F34" s="3">
        <v>306</v>
      </c>
      <c r="G34" s="3">
        <v>489</v>
      </c>
      <c r="H34" s="3">
        <v>62.6</v>
      </c>
      <c r="I34" s="3">
        <v>3622</v>
      </c>
      <c r="J34" s="3">
        <v>7.4</v>
      </c>
      <c r="K34" s="3">
        <v>25</v>
      </c>
      <c r="L34" s="3">
        <v>10</v>
      </c>
      <c r="M34" s="3">
        <v>40</v>
      </c>
      <c r="N34" s="3">
        <v>294</v>
      </c>
      <c r="O34" s="3">
        <v>93.6</v>
      </c>
      <c r="P34" s="3">
        <v>43</v>
      </c>
      <c r="Q34" s="3">
        <v>84</v>
      </c>
      <c r="R34" s="3">
        <v>2</v>
      </c>
      <c r="S34" s="3">
        <v>1</v>
      </c>
      <c r="T34" s="3">
        <v>9</v>
      </c>
      <c r="U34" s="3">
        <v>4</v>
      </c>
      <c r="V34" s="3">
        <f t="shared" si="5"/>
        <v>281.27999999999997</v>
      </c>
    </row>
    <row r="35" spans="1:22" x14ac:dyDescent="0.75">
      <c r="A35" t="s">
        <v>94</v>
      </c>
      <c r="B35" t="s">
        <v>112</v>
      </c>
      <c r="C35" t="s">
        <v>156</v>
      </c>
      <c r="D35" t="s">
        <v>96</v>
      </c>
      <c r="E35" t="s">
        <v>96</v>
      </c>
      <c r="F35" s="3">
        <v>315</v>
      </c>
      <c r="G35" s="3">
        <v>499</v>
      </c>
      <c r="H35" s="3">
        <v>63.1</v>
      </c>
      <c r="I35" s="3">
        <v>3613</v>
      </c>
      <c r="J35" s="3">
        <v>7.2</v>
      </c>
      <c r="K35" s="3">
        <v>21</v>
      </c>
      <c r="L35" s="3">
        <v>12</v>
      </c>
      <c r="M35" s="3">
        <v>36</v>
      </c>
      <c r="N35" s="3">
        <v>218</v>
      </c>
      <c r="O35" s="3">
        <v>88.9</v>
      </c>
      <c r="P35" s="3">
        <v>35</v>
      </c>
      <c r="Q35" s="3">
        <v>56</v>
      </c>
      <c r="R35" s="3">
        <v>1.6</v>
      </c>
      <c r="S35" s="3">
        <v>0</v>
      </c>
      <c r="T35" s="3">
        <v>8</v>
      </c>
      <c r="U35" s="3">
        <v>2</v>
      </c>
      <c r="V35" s="3">
        <f t="shared" si="5"/>
        <v>248.11999999999998</v>
      </c>
    </row>
    <row r="36" spans="1:22" x14ac:dyDescent="0.75">
      <c r="A36" t="s">
        <v>94</v>
      </c>
      <c r="B36" t="s">
        <v>113</v>
      </c>
      <c r="C36" t="s">
        <v>156</v>
      </c>
      <c r="D36" t="s">
        <v>96</v>
      </c>
      <c r="E36" t="s">
        <v>96</v>
      </c>
      <c r="F36" s="3">
        <v>257</v>
      </c>
      <c r="G36" s="3">
        <v>428</v>
      </c>
      <c r="H36" s="3">
        <v>60</v>
      </c>
      <c r="I36" s="3">
        <v>2971</v>
      </c>
      <c r="J36" s="3">
        <v>6.9</v>
      </c>
      <c r="K36" s="3">
        <v>14</v>
      </c>
      <c r="L36" s="3">
        <v>12</v>
      </c>
      <c r="M36" s="3">
        <v>32</v>
      </c>
      <c r="N36" s="3">
        <v>276</v>
      </c>
      <c r="O36" s="3">
        <v>80.3</v>
      </c>
      <c r="P36" s="3">
        <v>52</v>
      </c>
      <c r="Q36" s="3">
        <v>180</v>
      </c>
      <c r="R36" s="3">
        <v>3.5</v>
      </c>
      <c r="S36" s="3">
        <v>2</v>
      </c>
      <c r="T36" s="3">
        <v>11</v>
      </c>
      <c r="U36" s="3">
        <v>2</v>
      </c>
      <c r="V36" s="3">
        <f t="shared" si="5"/>
        <v>204.84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9D892-748E-49CA-ACDB-CF9775CC3A69}">
  <sheetPr codeName="Sheet52"/>
  <dimension ref="A1:V18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5.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158</v>
      </c>
      <c r="D2" s="1" t="s">
        <v>103</v>
      </c>
      <c r="E2" s="1" t="s">
        <v>102</v>
      </c>
      <c r="F2">
        <v>7</v>
      </c>
      <c r="G2">
        <v>14</v>
      </c>
      <c r="H2">
        <v>50</v>
      </c>
      <c r="I2">
        <v>66</v>
      </c>
      <c r="J2">
        <v>4.7</v>
      </c>
      <c r="K2">
        <v>0</v>
      </c>
      <c r="L2">
        <v>0</v>
      </c>
      <c r="M2">
        <v>1</v>
      </c>
      <c r="N2">
        <v>9</v>
      </c>
      <c r="O2">
        <v>63.4</v>
      </c>
      <c r="V2">
        <f t="shared" ref="V2:V6" si="0">(0.04*I2)+(6*K2) -(2*L2)+(0.1*Q2)+(6*S2)-(2*U2)</f>
        <v>2.64</v>
      </c>
    </row>
    <row r="3" spans="1:22" x14ac:dyDescent="0.75">
      <c r="A3" s="1" t="s">
        <v>94</v>
      </c>
      <c r="B3" s="1" t="s">
        <v>105</v>
      </c>
      <c r="C3" s="1" t="s">
        <v>158</v>
      </c>
      <c r="D3" s="1" t="s">
        <v>128</v>
      </c>
      <c r="E3" s="1" t="s">
        <v>102</v>
      </c>
      <c r="O3">
        <v>0</v>
      </c>
      <c r="V3">
        <f>(0.04*I3)+(6*K3) -(2*L3)+(0.1*Q3)+(6*S3)-(2*U3)</f>
        <v>0</v>
      </c>
    </row>
    <row r="4" spans="1:22" x14ac:dyDescent="0.75">
      <c r="A4" s="1" t="s">
        <v>94</v>
      </c>
      <c r="B4" s="1" t="s">
        <v>106</v>
      </c>
      <c r="C4" s="1" t="s">
        <v>158</v>
      </c>
      <c r="D4" s="1" t="s">
        <v>99</v>
      </c>
      <c r="E4" s="1" t="s">
        <v>103</v>
      </c>
      <c r="F4">
        <v>79</v>
      </c>
      <c r="G4">
        <v>119</v>
      </c>
      <c r="H4">
        <v>66.400000000000006</v>
      </c>
      <c r="I4">
        <v>854</v>
      </c>
      <c r="J4">
        <v>7.2</v>
      </c>
      <c r="K4">
        <v>6</v>
      </c>
      <c r="L4">
        <v>2</v>
      </c>
      <c r="M4">
        <v>12</v>
      </c>
      <c r="N4">
        <v>63</v>
      </c>
      <c r="O4">
        <v>97.1</v>
      </c>
      <c r="P4">
        <v>14</v>
      </c>
      <c r="Q4">
        <v>31</v>
      </c>
      <c r="R4">
        <v>2.2000000000000002</v>
      </c>
      <c r="S4">
        <v>0</v>
      </c>
      <c r="T4">
        <v>1</v>
      </c>
      <c r="U4">
        <v>1</v>
      </c>
      <c r="V4">
        <f>(0.04*I4)+(6*K4) -(2*L4)+(0.1*Q4)+(6*S4)-(2*U4)</f>
        <v>67.259999999999991</v>
      </c>
    </row>
    <row r="5" spans="1:22" x14ac:dyDescent="0.75">
      <c r="A5" s="1" t="s">
        <v>94</v>
      </c>
      <c r="B5" s="1" t="s">
        <v>107</v>
      </c>
      <c r="C5" s="1" t="s">
        <v>158</v>
      </c>
      <c r="D5" s="1" t="s">
        <v>102</v>
      </c>
      <c r="E5" s="1" t="s">
        <v>102</v>
      </c>
      <c r="O5">
        <v>0</v>
      </c>
      <c r="V5">
        <f>(0.04*I5)+(6*K5) -(2*L5)+(0.1*Q5)+(6*S5)-(2*U5)</f>
        <v>0</v>
      </c>
    </row>
    <row r="6" spans="1:22" x14ac:dyDescent="0.75">
      <c r="A6" s="1" t="s">
        <v>94</v>
      </c>
      <c r="B6" s="1" t="s">
        <v>97</v>
      </c>
      <c r="C6" s="1" t="s">
        <v>97</v>
      </c>
      <c r="D6" s="1" t="s">
        <v>97</v>
      </c>
      <c r="E6" s="1" t="s">
        <v>97</v>
      </c>
      <c r="F6">
        <v>86</v>
      </c>
      <c r="G6">
        <v>133</v>
      </c>
      <c r="H6">
        <v>64.7</v>
      </c>
      <c r="I6">
        <v>920</v>
      </c>
      <c r="J6">
        <v>6.9</v>
      </c>
      <c r="K6">
        <v>6</v>
      </c>
      <c r="L6">
        <v>2</v>
      </c>
      <c r="M6">
        <v>13</v>
      </c>
      <c r="N6">
        <v>72</v>
      </c>
      <c r="O6">
        <v>93.6</v>
      </c>
      <c r="P6">
        <v>14</v>
      </c>
      <c r="Q6">
        <v>31</v>
      </c>
      <c r="R6">
        <v>2.2000000000000002</v>
      </c>
      <c r="S6">
        <v>0</v>
      </c>
      <c r="T6">
        <v>1</v>
      </c>
      <c r="U6">
        <v>1</v>
      </c>
      <c r="V6">
        <f t="shared" si="0"/>
        <v>69.900000000000006</v>
      </c>
    </row>
    <row r="8" spans="1:22" x14ac:dyDescent="0.75">
      <c r="A8" t="s">
        <v>36</v>
      </c>
      <c r="B8" t="s">
        <v>75</v>
      </c>
      <c r="C8" t="s">
        <v>37</v>
      </c>
      <c r="D8" t="s">
        <v>76</v>
      </c>
      <c r="E8" t="s">
        <v>77</v>
      </c>
      <c r="F8" t="s">
        <v>78</v>
      </c>
      <c r="G8" t="s">
        <v>79</v>
      </c>
      <c r="H8" t="s">
        <v>80</v>
      </c>
      <c r="I8" t="s">
        <v>81</v>
      </c>
      <c r="J8" t="s">
        <v>82</v>
      </c>
      <c r="K8" t="s">
        <v>83</v>
      </c>
      <c r="L8" t="s">
        <v>84</v>
      </c>
      <c r="M8" t="s">
        <v>85</v>
      </c>
      <c r="N8" t="s">
        <v>86</v>
      </c>
      <c r="O8" t="s">
        <v>87</v>
      </c>
      <c r="P8" t="s">
        <v>88</v>
      </c>
      <c r="Q8" t="s">
        <v>89</v>
      </c>
      <c r="R8" t="s">
        <v>90</v>
      </c>
      <c r="S8" t="s">
        <v>91</v>
      </c>
      <c r="T8" t="s">
        <v>92</v>
      </c>
      <c r="U8" t="s">
        <v>93</v>
      </c>
      <c r="V8" t="s">
        <v>38</v>
      </c>
    </row>
    <row r="9" spans="1:22" x14ac:dyDescent="0.75">
      <c r="A9" t="s">
        <v>94</v>
      </c>
      <c r="B9" t="s">
        <v>104</v>
      </c>
      <c r="C9" t="s">
        <v>158</v>
      </c>
      <c r="D9" t="s">
        <v>103</v>
      </c>
      <c r="E9" t="s">
        <v>102</v>
      </c>
      <c r="F9" s="3">
        <v>2.3333333333333335</v>
      </c>
      <c r="G9" s="3">
        <v>4.666666666666667</v>
      </c>
      <c r="H9" s="3">
        <v>50</v>
      </c>
      <c r="I9" s="3">
        <v>22</v>
      </c>
      <c r="J9" s="3">
        <v>4.7</v>
      </c>
      <c r="K9" s="3">
        <v>0</v>
      </c>
      <c r="L9" s="3">
        <v>0</v>
      </c>
      <c r="M9" s="3">
        <v>0.33333333333333331</v>
      </c>
      <c r="N9" s="3">
        <v>3</v>
      </c>
      <c r="O9" s="3">
        <v>63.4</v>
      </c>
      <c r="P9" s="3"/>
      <c r="Q9" s="3"/>
      <c r="R9" s="3"/>
      <c r="S9" s="3"/>
      <c r="T9" s="3"/>
      <c r="U9" s="3"/>
      <c r="V9">
        <f t="shared" ref="V9" si="1">(0.04*I9)+(6*K9) -(2*L9)+(0.1*Q9)+(6*S9)-(2*U9)</f>
        <v>0.88</v>
      </c>
    </row>
    <row r="10" spans="1:22" x14ac:dyDescent="0.75">
      <c r="A10" t="s">
        <v>94</v>
      </c>
      <c r="B10" t="s">
        <v>105</v>
      </c>
      <c r="C10" t="s">
        <v>158</v>
      </c>
      <c r="D10" t="s">
        <v>128</v>
      </c>
      <c r="E10" t="s">
        <v>102</v>
      </c>
      <c r="F10" s="3"/>
      <c r="G10" s="3"/>
      <c r="H10" s="3"/>
      <c r="I10" s="3"/>
      <c r="J10" s="3"/>
      <c r="K10" s="3"/>
      <c r="L10" s="3"/>
      <c r="M10" s="3"/>
      <c r="N10" s="3"/>
      <c r="O10" s="3">
        <v>0</v>
      </c>
      <c r="P10" s="3"/>
      <c r="Q10" s="3"/>
      <c r="R10" s="3"/>
      <c r="S10" s="3"/>
      <c r="T10" s="3"/>
      <c r="U10" s="3"/>
      <c r="V10">
        <f>(0.04*I10)+(6*K10) -(2*L10)+(0.1*Q10)+(6*S10)-(2*U10)</f>
        <v>0</v>
      </c>
    </row>
    <row r="11" spans="1:22" x14ac:dyDescent="0.75">
      <c r="A11" t="s">
        <v>94</v>
      </c>
      <c r="B11" t="s">
        <v>106</v>
      </c>
      <c r="C11" t="s">
        <v>158</v>
      </c>
      <c r="D11" t="s">
        <v>99</v>
      </c>
      <c r="E11" t="s">
        <v>103</v>
      </c>
      <c r="F11" s="3">
        <v>11.285714285714286</v>
      </c>
      <c r="G11" s="3">
        <v>17</v>
      </c>
      <c r="H11" s="3">
        <v>66.400000000000006</v>
      </c>
      <c r="I11" s="3">
        <v>122</v>
      </c>
      <c r="J11" s="3">
        <v>7.2</v>
      </c>
      <c r="K11" s="3">
        <v>0.8571428571428571</v>
      </c>
      <c r="L11" s="3">
        <v>0.2857142857142857</v>
      </c>
      <c r="M11" s="3">
        <v>1.7142857142857142</v>
      </c>
      <c r="N11" s="3">
        <v>9</v>
      </c>
      <c r="O11" s="3">
        <v>97.1</v>
      </c>
      <c r="P11" s="3">
        <v>2</v>
      </c>
      <c r="Q11" s="3">
        <v>4.4285714285714288</v>
      </c>
      <c r="R11" s="3">
        <v>2.2000000000000002</v>
      </c>
      <c r="S11" s="3">
        <v>0</v>
      </c>
      <c r="T11" s="3">
        <v>0.14285714285714285</v>
      </c>
      <c r="U11" s="3">
        <v>0.14285714285714285</v>
      </c>
      <c r="V11">
        <f>(0.04*I11)+(6*K11) -(2*L11)+(0.1*Q11)+(6*S11)-(2*U11)</f>
        <v>9.6085714285714268</v>
      </c>
    </row>
    <row r="12" spans="1:22" x14ac:dyDescent="0.75">
      <c r="A12" t="s">
        <v>94</v>
      </c>
      <c r="B12" t="s">
        <v>107</v>
      </c>
      <c r="C12" t="s">
        <v>158</v>
      </c>
      <c r="D12" t="s">
        <v>102</v>
      </c>
      <c r="E12" t="s">
        <v>102</v>
      </c>
      <c r="F12" s="3"/>
      <c r="G12" s="3"/>
      <c r="H12" s="3"/>
      <c r="I12" s="3"/>
      <c r="J12" s="3"/>
      <c r="K12" s="3"/>
      <c r="L12" s="3"/>
      <c r="M12" s="3"/>
      <c r="N12" s="3"/>
      <c r="O12" s="3">
        <v>0</v>
      </c>
      <c r="P12" s="3"/>
      <c r="Q12" s="3"/>
      <c r="R12" s="3"/>
      <c r="S12" s="3"/>
      <c r="T12" s="3"/>
      <c r="U12" s="3"/>
      <c r="V12">
        <f>(0.04*I12)+(6*K12) -(2*L12)+(0.1*Q12)+(6*S12)-(2*U12)</f>
        <v>0</v>
      </c>
    </row>
    <row r="14" spans="1:22" x14ac:dyDescent="0.75">
      <c r="A14" t="s">
        <v>36</v>
      </c>
      <c r="B14" t="s">
        <v>75</v>
      </c>
      <c r="C14" t="s">
        <v>37</v>
      </c>
      <c r="D14" t="s">
        <v>76</v>
      </c>
      <c r="E14" t="s">
        <v>77</v>
      </c>
      <c r="F14" t="s">
        <v>78</v>
      </c>
      <c r="G14" t="s">
        <v>79</v>
      </c>
      <c r="H14" t="s">
        <v>80</v>
      </c>
      <c r="I14" t="s">
        <v>81</v>
      </c>
      <c r="J14" t="s">
        <v>82</v>
      </c>
      <c r="K14" t="s">
        <v>83</v>
      </c>
      <c r="L14" t="s">
        <v>84</v>
      </c>
      <c r="M14" t="s">
        <v>85</v>
      </c>
      <c r="N14" t="s">
        <v>86</v>
      </c>
      <c r="O14" t="s">
        <v>87</v>
      </c>
      <c r="P14" t="s">
        <v>88</v>
      </c>
      <c r="Q14" t="s">
        <v>89</v>
      </c>
      <c r="R14" t="s">
        <v>90</v>
      </c>
      <c r="S14" t="s">
        <v>91</v>
      </c>
      <c r="T14" t="s">
        <v>92</v>
      </c>
      <c r="U14" t="s">
        <v>93</v>
      </c>
      <c r="V14" t="s">
        <v>38</v>
      </c>
    </row>
    <row r="15" spans="1:22" x14ac:dyDescent="0.75">
      <c r="A15" t="s">
        <v>94</v>
      </c>
      <c r="B15" t="s">
        <v>104</v>
      </c>
      <c r="C15" t="s">
        <v>158</v>
      </c>
      <c r="D15" t="s">
        <v>103</v>
      </c>
      <c r="E15" t="s">
        <v>102</v>
      </c>
      <c r="F15" s="3">
        <v>37.333333333333336</v>
      </c>
      <c r="G15" s="3">
        <v>74.666666666666671</v>
      </c>
      <c r="H15" s="3">
        <v>50</v>
      </c>
      <c r="I15" s="3">
        <v>352</v>
      </c>
      <c r="J15" s="3">
        <v>4.7</v>
      </c>
      <c r="K15" s="3">
        <v>0</v>
      </c>
      <c r="L15" s="3">
        <v>0</v>
      </c>
      <c r="M15" s="3">
        <v>5.333333333333333</v>
      </c>
      <c r="N15" s="3">
        <v>48</v>
      </c>
      <c r="O15" s="3">
        <v>63.4</v>
      </c>
      <c r="P15" s="3"/>
      <c r="Q15" s="3"/>
      <c r="R15" s="3"/>
      <c r="S15" s="3"/>
      <c r="T15" s="3"/>
      <c r="U15" s="3"/>
      <c r="V15" s="3">
        <f t="shared" ref="V15" si="2">(0.04*I15)+(6*K15) -(2*L15)+(0.1*Q15)+(6*S15)-(2*U15)</f>
        <v>14.08</v>
      </c>
    </row>
    <row r="16" spans="1:22" x14ac:dyDescent="0.75">
      <c r="A16" t="s">
        <v>94</v>
      </c>
      <c r="B16" t="s">
        <v>105</v>
      </c>
      <c r="C16" t="s">
        <v>158</v>
      </c>
      <c r="D16" t="s">
        <v>128</v>
      </c>
      <c r="E16" t="s">
        <v>102</v>
      </c>
      <c r="F16" s="3"/>
      <c r="G16" s="3"/>
      <c r="H16" s="3"/>
      <c r="I16" s="3"/>
      <c r="J16" s="3"/>
      <c r="K16" s="3"/>
      <c r="L16" s="3"/>
      <c r="M16" s="3"/>
      <c r="N16" s="3"/>
      <c r="O16" s="3">
        <v>0</v>
      </c>
      <c r="P16" s="3"/>
      <c r="Q16" s="3"/>
      <c r="R16" s="3"/>
      <c r="S16" s="3"/>
      <c r="T16" s="3"/>
      <c r="U16" s="3"/>
      <c r="V16" s="3">
        <f>(0.04*I16)+(6*K16) -(2*L16)+(0.1*Q16)+(6*S16)-(2*U16)</f>
        <v>0</v>
      </c>
    </row>
    <row r="17" spans="1:22" x14ac:dyDescent="0.75">
      <c r="A17" t="s">
        <v>94</v>
      </c>
      <c r="B17" t="s">
        <v>106</v>
      </c>
      <c r="C17" t="s">
        <v>158</v>
      </c>
      <c r="D17" t="s">
        <v>99</v>
      </c>
      <c r="E17" t="s">
        <v>103</v>
      </c>
      <c r="F17" s="3">
        <v>180.57142857142858</v>
      </c>
      <c r="G17" s="3">
        <v>272</v>
      </c>
      <c r="H17" s="3">
        <v>66.400000000000006</v>
      </c>
      <c r="I17" s="3">
        <v>1952</v>
      </c>
      <c r="J17" s="3">
        <v>7.2</v>
      </c>
      <c r="K17" s="3">
        <v>13.714285714285714</v>
      </c>
      <c r="L17" s="3">
        <v>4.5714285714285712</v>
      </c>
      <c r="M17" s="3">
        <v>27.428571428571427</v>
      </c>
      <c r="N17" s="3">
        <v>144</v>
      </c>
      <c r="O17" s="3">
        <v>97.1</v>
      </c>
      <c r="P17" s="3">
        <v>32</v>
      </c>
      <c r="Q17" s="3">
        <v>70.857142857142861</v>
      </c>
      <c r="R17" s="3">
        <v>2.2000000000000002</v>
      </c>
      <c r="S17" s="3">
        <v>0</v>
      </c>
      <c r="T17" s="3">
        <v>2.2857142857142856</v>
      </c>
      <c r="U17" s="3">
        <v>2.2857142857142856</v>
      </c>
      <c r="V17" s="3">
        <f>(0.04*I17)+(6*K17) -(2*L17)+(0.1*Q17)+(6*S17)-(2*U17)</f>
        <v>153.73714285714283</v>
      </c>
    </row>
    <row r="18" spans="1:22" x14ac:dyDescent="0.75">
      <c r="A18" t="s">
        <v>94</v>
      </c>
      <c r="B18" t="s">
        <v>107</v>
      </c>
      <c r="C18" t="s">
        <v>158</v>
      </c>
      <c r="D18" t="s">
        <v>102</v>
      </c>
      <c r="E18" t="s">
        <v>102</v>
      </c>
      <c r="F18" s="3"/>
      <c r="G18" s="3"/>
      <c r="H18" s="3"/>
      <c r="I18" s="3"/>
      <c r="J18" s="3"/>
      <c r="K18" s="3"/>
      <c r="L18" s="3"/>
      <c r="M18" s="3"/>
      <c r="N18" s="3"/>
      <c r="O18" s="3">
        <v>0</v>
      </c>
      <c r="P18" s="3"/>
      <c r="Q18" s="3"/>
      <c r="R18" s="3"/>
      <c r="S18" s="3"/>
      <c r="T18" s="3"/>
      <c r="U18" s="3"/>
      <c r="V18" s="3">
        <f>(0.04*I18)+(6*K18) -(2*L18)+(0.1*Q18)+(6*S18)-(2*U18)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7D6E-073C-4158-BDD8-3B64526D3EA7}">
  <sheetPr codeName="Sheet53"/>
  <dimension ref="A1:V24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4.95312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11.679687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160</v>
      </c>
      <c r="D2" s="1" t="s">
        <v>102</v>
      </c>
      <c r="E2" s="1" t="s">
        <v>102</v>
      </c>
      <c r="O2">
        <v>0</v>
      </c>
      <c r="V2">
        <f t="shared" ref="V2:V8" si="0">(0.04*I2)+(6*K2) -(2*L2)+(0.1*Q2)+(6*S2)-(2*U2)</f>
        <v>0</v>
      </c>
    </row>
    <row r="3" spans="1:22" x14ac:dyDescent="0.75">
      <c r="A3" s="1" t="s">
        <v>94</v>
      </c>
      <c r="B3" s="1" t="s">
        <v>105</v>
      </c>
      <c r="C3" s="1" t="s">
        <v>160</v>
      </c>
      <c r="D3" s="1" t="s">
        <v>101</v>
      </c>
      <c r="E3" s="1" t="s">
        <v>101</v>
      </c>
      <c r="F3">
        <v>346</v>
      </c>
      <c r="G3">
        <v>545</v>
      </c>
      <c r="H3">
        <v>63.5</v>
      </c>
      <c r="I3">
        <v>4240</v>
      </c>
      <c r="J3">
        <v>7.8</v>
      </c>
      <c r="K3">
        <v>31</v>
      </c>
      <c r="L3">
        <v>13</v>
      </c>
      <c r="M3">
        <v>41</v>
      </c>
      <c r="N3">
        <v>268</v>
      </c>
      <c r="O3">
        <v>96.4</v>
      </c>
      <c r="P3">
        <v>64</v>
      </c>
      <c r="Q3">
        <v>341</v>
      </c>
      <c r="R3">
        <v>5.3</v>
      </c>
      <c r="S3">
        <v>2</v>
      </c>
      <c r="T3">
        <v>6</v>
      </c>
      <c r="U3">
        <v>5</v>
      </c>
      <c r="V3">
        <f>(0.04*I3)+(6*K3) -(2*L3)+(0.1*Q3)+(6*S3)-(2*U3)</f>
        <v>365.70000000000005</v>
      </c>
    </row>
    <row r="4" spans="1:22" x14ac:dyDescent="0.75">
      <c r="A4" s="1" t="s">
        <v>94</v>
      </c>
      <c r="B4" s="1" t="s">
        <v>106</v>
      </c>
      <c r="C4" s="1" t="s">
        <v>160</v>
      </c>
      <c r="D4" s="1" t="s">
        <v>99</v>
      </c>
      <c r="E4" s="1" t="s">
        <v>99</v>
      </c>
      <c r="F4">
        <v>162</v>
      </c>
      <c r="G4">
        <v>293</v>
      </c>
      <c r="H4">
        <v>55.3</v>
      </c>
      <c r="I4">
        <v>1881</v>
      </c>
      <c r="J4">
        <v>6.4</v>
      </c>
      <c r="K4">
        <v>15</v>
      </c>
      <c r="L4">
        <v>12</v>
      </c>
      <c r="M4">
        <v>15</v>
      </c>
      <c r="N4">
        <v>88</v>
      </c>
      <c r="O4">
        <v>74.900000000000006</v>
      </c>
      <c r="P4">
        <v>33</v>
      </c>
      <c r="Q4">
        <v>196</v>
      </c>
      <c r="R4">
        <v>5.9</v>
      </c>
      <c r="S4">
        <v>0</v>
      </c>
      <c r="T4">
        <v>3</v>
      </c>
      <c r="U4">
        <v>1</v>
      </c>
      <c r="V4">
        <f>(0.04*I4)+(6*K4) -(2*L4)+(0.1*Q4)+(6*S4)-(2*U4)</f>
        <v>158.84</v>
      </c>
    </row>
    <row r="5" spans="1:22" x14ac:dyDescent="0.75">
      <c r="A5" s="1" t="s">
        <v>94</v>
      </c>
      <c r="B5" s="1" t="s">
        <v>107</v>
      </c>
      <c r="C5" s="1" t="s">
        <v>160</v>
      </c>
      <c r="D5" s="1" t="s">
        <v>96</v>
      </c>
      <c r="E5" s="1" t="s">
        <v>96</v>
      </c>
      <c r="F5">
        <v>380</v>
      </c>
      <c r="G5">
        <v>616</v>
      </c>
      <c r="H5">
        <v>61.7</v>
      </c>
      <c r="I5">
        <v>4761</v>
      </c>
      <c r="J5">
        <v>7.7</v>
      </c>
      <c r="K5">
        <v>40</v>
      </c>
      <c r="L5">
        <v>16</v>
      </c>
      <c r="M5">
        <v>27</v>
      </c>
      <c r="N5">
        <v>161</v>
      </c>
      <c r="O5">
        <v>96.5</v>
      </c>
      <c r="P5">
        <v>64</v>
      </c>
      <c r="Q5">
        <v>273</v>
      </c>
      <c r="R5">
        <v>4.3</v>
      </c>
      <c r="S5">
        <v>3</v>
      </c>
      <c r="T5">
        <v>13</v>
      </c>
      <c r="U5">
        <v>6</v>
      </c>
      <c r="V5">
        <f>(0.04*I5)+(6*K5) -(2*L5)+(0.1*Q5)+(6*S5)-(2*U5)</f>
        <v>431.74</v>
      </c>
    </row>
    <row r="6" spans="1:22" x14ac:dyDescent="0.75">
      <c r="A6" s="1" t="s">
        <v>94</v>
      </c>
      <c r="B6" s="1" t="s">
        <v>108</v>
      </c>
      <c r="C6" s="1" t="s">
        <v>160</v>
      </c>
      <c r="D6" s="1" t="s">
        <v>96</v>
      </c>
      <c r="E6" s="1" t="s">
        <v>96</v>
      </c>
      <c r="F6">
        <v>343</v>
      </c>
      <c r="G6">
        <v>570</v>
      </c>
      <c r="H6">
        <v>60.2</v>
      </c>
      <c r="I6">
        <v>3822</v>
      </c>
      <c r="J6">
        <v>6.7</v>
      </c>
      <c r="K6">
        <v>23</v>
      </c>
      <c r="L6">
        <v>9</v>
      </c>
      <c r="M6">
        <v>32</v>
      </c>
      <c r="N6">
        <v>227</v>
      </c>
      <c r="O6">
        <v>87</v>
      </c>
      <c r="P6">
        <v>63</v>
      </c>
      <c r="Q6">
        <v>377</v>
      </c>
      <c r="R6">
        <v>6</v>
      </c>
      <c r="S6">
        <v>4</v>
      </c>
      <c r="T6">
        <v>6</v>
      </c>
      <c r="U6">
        <v>2</v>
      </c>
      <c r="V6">
        <f>(0.04*I6)+(6*K6) -(2*L6)+(0.1*Q6)+(6*S6)-(2*U6)</f>
        <v>330.58</v>
      </c>
    </row>
    <row r="7" spans="1:22" x14ac:dyDescent="0.75">
      <c r="A7" s="1" t="s">
        <v>94</v>
      </c>
      <c r="B7" s="1" t="s">
        <v>109</v>
      </c>
      <c r="C7" s="1" t="s">
        <v>160</v>
      </c>
      <c r="D7" s="1" t="s">
        <v>96</v>
      </c>
      <c r="E7" s="1" t="s">
        <v>96</v>
      </c>
      <c r="F7">
        <v>339</v>
      </c>
      <c r="G7">
        <v>627</v>
      </c>
      <c r="H7">
        <v>54.1</v>
      </c>
      <c r="I7">
        <v>4374</v>
      </c>
      <c r="J7">
        <v>7</v>
      </c>
      <c r="K7">
        <v>23</v>
      </c>
      <c r="L7">
        <v>18</v>
      </c>
      <c r="M7">
        <v>41</v>
      </c>
      <c r="N7">
        <v>246</v>
      </c>
      <c r="O7">
        <v>76.5</v>
      </c>
      <c r="P7">
        <v>62</v>
      </c>
      <c r="Q7">
        <v>255</v>
      </c>
      <c r="R7">
        <v>4.0999999999999996</v>
      </c>
      <c r="S7">
        <v>5</v>
      </c>
      <c r="T7">
        <v>10</v>
      </c>
      <c r="U7">
        <v>5</v>
      </c>
      <c r="V7">
        <f>(0.04*I7)+(6*K7) -(2*L7)+(0.1*Q7)+(6*S7)-(2*U7)</f>
        <v>322.46000000000004</v>
      </c>
    </row>
    <row r="8" spans="1:22" x14ac:dyDescent="0.75">
      <c r="A8" s="1" t="s">
        <v>94</v>
      </c>
      <c r="B8" s="1" t="s">
        <v>97</v>
      </c>
      <c r="C8" s="1" t="s">
        <v>97</v>
      </c>
      <c r="D8" s="1" t="s">
        <v>97</v>
      </c>
      <c r="E8" s="1" t="s">
        <v>97</v>
      </c>
      <c r="F8">
        <v>1570</v>
      </c>
      <c r="G8">
        <v>2651</v>
      </c>
      <c r="H8">
        <v>59.2</v>
      </c>
      <c r="I8">
        <v>19078</v>
      </c>
      <c r="J8">
        <v>7.2</v>
      </c>
      <c r="K8">
        <v>132</v>
      </c>
      <c r="L8">
        <v>68</v>
      </c>
      <c r="M8">
        <v>156</v>
      </c>
      <c r="N8">
        <v>990</v>
      </c>
      <c r="O8">
        <v>87.3</v>
      </c>
      <c r="P8">
        <v>286</v>
      </c>
      <c r="Q8">
        <v>1442</v>
      </c>
      <c r="R8">
        <v>5</v>
      </c>
      <c r="S8">
        <v>14</v>
      </c>
      <c r="T8">
        <v>38</v>
      </c>
      <c r="U8">
        <v>19</v>
      </c>
      <c r="V8">
        <f t="shared" si="0"/>
        <v>1609.32</v>
      </c>
    </row>
    <row r="10" spans="1:22" x14ac:dyDescent="0.75">
      <c r="A10" t="s">
        <v>36</v>
      </c>
      <c r="B10" t="s">
        <v>75</v>
      </c>
      <c r="C10" t="s">
        <v>37</v>
      </c>
      <c r="D10" t="s">
        <v>76</v>
      </c>
      <c r="E10" t="s">
        <v>77</v>
      </c>
      <c r="F10" t="s">
        <v>78</v>
      </c>
      <c r="G10" t="s">
        <v>79</v>
      </c>
      <c r="H10" t="s">
        <v>80</v>
      </c>
      <c r="I10" t="s">
        <v>81</v>
      </c>
      <c r="J10" t="s">
        <v>82</v>
      </c>
      <c r="K10" t="s">
        <v>83</v>
      </c>
      <c r="L10" t="s">
        <v>84</v>
      </c>
      <c r="M10" t="s">
        <v>85</v>
      </c>
      <c r="N10" t="s">
        <v>86</v>
      </c>
      <c r="O10" t="s">
        <v>87</v>
      </c>
      <c r="P10" t="s">
        <v>88</v>
      </c>
      <c r="Q10" t="s">
        <v>89</v>
      </c>
      <c r="R10" t="s">
        <v>90</v>
      </c>
      <c r="S10" t="s">
        <v>91</v>
      </c>
      <c r="T10" t="s">
        <v>92</v>
      </c>
      <c r="U10" t="s">
        <v>93</v>
      </c>
      <c r="V10" t="s">
        <v>38</v>
      </c>
    </row>
    <row r="11" spans="1:22" x14ac:dyDescent="0.75">
      <c r="A11" t="s">
        <v>94</v>
      </c>
      <c r="B11" t="s">
        <v>104</v>
      </c>
      <c r="C11" t="s">
        <v>160</v>
      </c>
      <c r="D11" t="s">
        <v>102</v>
      </c>
      <c r="E11" t="s">
        <v>102</v>
      </c>
      <c r="F11" s="3"/>
      <c r="G11" s="3"/>
      <c r="H11" s="3"/>
      <c r="I11" s="3"/>
      <c r="J11" s="3"/>
      <c r="K11" s="3"/>
      <c r="L11" s="3"/>
      <c r="M11" s="3"/>
      <c r="N11" s="3"/>
      <c r="O11" s="3">
        <v>0</v>
      </c>
      <c r="P11" s="3"/>
      <c r="Q11" s="3"/>
      <c r="R11" s="3"/>
      <c r="S11" s="3"/>
      <c r="T11" s="3"/>
      <c r="U11" s="3"/>
      <c r="V11">
        <f t="shared" ref="V11" si="1">(0.04*I11)+(6*K11) -(2*L11)+(0.1*Q11)+(6*S11)-(2*U11)</f>
        <v>0</v>
      </c>
    </row>
    <row r="12" spans="1:22" x14ac:dyDescent="0.75">
      <c r="A12" t="s">
        <v>94</v>
      </c>
      <c r="B12" t="s">
        <v>105</v>
      </c>
      <c r="C12" t="s">
        <v>160</v>
      </c>
      <c r="D12" t="s">
        <v>101</v>
      </c>
      <c r="E12" t="s">
        <v>101</v>
      </c>
      <c r="F12" s="3">
        <v>23.066666666666666</v>
      </c>
      <c r="G12" s="3">
        <v>36.333333333333336</v>
      </c>
      <c r="H12" s="3">
        <v>63.5</v>
      </c>
      <c r="I12" s="3">
        <v>282.66666666666669</v>
      </c>
      <c r="J12" s="3">
        <v>7.8</v>
      </c>
      <c r="K12" s="3">
        <v>2.0666666666666669</v>
      </c>
      <c r="L12" s="3">
        <v>0.8666666666666667</v>
      </c>
      <c r="M12" s="3">
        <v>2.7333333333333334</v>
      </c>
      <c r="N12" s="3">
        <v>17.866666666666667</v>
      </c>
      <c r="O12" s="3">
        <v>96.4</v>
      </c>
      <c r="P12" s="3">
        <v>4.2666666666666666</v>
      </c>
      <c r="Q12" s="3">
        <v>22.733333333333334</v>
      </c>
      <c r="R12" s="3">
        <v>5.3</v>
      </c>
      <c r="S12" s="3">
        <v>0.13333333333333333</v>
      </c>
      <c r="T12" s="3">
        <v>0.4</v>
      </c>
      <c r="U12" s="3">
        <v>0.33333333333333331</v>
      </c>
      <c r="V12">
        <f>(0.04*I12)+(6*K12) -(2*L12)+(0.1*Q12)+(6*S12)-(2*U12)</f>
        <v>24.380000000000003</v>
      </c>
    </row>
    <row r="13" spans="1:22" x14ac:dyDescent="0.75">
      <c r="A13" t="s">
        <v>94</v>
      </c>
      <c r="B13" t="s">
        <v>106</v>
      </c>
      <c r="C13" t="s">
        <v>160</v>
      </c>
      <c r="D13" t="s">
        <v>99</v>
      </c>
      <c r="E13" t="s">
        <v>99</v>
      </c>
      <c r="F13" s="3">
        <v>23.142857142857142</v>
      </c>
      <c r="G13" s="3">
        <v>41.857142857142854</v>
      </c>
      <c r="H13" s="3">
        <v>55.3</v>
      </c>
      <c r="I13" s="3">
        <v>268.71428571428572</v>
      </c>
      <c r="J13" s="3">
        <v>6.4</v>
      </c>
      <c r="K13" s="3">
        <v>2.1428571428571428</v>
      </c>
      <c r="L13" s="3">
        <v>1.7142857142857142</v>
      </c>
      <c r="M13" s="3">
        <v>2.1428571428571428</v>
      </c>
      <c r="N13" s="3">
        <v>12.571428571428571</v>
      </c>
      <c r="O13" s="3">
        <v>74.900000000000006</v>
      </c>
      <c r="P13" s="3">
        <v>4.7142857142857144</v>
      </c>
      <c r="Q13" s="3">
        <v>28</v>
      </c>
      <c r="R13" s="3">
        <v>5.9</v>
      </c>
      <c r="S13" s="3">
        <v>0</v>
      </c>
      <c r="T13" s="3">
        <v>0.42857142857142855</v>
      </c>
      <c r="U13" s="3">
        <v>0.14285714285714285</v>
      </c>
      <c r="V13">
        <f>(0.04*I13)+(6*K13) -(2*L13)+(0.1*Q13)+(6*S13)-(2*U13)</f>
        <v>22.691428571428574</v>
      </c>
    </row>
    <row r="14" spans="1:22" x14ac:dyDescent="0.75">
      <c r="A14" t="s">
        <v>94</v>
      </c>
      <c r="B14" t="s">
        <v>107</v>
      </c>
      <c r="C14" t="s">
        <v>160</v>
      </c>
      <c r="D14" t="s">
        <v>96</v>
      </c>
      <c r="E14" t="s">
        <v>96</v>
      </c>
      <c r="F14" s="3">
        <v>23.75</v>
      </c>
      <c r="G14" s="3">
        <v>38.5</v>
      </c>
      <c r="H14" s="3">
        <v>61.7</v>
      </c>
      <c r="I14" s="3">
        <v>297.5625</v>
      </c>
      <c r="J14" s="3">
        <v>7.7</v>
      </c>
      <c r="K14" s="3">
        <v>2.5</v>
      </c>
      <c r="L14" s="3">
        <v>1</v>
      </c>
      <c r="M14" s="3">
        <v>1.6875</v>
      </c>
      <c r="N14" s="3">
        <v>10.0625</v>
      </c>
      <c r="O14" s="3">
        <v>96.5</v>
      </c>
      <c r="P14" s="3">
        <v>4</v>
      </c>
      <c r="Q14" s="3">
        <v>17.0625</v>
      </c>
      <c r="R14" s="3">
        <v>4.3</v>
      </c>
      <c r="S14" s="3">
        <v>0.1875</v>
      </c>
      <c r="T14" s="3">
        <v>0.8125</v>
      </c>
      <c r="U14" s="3">
        <v>0.375</v>
      </c>
      <c r="V14">
        <f>(0.04*I14)+(6*K14) -(2*L14)+(0.1*Q14)+(6*S14)-(2*U14)</f>
        <v>26.983750000000001</v>
      </c>
    </row>
    <row r="15" spans="1:22" x14ac:dyDescent="0.75">
      <c r="A15" t="s">
        <v>94</v>
      </c>
      <c r="B15" t="s">
        <v>108</v>
      </c>
      <c r="C15" t="s">
        <v>160</v>
      </c>
      <c r="D15" t="s">
        <v>96</v>
      </c>
      <c r="E15" t="s">
        <v>96</v>
      </c>
      <c r="F15" s="3">
        <v>21.4375</v>
      </c>
      <c r="G15" s="3">
        <v>35.625</v>
      </c>
      <c r="H15" s="3">
        <v>60.2</v>
      </c>
      <c r="I15" s="3">
        <v>238.875</v>
      </c>
      <c r="J15" s="3">
        <v>6.7</v>
      </c>
      <c r="K15" s="3">
        <v>1.4375</v>
      </c>
      <c r="L15" s="3">
        <v>0.5625</v>
      </c>
      <c r="M15" s="3">
        <v>2</v>
      </c>
      <c r="N15" s="3">
        <v>14.1875</v>
      </c>
      <c r="O15" s="3">
        <v>87</v>
      </c>
      <c r="P15" s="3">
        <v>3.9375</v>
      </c>
      <c r="Q15" s="3">
        <v>23.5625</v>
      </c>
      <c r="R15" s="3">
        <v>6</v>
      </c>
      <c r="S15" s="3">
        <v>0.25</v>
      </c>
      <c r="T15" s="3">
        <v>0.375</v>
      </c>
      <c r="U15" s="3">
        <v>0.125</v>
      </c>
      <c r="V15">
        <f>(0.04*I15)+(6*K15) -(2*L15)+(0.1*Q15)+(6*S15)-(2*U15)</f>
        <v>20.661249999999999</v>
      </c>
    </row>
    <row r="16" spans="1:22" x14ac:dyDescent="0.75">
      <c r="A16" t="s">
        <v>94</v>
      </c>
      <c r="B16" t="s">
        <v>109</v>
      </c>
      <c r="C16" t="s">
        <v>160</v>
      </c>
      <c r="D16" t="s">
        <v>96</v>
      </c>
      <c r="E16" t="s">
        <v>96</v>
      </c>
      <c r="F16" s="3">
        <v>21.1875</v>
      </c>
      <c r="G16" s="3">
        <v>39.1875</v>
      </c>
      <c r="H16" s="3">
        <v>54.1</v>
      </c>
      <c r="I16" s="3">
        <v>273.375</v>
      </c>
      <c r="J16" s="3">
        <v>7</v>
      </c>
      <c r="K16" s="3">
        <v>1.4375</v>
      </c>
      <c r="L16" s="3">
        <v>1.125</v>
      </c>
      <c r="M16" s="3">
        <v>2.5625</v>
      </c>
      <c r="N16" s="3">
        <v>15.375</v>
      </c>
      <c r="O16" s="3">
        <v>76.5</v>
      </c>
      <c r="P16" s="3">
        <v>3.875</v>
      </c>
      <c r="Q16" s="3">
        <v>15.9375</v>
      </c>
      <c r="R16" s="3">
        <v>4.0999999999999996</v>
      </c>
      <c r="S16" s="3">
        <v>0.3125</v>
      </c>
      <c r="T16" s="3">
        <v>0.625</v>
      </c>
      <c r="U16" s="3">
        <v>0.3125</v>
      </c>
      <c r="V16">
        <f>(0.04*I16)+(6*K16) -(2*L16)+(0.1*Q16)+(6*S16)-(2*U16)</f>
        <v>20.153750000000002</v>
      </c>
    </row>
    <row r="18" spans="1:22" x14ac:dyDescent="0.75">
      <c r="A18" t="s">
        <v>36</v>
      </c>
      <c r="B18" t="s">
        <v>75</v>
      </c>
      <c r="C18" t="s">
        <v>37</v>
      </c>
      <c r="D18" t="s">
        <v>76</v>
      </c>
      <c r="E18" t="s">
        <v>77</v>
      </c>
      <c r="F18" t="s">
        <v>78</v>
      </c>
      <c r="G18" t="s">
        <v>79</v>
      </c>
      <c r="H18" t="s">
        <v>80</v>
      </c>
      <c r="I18" t="s">
        <v>81</v>
      </c>
      <c r="J18" t="s">
        <v>82</v>
      </c>
      <c r="K18" t="s">
        <v>83</v>
      </c>
      <c r="L18" t="s">
        <v>84</v>
      </c>
      <c r="M18" t="s">
        <v>85</v>
      </c>
      <c r="N18" t="s">
        <v>86</v>
      </c>
      <c r="O18" t="s">
        <v>87</v>
      </c>
      <c r="P18" t="s">
        <v>88</v>
      </c>
      <c r="Q18" t="s">
        <v>89</v>
      </c>
      <c r="R18" t="s">
        <v>90</v>
      </c>
      <c r="S18" t="s">
        <v>91</v>
      </c>
      <c r="T18" t="s">
        <v>92</v>
      </c>
      <c r="U18" t="s">
        <v>93</v>
      </c>
      <c r="V18" t="s">
        <v>38</v>
      </c>
    </row>
    <row r="19" spans="1:22" x14ac:dyDescent="0.75">
      <c r="A19" t="s">
        <v>94</v>
      </c>
      <c r="B19" t="s">
        <v>104</v>
      </c>
      <c r="C19" t="s">
        <v>160</v>
      </c>
      <c r="D19" t="s">
        <v>102</v>
      </c>
      <c r="E19" t="s">
        <v>102</v>
      </c>
      <c r="F19" s="3"/>
      <c r="G19" s="3"/>
      <c r="H19" s="3"/>
      <c r="I19" s="3"/>
      <c r="J19" s="3"/>
      <c r="K19" s="3"/>
      <c r="L19" s="3"/>
      <c r="M19" s="3"/>
      <c r="N19" s="3"/>
      <c r="O19" s="3">
        <v>0</v>
      </c>
      <c r="P19" s="3"/>
      <c r="Q19" s="3"/>
      <c r="R19" s="3"/>
      <c r="S19" s="3"/>
      <c r="T19" s="3"/>
      <c r="U19" s="3"/>
      <c r="V19" s="3">
        <f t="shared" ref="V19" si="2">(0.04*I19)+(6*K19) -(2*L19)+(0.1*Q19)+(6*S19)-(2*U19)</f>
        <v>0</v>
      </c>
    </row>
    <row r="20" spans="1:22" x14ac:dyDescent="0.75">
      <c r="A20" t="s">
        <v>94</v>
      </c>
      <c r="B20" t="s">
        <v>105</v>
      </c>
      <c r="C20" t="s">
        <v>160</v>
      </c>
      <c r="D20" t="s">
        <v>101</v>
      </c>
      <c r="E20" t="s">
        <v>101</v>
      </c>
      <c r="F20" s="3">
        <v>369.06666666666666</v>
      </c>
      <c r="G20" s="3">
        <v>581.33333333333337</v>
      </c>
      <c r="H20" s="3">
        <v>63.5</v>
      </c>
      <c r="I20" s="3">
        <v>4522.666666666667</v>
      </c>
      <c r="J20" s="3">
        <v>7.8</v>
      </c>
      <c r="K20" s="3">
        <v>33.06666666666667</v>
      </c>
      <c r="L20" s="3">
        <v>13.866666666666667</v>
      </c>
      <c r="M20" s="3">
        <v>43.733333333333334</v>
      </c>
      <c r="N20" s="3">
        <v>285.86666666666667</v>
      </c>
      <c r="O20" s="3">
        <v>96.4</v>
      </c>
      <c r="P20" s="3">
        <v>68.266666666666666</v>
      </c>
      <c r="Q20" s="3">
        <v>363.73333333333335</v>
      </c>
      <c r="R20" s="3">
        <v>5.3</v>
      </c>
      <c r="S20" s="3">
        <v>2.1333333333333333</v>
      </c>
      <c r="T20" s="3">
        <v>6.4</v>
      </c>
      <c r="U20" s="3">
        <v>5.333333333333333</v>
      </c>
      <c r="V20" s="3">
        <f>(0.04*I20)+(6*K20) -(2*L20)+(0.1*Q20)+(6*S20)-(2*U20)</f>
        <v>390.08000000000004</v>
      </c>
    </row>
    <row r="21" spans="1:22" x14ac:dyDescent="0.75">
      <c r="A21" t="s">
        <v>94</v>
      </c>
      <c r="B21" t="s">
        <v>106</v>
      </c>
      <c r="C21" t="s">
        <v>160</v>
      </c>
      <c r="D21" t="s">
        <v>99</v>
      </c>
      <c r="E21" t="s">
        <v>99</v>
      </c>
      <c r="F21" s="3">
        <v>370.28571428571428</v>
      </c>
      <c r="G21" s="3">
        <v>669.71428571428567</v>
      </c>
      <c r="H21" s="3">
        <v>55.3</v>
      </c>
      <c r="I21" s="3">
        <v>4299.4285714285716</v>
      </c>
      <c r="J21" s="3">
        <v>6.4</v>
      </c>
      <c r="K21" s="3">
        <v>34.285714285714285</v>
      </c>
      <c r="L21" s="3">
        <v>27.428571428571427</v>
      </c>
      <c r="M21" s="3">
        <v>34.285714285714285</v>
      </c>
      <c r="N21" s="3">
        <v>201.14285714285714</v>
      </c>
      <c r="O21" s="3">
        <v>74.900000000000006</v>
      </c>
      <c r="P21" s="3">
        <v>75.428571428571431</v>
      </c>
      <c r="Q21" s="3">
        <v>448</v>
      </c>
      <c r="R21" s="3">
        <v>5.9</v>
      </c>
      <c r="S21" s="3">
        <v>0</v>
      </c>
      <c r="T21" s="3">
        <v>6.8571428571428568</v>
      </c>
      <c r="U21" s="3">
        <v>2.2857142857142856</v>
      </c>
      <c r="V21" s="3">
        <f>(0.04*I21)+(6*K21) -(2*L21)+(0.1*Q21)+(6*S21)-(2*U21)</f>
        <v>363.06285714285718</v>
      </c>
    </row>
    <row r="22" spans="1:22" x14ac:dyDescent="0.75">
      <c r="A22" t="s">
        <v>94</v>
      </c>
      <c r="B22" t="s">
        <v>107</v>
      </c>
      <c r="C22" t="s">
        <v>160</v>
      </c>
      <c r="D22" t="s">
        <v>96</v>
      </c>
      <c r="E22" t="s">
        <v>96</v>
      </c>
      <c r="F22" s="3">
        <v>380</v>
      </c>
      <c r="G22" s="3">
        <v>616</v>
      </c>
      <c r="H22" s="3">
        <v>61.7</v>
      </c>
      <c r="I22" s="3">
        <v>4761</v>
      </c>
      <c r="J22" s="3">
        <v>7.7</v>
      </c>
      <c r="K22" s="3">
        <v>40</v>
      </c>
      <c r="L22" s="3">
        <v>16</v>
      </c>
      <c r="M22" s="3">
        <v>27</v>
      </c>
      <c r="N22" s="3">
        <v>161</v>
      </c>
      <c r="O22" s="3">
        <v>96.5</v>
      </c>
      <c r="P22" s="3">
        <v>64</v>
      </c>
      <c r="Q22" s="3">
        <v>273</v>
      </c>
      <c r="R22" s="3">
        <v>4.3</v>
      </c>
      <c r="S22" s="3">
        <v>3</v>
      </c>
      <c r="T22" s="3">
        <v>13</v>
      </c>
      <c r="U22" s="3">
        <v>6</v>
      </c>
      <c r="V22" s="3">
        <f>(0.04*I22)+(6*K22) -(2*L22)+(0.1*Q22)+(6*S22)-(2*U22)</f>
        <v>431.74</v>
      </c>
    </row>
    <row r="23" spans="1:22" x14ac:dyDescent="0.75">
      <c r="A23" t="s">
        <v>94</v>
      </c>
      <c r="B23" t="s">
        <v>108</v>
      </c>
      <c r="C23" t="s">
        <v>160</v>
      </c>
      <c r="D23" t="s">
        <v>96</v>
      </c>
      <c r="E23" t="s">
        <v>96</v>
      </c>
      <c r="F23" s="3">
        <v>343</v>
      </c>
      <c r="G23" s="3">
        <v>570</v>
      </c>
      <c r="H23" s="3">
        <v>60.2</v>
      </c>
      <c r="I23" s="3">
        <v>3822</v>
      </c>
      <c r="J23" s="3">
        <v>6.7</v>
      </c>
      <c r="K23" s="3">
        <v>23</v>
      </c>
      <c r="L23" s="3">
        <v>9</v>
      </c>
      <c r="M23" s="3">
        <v>32</v>
      </c>
      <c r="N23" s="3">
        <v>227</v>
      </c>
      <c r="O23" s="3">
        <v>87</v>
      </c>
      <c r="P23" s="3">
        <v>63</v>
      </c>
      <c r="Q23" s="3">
        <v>377</v>
      </c>
      <c r="R23" s="3">
        <v>6</v>
      </c>
      <c r="S23" s="3">
        <v>4</v>
      </c>
      <c r="T23" s="3">
        <v>6</v>
      </c>
      <c r="U23" s="3">
        <v>2</v>
      </c>
      <c r="V23" s="3">
        <f>(0.04*I23)+(6*K23) -(2*L23)+(0.1*Q23)+(6*S23)-(2*U23)</f>
        <v>330.58</v>
      </c>
    </row>
    <row r="24" spans="1:22" x14ac:dyDescent="0.75">
      <c r="A24" t="s">
        <v>94</v>
      </c>
      <c r="B24" t="s">
        <v>109</v>
      </c>
      <c r="C24" t="s">
        <v>160</v>
      </c>
      <c r="D24" t="s">
        <v>96</v>
      </c>
      <c r="E24" t="s">
        <v>96</v>
      </c>
      <c r="F24" s="3">
        <v>339</v>
      </c>
      <c r="G24" s="3">
        <v>627</v>
      </c>
      <c r="H24" s="3">
        <v>54.1</v>
      </c>
      <c r="I24" s="3">
        <v>4374</v>
      </c>
      <c r="J24" s="3">
        <v>7</v>
      </c>
      <c r="K24" s="3">
        <v>23</v>
      </c>
      <c r="L24" s="3">
        <v>18</v>
      </c>
      <c r="M24" s="3">
        <v>41</v>
      </c>
      <c r="N24" s="3">
        <v>246</v>
      </c>
      <c r="O24" s="3">
        <v>76.5</v>
      </c>
      <c r="P24" s="3">
        <v>62</v>
      </c>
      <c r="Q24" s="3">
        <v>255</v>
      </c>
      <c r="R24" s="3">
        <v>4.0999999999999996</v>
      </c>
      <c r="S24" s="3">
        <v>5</v>
      </c>
      <c r="T24" s="3">
        <v>10</v>
      </c>
      <c r="U24" s="3">
        <v>5</v>
      </c>
      <c r="V24" s="3">
        <f>(0.04*I24)+(6*K24) -(2*L24)+(0.1*Q24)+(6*S24)-(2*U24)</f>
        <v>322.46000000000004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AEFF-F458-4E0C-9E32-09DFFB0F9C25}">
  <sheetPr codeName="Sheet54"/>
  <dimension ref="A1:V9"/>
  <sheetViews>
    <sheetView workbookViewId="0"/>
  </sheetViews>
  <sheetFormatPr defaultRowHeight="14.75" x14ac:dyDescent="0.75"/>
  <cols>
    <col min="1" max="1" width="15.31640625" bestFit="1" customWidth="1"/>
    <col min="2" max="2" width="8.90625" bestFit="1" customWidth="1"/>
    <col min="3" max="3" width="15.1796875" bestFit="1" customWidth="1"/>
    <col min="4" max="5" width="5.90625" bestFit="1" customWidth="1"/>
    <col min="6" max="6" width="14.5" bestFit="1" customWidth="1"/>
    <col min="7" max="7" width="12.2265625" bestFit="1" customWidth="1"/>
    <col min="8" max="8" width="12.1796875" bestFit="1" customWidth="1"/>
    <col min="9" max="9" width="12.58984375" bestFit="1" customWidth="1"/>
    <col min="10" max="10" width="12.76953125" bestFit="1" customWidth="1"/>
    <col min="11" max="11" width="11.90625" bestFit="1" customWidth="1"/>
    <col min="12" max="12" width="11.953125" bestFit="1" customWidth="1"/>
    <col min="13" max="13" width="12.36328125" bestFit="1" customWidth="1"/>
    <col min="14" max="14" width="13.40625" bestFit="1" customWidth="1"/>
    <col min="15" max="15" width="13.453125" bestFit="1" customWidth="1"/>
    <col min="16" max="16" width="12.6796875" bestFit="1" customWidth="1"/>
    <col min="17" max="17" width="13.04296875" bestFit="1" customWidth="1"/>
    <col min="18" max="18" width="13.2265625" bestFit="1" customWidth="1"/>
    <col min="19" max="19" width="12.36328125" bestFit="1" customWidth="1"/>
    <col min="20" max="20" width="14.40625" bestFit="1" customWidth="1"/>
    <col min="21" max="21" width="13.90625" bestFit="1" customWidth="1"/>
    <col min="22" max="22" width="5.7265625" bestFit="1" customWidth="1"/>
  </cols>
  <sheetData>
    <row r="1" spans="1:22" x14ac:dyDescent="0.75">
      <c r="A1" t="s">
        <v>36</v>
      </c>
      <c r="B1" t="s">
        <v>75</v>
      </c>
      <c r="C1" t="s">
        <v>37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38</v>
      </c>
    </row>
    <row r="2" spans="1:22" x14ac:dyDescent="0.75">
      <c r="A2" s="1" t="s">
        <v>94</v>
      </c>
      <c r="B2" s="1" t="s">
        <v>104</v>
      </c>
      <c r="C2" s="1" t="s">
        <v>141</v>
      </c>
      <c r="D2" s="1" t="s">
        <v>128</v>
      </c>
      <c r="E2" s="1" t="s">
        <v>128</v>
      </c>
      <c r="F2">
        <v>22</v>
      </c>
      <c r="G2">
        <v>35</v>
      </c>
      <c r="H2">
        <v>62.9</v>
      </c>
      <c r="I2">
        <v>284</v>
      </c>
      <c r="J2">
        <v>8.1</v>
      </c>
      <c r="K2">
        <v>0</v>
      </c>
      <c r="L2">
        <v>1</v>
      </c>
      <c r="M2">
        <v>2</v>
      </c>
      <c r="N2">
        <v>15</v>
      </c>
      <c r="O2">
        <v>76.400000000000006</v>
      </c>
      <c r="P2">
        <v>7</v>
      </c>
      <c r="Q2">
        <v>10</v>
      </c>
      <c r="R2">
        <v>1.4</v>
      </c>
      <c r="S2">
        <v>0</v>
      </c>
      <c r="V2">
        <f t="shared" ref="V2:V3" si="0">(0.04*I2)+(6*K2) -(2*L2)+(0.1*Q2)+(6*S2)-(2*U2)</f>
        <v>10.36</v>
      </c>
    </row>
    <row r="3" spans="1:22" x14ac:dyDescent="0.75">
      <c r="A3" s="1" t="s">
        <v>94</v>
      </c>
      <c r="B3" s="1" t="s">
        <v>97</v>
      </c>
      <c r="C3" s="1" t="s">
        <v>97</v>
      </c>
      <c r="D3" s="1" t="s">
        <v>97</v>
      </c>
      <c r="E3" s="1" t="s">
        <v>97</v>
      </c>
      <c r="F3">
        <v>22</v>
      </c>
      <c r="G3">
        <v>35</v>
      </c>
      <c r="H3">
        <v>62.9</v>
      </c>
      <c r="I3">
        <v>284</v>
      </c>
      <c r="J3">
        <v>8.1</v>
      </c>
      <c r="K3">
        <v>0</v>
      </c>
      <c r="L3">
        <v>1</v>
      </c>
      <c r="M3">
        <v>2</v>
      </c>
      <c r="N3">
        <v>15</v>
      </c>
      <c r="O3">
        <v>76.400000000000006</v>
      </c>
      <c r="P3">
        <v>7</v>
      </c>
      <c r="Q3">
        <v>10</v>
      </c>
      <c r="R3">
        <v>1.4</v>
      </c>
      <c r="S3">
        <v>0</v>
      </c>
      <c r="T3">
        <v>0</v>
      </c>
      <c r="U3">
        <v>0</v>
      </c>
      <c r="V3">
        <f t="shared" si="0"/>
        <v>10.36</v>
      </c>
    </row>
    <row r="5" spans="1:22" x14ac:dyDescent="0.75">
      <c r="A5" t="s">
        <v>36</v>
      </c>
      <c r="B5" t="s">
        <v>75</v>
      </c>
      <c r="C5" t="s">
        <v>37</v>
      </c>
      <c r="D5" t="s">
        <v>76</v>
      </c>
      <c r="E5" t="s">
        <v>77</v>
      </c>
      <c r="F5" t="s">
        <v>78</v>
      </c>
      <c r="G5" t="s">
        <v>79</v>
      </c>
      <c r="H5" t="s">
        <v>80</v>
      </c>
      <c r="I5" t="s">
        <v>81</v>
      </c>
      <c r="J5" t="s">
        <v>82</v>
      </c>
      <c r="K5" t="s">
        <v>83</v>
      </c>
      <c r="L5" t="s">
        <v>84</v>
      </c>
      <c r="M5" t="s">
        <v>85</v>
      </c>
      <c r="N5" t="s">
        <v>86</v>
      </c>
      <c r="O5" t="s">
        <v>87</v>
      </c>
      <c r="P5" t="s">
        <v>88</v>
      </c>
      <c r="Q5" t="s">
        <v>89</v>
      </c>
      <c r="R5" t="s">
        <v>90</v>
      </c>
      <c r="S5" t="s">
        <v>91</v>
      </c>
      <c r="T5" t="s">
        <v>92</v>
      </c>
      <c r="U5" t="s">
        <v>93</v>
      </c>
      <c r="V5" t="s">
        <v>38</v>
      </c>
    </row>
    <row r="6" spans="1:22" x14ac:dyDescent="0.75">
      <c r="A6" t="s">
        <v>94</v>
      </c>
      <c r="B6" t="s">
        <v>104</v>
      </c>
      <c r="C6" t="s">
        <v>141</v>
      </c>
      <c r="D6" t="s">
        <v>128</v>
      </c>
      <c r="E6" t="s">
        <v>128</v>
      </c>
      <c r="F6" s="3">
        <v>22</v>
      </c>
      <c r="G6" s="3">
        <v>35</v>
      </c>
      <c r="H6" s="3">
        <v>62.9</v>
      </c>
      <c r="I6" s="3">
        <v>284</v>
      </c>
      <c r="J6" s="3">
        <v>8.1</v>
      </c>
      <c r="K6" s="3">
        <v>0</v>
      </c>
      <c r="L6" s="3">
        <v>1</v>
      </c>
      <c r="M6" s="3">
        <v>2</v>
      </c>
      <c r="N6" s="3">
        <v>15</v>
      </c>
      <c r="O6" s="3">
        <v>76.400000000000006</v>
      </c>
      <c r="P6" s="3">
        <v>7</v>
      </c>
      <c r="Q6" s="3">
        <v>10</v>
      </c>
      <c r="R6" s="3">
        <v>1.4</v>
      </c>
      <c r="S6" s="3">
        <v>0</v>
      </c>
      <c r="T6" s="3"/>
      <c r="U6" s="3"/>
      <c r="V6">
        <f>(0.04*I6)+(6*K6) -(2*L6)+(0.1*Q6)+(6*S6)-(2*U6)</f>
        <v>10.36</v>
      </c>
    </row>
    <row r="8" spans="1:22" x14ac:dyDescent="0.75">
      <c r="A8" t="s">
        <v>36</v>
      </c>
      <c r="B8" t="s">
        <v>75</v>
      </c>
      <c r="C8" t="s">
        <v>37</v>
      </c>
      <c r="D8" t="s">
        <v>76</v>
      </c>
      <c r="E8" t="s">
        <v>77</v>
      </c>
      <c r="F8" t="s">
        <v>78</v>
      </c>
      <c r="G8" t="s">
        <v>79</v>
      </c>
      <c r="H8" t="s">
        <v>80</v>
      </c>
      <c r="I8" t="s">
        <v>81</v>
      </c>
      <c r="J8" t="s">
        <v>82</v>
      </c>
      <c r="K8" t="s">
        <v>83</v>
      </c>
      <c r="L8" t="s">
        <v>84</v>
      </c>
      <c r="M8" t="s">
        <v>85</v>
      </c>
      <c r="N8" t="s">
        <v>86</v>
      </c>
      <c r="O8" t="s">
        <v>87</v>
      </c>
      <c r="P8" t="s">
        <v>88</v>
      </c>
      <c r="Q8" t="s">
        <v>89</v>
      </c>
      <c r="R8" t="s">
        <v>90</v>
      </c>
      <c r="S8" t="s">
        <v>91</v>
      </c>
      <c r="T8" t="s">
        <v>92</v>
      </c>
      <c r="U8" t="s">
        <v>93</v>
      </c>
      <c r="V8" t="s">
        <v>38</v>
      </c>
    </row>
    <row r="9" spans="1:22" x14ac:dyDescent="0.75">
      <c r="A9" t="s">
        <v>94</v>
      </c>
      <c r="B9" t="s">
        <v>104</v>
      </c>
      <c r="C9" t="s">
        <v>141</v>
      </c>
      <c r="D9" t="s">
        <v>128</v>
      </c>
      <c r="E9" t="s">
        <v>128</v>
      </c>
      <c r="F9" s="3">
        <v>352</v>
      </c>
      <c r="G9" s="3">
        <v>560</v>
      </c>
      <c r="H9" s="3">
        <v>62.9</v>
      </c>
      <c r="I9" s="3">
        <v>4544</v>
      </c>
      <c r="J9" s="3">
        <v>8.1</v>
      </c>
      <c r="K9" s="3">
        <v>0</v>
      </c>
      <c r="L9" s="3">
        <v>16</v>
      </c>
      <c r="M9" s="3">
        <v>32</v>
      </c>
      <c r="N9" s="3">
        <v>240</v>
      </c>
      <c r="O9" s="3">
        <v>76.400000000000006</v>
      </c>
      <c r="P9" s="3">
        <v>112</v>
      </c>
      <c r="Q9" s="3">
        <v>160</v>
      </c>
      <c r="R9" s="3">
        <v>1.4</v>
      </c>
      <c r="S9" s="3">
        <v>0</v>
      </c>
      <c r="T9" s="3"/>
      <c r="U9" s="3"/>
      <c r="V9" s="3">
        <f>(0.04*I9)+(6*K9) -(2*L9)+(0.1*Q9)+(6*S9)-(2*U9)</f>
        <v>165.76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5B730E-2886-4877-B000-88EE84AC8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Charts</vt:lpstr>
      </vt:variant>
      <vt:variant>
        <vt:i4>1</vt:i4>
      </vt:variant>
    </vt:vector>
  </HeadingPairs>
  <TitlesOfParts>
    <vt:vector size="34" baseType="lpstr">
      <vt:lpstr>Player_List</vt:lpstr>
      <vt:lpstr>Sheet1</vt:lpstr>
      <vt:lpstr>Aaron_Rodgers</vt:lpstr>
      <vt:lpstr>Russell_Wilson</vt:lpstr>
      <vt:lpstr>Carson_Wentz</vt:lpstr>
      <vt:lpstr>Deshaun_Watson</vt:lpstr>
      <vt:lpstr>Drew_Brees</vt:lpstr>
      <vt:lpstr>Ben_Roethlisberger</vt:lpstr>
      <vt:lpstr>Tom_Brady</vt:lpstr>
      <vt:lpstr>Case_Keenum</vt:lpstr>
      <vt:lpstr>Kirk_Cousins</vt:lpstr>
      <vt:lpstr>Alex_Smith</vt:lpstr>
      <vt:lpstr>Philip_Rivers</vt:lpstr>
      <vt:lpstr>Dak_Prescott</vt:lpstr>
      <vt:lpstr>Jared_Goff</vt:lpstr>
      <vt:lpstr>Jameis_Winston</vt:lpstr>
      <vt:lpstr>Josh_Mccown</vt:lpstr>
      <vt:lpstr>Matthew_Stafford</vt:lpstr>
      <vt:lpstr>Blake_Bortles</vt:lpstr>
      <vt:lpstr>Matt_Ryan</vt:lpstr>
      <vt:lpstr>Tyrod_Taylor</vt:lpstr>
      <vt:lpstr>Cam_Newton</vt:lpstr>
      <vt:lpstr>Jimmy_Garoppolo</vt:lpstr>
      <vt:lpstr>Marcus_Mariota</vt:lpstr>
      <vt:lpstr>Sam_Bradford</vt:lpstr>
      <vt:lpstr>Andy_Dalton</vt:lpstr>
      <vt:lpstr>Derek_Carr</vt:lpstr>
      <vt:lpstr>Eli_Manning</vt:lpstr>
      <vt:lpstr>Mitchell_Trubisky</vt:lpstr>
      <vt:lpstr>Joe_Flacco</vt:lpstr>
      <vt:lpstr>Aj_Mccarron</vt:lpstr>
      <vt:lpstr>Andrew_Luck</vt:lpstr>
      <vt:lpstr>Patrick_Mahomes</vt:lpstr>
      <vt:lpstr>Chart2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Baker</dc:creator>
  <cp:lastModifiedBy>Cody Baker</cp:lastModifiedBy>
  <dcterms:created xsi:type="dcterms:W3CDTF">2018-06-13T01:07:23Z</dcterms:created>
  <dcterms:modified xsi:type="dcterms:W3CDTF">2018-06-28T02:23:27Z</dcterms:modified>
</cp:coreProperties>
</file>