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0" yWindow="270" windowWidth="11475" windowHeight="9225"/>
  </bookViews>
  <sheets>
    <sheet name="Total" sheetId="3" r:id="rId1"/>
    <sheet name="Controller Board" sheetId="4" r:id="rId2"/>
    <sheet name="Aluminum Frame" sheetId="5" r:id="rId3"/>
  </sheets>
  <calcPr calcId="145621"/>
</workbook>
</file>

<file path=xl/calcChain.xml><?xml version="1.0" encoding="utf-8"?>
<calcChain xmlns="http://schemas.openxmlformats.org/spreadsheetml/2006/main">
  <c r="H13" i="5" l="1"/>
  <c r="H6" i="5" l="1"/>
  <c r="H5" i="5"/>
  <c r="C3" i="3" l="1"/>
  <c r="F40" i="3"/>
  <c r="F30" i="3" l="1"/>
  <c r="F29" i="3"/>
  <c r="C38" i="3"/>
  <c r="F38" i="3" s="1"/>
  <c r="F37" i="3"/>
  <c r="F36" i="3"/>
  <c r="F35" i="3"/>
  <c r="F34" i="3"/>
  <c r="F33" i="3"/>
  <c r="F32" i="3"/>
  <c r="F31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9" i="3"/>
  <c r="F8" i="3"/>
  <c r="F7" i="3"/>
  <c r="F6" i="3"/>
  <c r="F3" i="3"/>
  <c r="F43" i="3" s="1"/>
  <c r="F5" i="3"/>
  <c r="F4" i="3"/>
  <c r="C29" i="4"/>
  <c r="F29" i="4" l="1"/>
  <c r="F22" i="4"/>
  <c r="F25" i="4"/>
  <c r="F23" i="4"/>
  <c r="F24" i="4"/>
  <c r="F26" i="4"/>
  <c r="F27" i="4"/>
  <c r="F28" i="4"/>
  <c r="F21" i="4"/>
  <c r="F15" i="4"/>
  <c r="F16" i="4"/>
  <c r="F17" i="4"/>
  <c r="F18" i="4"/>
  <c r="F19" i="4"/>
  <c r="F20" i="4"/>
  <c r="F14" i="4"/>
  <c r="F13" i="4"/>
  <c r="F12" i="4"/>
  <c r="F9" i="4"/>
  <c r="F10" i="4"/>
  <c r="F11" i="4"/>
  <c r="F8" i="4"/>
  <c r="F3" i="4"/>
  <c r="F4" i="4"/>
  <c r="F5" i="4"/>
  <c r="F6" i="4"/>
  <c r="F7" i="4"/>
  <c r="F2" i="4"/>
  <c r="F32" i="4" l="1"/>
</calcChain>
</file>

<file path=xl/sharedStrings.xml><?xml version="1.0" encoding="utf-8"?>
<sst xmlns="http://schemas.openxmlformats.org/spreadsheetml/2006/main" count="166" uniqueCount="99">
  <si>
    <t>Part Description</t>
  </si>
  <si>
    <t>Price per Part</t>
  </si>
  <si>
    <t>Number Parts</t>
  </si>
  <si>
    <t>TOTAL</t>
  </si>
  <si>
    <t>Phototransistors</t>
  </si>
  <si>
    <t>Emitters</t>
  </si>
  <si>
    <t>Ribbon cable connectors</t>
  </si>
  <si>
    <t>Multiplexers (for Emitter Detector PCBs)</t>
  </si>
  <si>
    <t>ID</t>
  </si>
  <si>
    <t>Arduino Mega</t>
  </si>
  <si>
    <t>MicroSD breakout board</t>
  </si>
  <si>
    <t>RTC</t>
  </si>
  <si>
    <t>AFE</t>
  </si>
  <si>
    <t>Chip for VR</t>
  </si>
  <si>
    <t>4.99K resistor (VR)</t>
  </si>
  <si>
    <t>1.5 K resistor (VR)</t>
  </si>
  <si>
    <t>4.3 resistor (VR)</t>
  </si>
  <si>
    <t>2.15K resistor (VR)</t>
  </si>
  <si>
    <t>Capacitor (VR)</t>
  </si>
  <si>
    <t>Power Cord</t>
  </si>
  <si>
    <t>Red LED</t>
  </si>
  <si>
    <t>Resistor 1</t>
  </si>
  <si>
    <t>Resistor 2</t>
  </si>
  <si>
    <t>Resistor 3</t>
  </si>
  <si>
    <t>Resistor 4</t>
  </si>
  <si>
    <t>SD card</t>
  </si>
  <si>
    <t>MAX 4617 Multiplexer (Resistors)</t>
  </si>
  <si>
    <t>Ribbon cable connectors (mounted on boards)</t>
  </si>
  <si>
    <t>200 resistor for LED</t>
  </si>
  <si>
    <t>100K resistor (VR)</t>
  </si>
  <si>
    <t>Power Switch</t>
  </si>
  <si>
    <t>Barrel Jack</t>
  </si>
  <si>
    <t>Xbee</t>
  </si>
  <si>
    <t>Header (40 pins per strip)</t>
  </si>
  <si>
    <t>Female header for Xbee</t>
  </si>
  <si>
    <t>Xbee PCB</t>
  </si>
  <si>
    <t>$382.36 for 100 boards</t>
  </si>
  <si>
    <t>http://www.digikey.com/product-search/en?x=0&amp;y=0&amp;lang=en&amp;site=us&amp;KeyWords=475-1080-ND</t>
  </si>
  <si>
    <t>http://www.digikey.com/product-search/en?WT.z_header=search_go&amp;lang=en&amp;site=us&amp;keywords=751-1208-ND&amp;x=0&amp;y=0&amp;formaction=on</t>
  </si>
  <si>
    <t>http://www.digikey.com/product-search/en?vendor=0&amp;keywords=MKC14E-ND</t>
  </si>
  <si>
    <t>http://www.digikey.com/product-detail/en/3355%2F14%20100/MB14G-100-ND/1107667</t>
  </si>
  <si>
    <t>http://www.digikey.com/product-detail/en/MAX4617CPE%2B/MAX4617CPE%2B-ND/1780285</t>
  </si>
  <si>
    <t>http://www.digikey.com/product-search/en?vendor=0&amp;keywords=MHB14K-ND</t>
  </si>
  <si>
    <t>Ribbon cable (price per foot)</t>
  </si>
  <si>
    <t>Link</t>
  </si>
  <si>
    <t>https://www.adafruit.com/product/254</t>
  </si>
  <si>
    <t>https://www.adafruit.com/product/264</t>
  </si>
  <si>
    <t>http://www.digikey.com/product-detail/en/LMP90100MH%2FNOPB/LMP90100MH%2FNOPB-ND/2514654</t>
  </si>
  <si>
    <t>http://www.digikey.com/product-detail/en/UA723CN/296-11104-5-ND/382232</t>
  </si>
  <si>
    <t>http://www.digikey.com/product-detail/en/MFR-25FBF52-4K99/4.99KXBK-ND/13161</t>
  </si>
  <si>
    <t>http://www.digikey.com/product-detail/en/RNF14FTD1K50/RNF14FTD1K50CT-ND/1975030</t>
  </si>
  <si>
    <t>http://www.digikey.com/product-detail/en/CFR-25JB-52-4R3/4.3QBK-ND/1831</t>
  </si>
  <si>
    <t>http://www.digikey.com/product-detail/en/RNF14FTD2K15/RNF14FTD2K15CT-ND/1975040</t>
  </si>
  <si>
    <t>http://www.digikey.com/product-detail/en/K101K10X7RF5UH5/BC2657CT-ND/2356871</t>
  </si>
  <si>
    <t>http://www.digikey.com/product-search/en?WT.z_header=search_go&amp;lang=en&amp;site=us&amp;keywords=UKL1H4R7KDDANA-ND&amp;x=0&amp;y=0&amp;formaction=on</t>
  </si>
  <si>
    <t>http://www.digikey.com/product-search/en?WT.z_header=search_go&amp;lang=en&amp;site=us&amp;keywords=T1061-P5P-ND&amp;x=0&amp;y=0&amp;formaction=on</t>
  </si>
  <si>
    <t>http://www.digikey.com/product-search/en?WT.z_header=search_go&amp;lang=en&amp;site=us&amp;keywords=751-1139-ND&amp;x=0&amp;y=0&amp;formaction=on</t>
  </si>
  <si>
    <t>http://www.digikey.com/product-detail/en/MFR-25FBF52-402R/402XBK-ND/12921</t>
  </si>
  <si>
    <t>http://www.digikey.com/product-detail/en/MFR-25FBF52-301R/301XBK-ND/12889</t>
  </si>
  <si>
    <t>http://www.digikey.com/product-detail/en/MFR-25FBF52-221R/221XBK-ND/12863</t>
  </si>
  <si>
    <t>http://www.digikey.com/product-detail/en/MFR-25FBF52-178R/178XBK-ND/12845</t>
  </si>
  <si>
    <t>http://www.digikey.com/product-detail/en/MAX4617CUE%2B/MAX4617CUE%2B-ND/1016407</t>
  </si>
  <si>
    <t>http://www.digikey.com/product-search/en?WT.z_header=search_go&amp;lang=en&amp;site=us&amp;keywords=MHB14K-ND&amp;x=0&amp;y=0&amp;formaction=on</t>
  </si>
  <si>
    <t>http://www.digikey.com/product-detail/en/CF14JT200R/CF14JT200RCT-ND/1830333</t>
  </si>
  <si>
    <t>http://www.digikey.com/product-detail/en/HHV-25FR-52-100K/100KGACT-ND/2813157</t>
  </si>
  <si>
    <t>https://www.sparkfun.com/products/8272</t>
  </si>
  <si>
    <t>https://www.sparkfun.com/products/11609</t>
  </si>
  <si>
    <t>https://www.sparkfun.com/products/116</t>
  </si>
  <si>
    <t>https://www.sparkfun.com/products/102</t>
  </si>
  <si>
    <t>https://www.sparkfun.com/products/119</t>
  </si>
  <si>
    <t>https://www.sparkfun.com/products/11217</t>
  </si>
  <si>
    <t>Computed for 2 boards</t>
  </si>
  <si>
    <t>Emitter and Detector PCBs</t>
  </si>
  <si>
    <t>Arduino Mega Sheild</t>
  </si>
  <si>
    <t>Raspberry Pi</t>
  </si>
  <si>
    <t>MccMaster-carr ID</t>
  </si>
  <si>
    <t>92185A996</t>
  </si>
  <si>
    <t>Type 316 Stainless Steel Socket Head Cap Screw, 10-32 Thread, 2" Length</t>
  </si>
  <si>
    <t>Price per Unit</t>
  </si>
  <si>
    <t>Parts per Unit</t>
  </si>
  <si>
    <t>Nylon Washer no. 6</t>
  </si>
  <si>
    <t>.5" 6-32 botton head</t>
  </si>
  <si>
    <t>92949A148</t>
  </si>
  <si>
    <t>Parts Needed Per Device</t>
  </si>
  <si>
    <t>Wing nut 6-32</t>
  </si>
  <si>
    <t>92001A281</t>
  </si>
  <si>
    <t>Plate machine screws 6-32</t>
  </si>
  <si>
    <t>91249A161</t>
  </si>
  <si>
    <t>spacers 6-32</t>
  </si>
  <si>
    <t>92510A446</t>
  </si>
  <si>
    <t>3/8" 6-32 Nylon Screw</t>
  </si>
  <si>
    <t>93135A304</t>
  </si>
  <si>
    <t>1/2" 6-32 Nylon Screw</t>
  </si>
  <si>
    <t>93135A305</t>
  </si>
  <si>
    <t>90295A380</t>
  </si>
  <si>
    <t>Nylon Spacer</t>
  </si>
  <si>
    <t>94639A299</t>
  </si>
  <si>
    <t>90107A101</t>
  </si>
  <si>
    <t>Metal Washers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</si>
</sst>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8" fontId="0" fillId="0" borderId="0" xfId="0" applyNumberFormat="1"/>
    <xf numFmtId="44" fontId="0" fillId="0" borderId="0" xfId="1" applyFont="1"/>
    <xf numFmtId="44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4" workbookViewId="0">
      <selection activeCell="B39" sqref="B39"/>
    </sheetView>
  </sheetViews>
  <sheetFormatPr defaultRowHeight="15" x14ac:dyDescent="0.25"/>
  <cols>
    <col min="2" max="2" width="42.140625" customWidth="1"/>
    <col min="3" max="3" width="16.85546875" customWidth="1"/>
    <col min="4" max="4" width="14.5703125" customWidth="1"/>
    <col min="5" max="5" width="2.85546875" customWidth="1"/>
  </cols>
  <sheetData>
    <row r="1" spans="1:8" x14ac:dyDescent="0.25">
      <c r="A1" s="3" t="s">
        <v>8</v>
      </c>
      <c r="B1" s="3" t="s">
        <v>0</v>
      </c>
      <c r="C1" s="3" t="s">
        <v>1</v>
      </c>
      <c r="D1" s="3" t="s">
        <v>2</v>
      </c>
      <c r="F1" s="1" t="s">
        <v>3</v>
      </c>
      <c r="H1" s="2" t="s">
        <v>44</v>
      </c>
    </row>
    <row r="2" spans="1:8" x14ac:dyDescent="0.25">
      <c r="A2" s="15" t="s">
        <v>72</v>
      </c>
      <c r="B2" s="15"/>
      <c r="C2" s="3"/>
      <c r="D2" s="3"/>
      <c r="F2" s="1"/>
      <c r="H2" s="2"/>
    </row>
    <row r="3" spans="1:8" x14ac:dyDescent="0.25">
      <c r="A3" s="1">
        <v>1</v>
      </c>
      <c r="B3" t="s">
        <v>72</v>
      </c>
      <c r="C3" s="4">
        <f>105.5/2</f>
        <v>52.75</v>
      </c>
      <c r="D3">
        <v>2</v>
      </c>
      <c r="F3" s="5">
        <f>D3*C3</f>
        <v>105.5</v>
      </c>
      <c r="H3" t="s">
        <v>71</v>
      </c>
    </row>
    <row r="4" spans="1:8" x14ac:dyDescent="0.25">
      <c r="A4" s="1">
        <v>2</v>
      </c>
      <c r="B4" t="s">
        <v>4</v>
      </c>
      <c r="C4" s="4">
        <v>0.24</v>
      </c>
      <c r="D4">
        <v>100</v>
      </c>
      <c r="F4" s="5">
        <f>C4*D4</f>
        <v>24</v>
      </c>
      <c r="H4" t="s">
        <v>37</v>
      </c>
    </row>
    <row r="5" spans="1:8" x14ac:dyDescent="0.25">
      <c r="A5" s="1">
        <v>3</v>
      </c>
      <c r="B5" t="s">
        <v>5</v>
      </c>
      <c r="C5" s="4">
        <v>0.65</v>
      </c>
      <c r="D5">
        <v>100</v>
      </c>
      <c r="F5" s="5">
        <f>C5*D5</f>
        <v>65</v>
      </c>
      <c r="H5" t="s">
        <v>38</v>
      </c>
    </row>
    <row r="6" spans="1:8" x14ac:dyDescent="0.25">
      <c r="A6" s="1">
        <v>4</v>
      </c>
      <c r="B6" t="s">
        <v>6</v>
      </c>
      <c r="C6" s="4">
        <v>0.84</v>
      </c>
      <c r="D6">
        <v>4</v>
      </c>
      <c r="F6" s="5">
        <f>D6*C6</f>
        <v>3.36</v>
      </c>
      <c r="H6" t="s">
        <v>39</v>
      </c>
    </row>
    <row r="7" spans="1:8" x14ac:dyDescent="0.25">
      <c r="A7" s="1">
        <v>5</v>
      </c>
      <c r="B7" t="s">
        <v>43</v>
      </c>
      <c r="C7" s="4">
        <v>0.65</v>
      </c>
      <c r="D7">
        <v>4</v>
      </c>
      <c r="F7" s="5">
        <f>D7*C7</f>
        <v>2.6</v>
      </c>
      <c r="H7" t="s">
        <v>40</v>
      </c>
    </row>
    <row r="8" spans="1:8" x14ac:dyDescent="0.25">
      <c r="A8" s="1">
        <v>6</v>
      </c>
      <c r="B8" t="s">
        <v>7</v>
      </c>
      <c r="C8" s="4">
        <v>2.2200000000000002</v>
      </c>
      <c r="D8">
        <v>4</v>
      </c>
      <c r="F8" s="5">
        <f>D8*C8</f>
        <v>8.8800000000000008</v>
      </c>
      <c r="H8" t="s">
        <v>41</v>
      </c>
    </row>
    <row r="9" spans="1:8" x14ac:dyDescent="0.25">
      <c r="A9" s="1">
        <v>7</v>
      </c>
      <c r="B9" t="s">
        <v>27</v>
      </c>
      <c r="C9" s="4">
        <v>2.65</v>
      </c>
      <c r="D9">
        <v>2</v>
      </c>
      <c r="F9" s="5">
        <f>D9*C9</f>
        <v>5.3</v>
      </c>
      <c r="H9" t="s">
        <v>42</v>
      </c>
    </row>
    <row r="10" spans="1:8" x14ac:dyDescent="0.25">
      <c r="A10" s="15" t="s">
        <v>73</v>
      </c>
      <c r="B10" s="15"/>
    </row>
    <row r="11" spans="1:8" x14ac:dyDescent="0.25">
      <c r="A11" s="1">
        <v>8</v>
      </c>
      <c r="B11" t="s">
        <v>9</v>
      </c>
      <c r="C11" s="4">
        <v>44.45</v>
      </c>
      <c r="D11">
        <v>1</v>
      </c>
      <c r="F11" s="4">
        <f>C11*D11</f>
        <v>44.45</v>
      </c>
      <c r="H11" s="8"/>
    </row>
    <row r="12" spans="1:8" x14ac:dyDescent="0.25">
      <c r="A12" s="1">
        <v>9</v>
      </c>
      <c r="B12" t="s">
        <v>10</v>
      </c>
      <c r="C12" s="4">
        <v>14.95</v>
      </c>
      <c r="D12">
        <v>1</v>
      </c>
      <c r="F12" s="4">
        <f t="shared" ref="F12:F29" si="0">C12*D12</f>
        <v>14.95</v>
      </c>
      <c r="H12" s="9" t="s">
        <v>45</v>
      </c>
    </row>
    <row r="13" spans="1:8" x14ac:dyDescent="0.25">
      <c r="A13" s="1">
        <v>10</v>
      </c>
      <c r="B13" t="s">
        <v>11</v>
      </c>
      <c r="C13" s="4">
        <v>9</v>
      </c>
      <c r="D13">
        <v>1</v>
      </c>
      <c r="F13" s="4">
        <f t="shared" si="0"/>
        <v>9</v>
      </c>
      <c r="H13" s="9" t="s">
        <v>46</v>
      </c>
    </row>
    <row r="14" spans="1:8" x14ac:dyDescent="0.25">
      <c r="A14" s="1">
        <v>11</v>
      </c>
      <c r="B14" t="s">
        <v>12</v>
      </c>
      <c r="C14" s="4">
        <v>10.8</v>
      </c>
      <c r="D14">
        <v>1</v>
      </c>
      <c r="F14" s="4">
        <f t="shared" si="0"/>
        <v>10.8</v>
      </c>
      <c r="H14" s="9" t="s">
        <v>47</v>
      </c>
    </row>
    <row r="15" spans="1:8" x14ac:dyDescent="0.25">
      <c r="A15" s="1">
        <v>12</v>
      </c>
      <c r="B15" t="s">
        <v>13</v>
      </c>
      <c r="C15" s="4">
        <v>0.92</v>
      </c>
      <c r="D15">
        <v>1</v>
      </c>
      <c r="F15" s="4">
        <f t="shared" si="0"/>
        <v>0.92</v>
      </c>
      <c r="H15" s="9" t="s">
        <v>48</v>
      </c>
    </row>
    <row r="16" spans="1:8" x14ac:dyDescent="0.25">
      <c r="A16" s="1">
        <v>13</v>
      </c>
      <c r="B16" t="s">
        <v>14</v>
      </c>
      <c r="C16" s="4">
        <v>0.1</v>
      </c>
      <c r="D16">
        <v>1</v>
      </c>
      <c r="F16" s="4">
        <f t="shared" si="0"/>
        <v>0.1</v>
      </c>
      <c r="H16" t="s">
        <v>49</v>
      </c>
    </row>
    <row r="17" spans="1:8" x14ac:dyDescent="0.25">
      <c r="A17" s="1">
        <v>14</v>
      </c>
      <c r="B17" t="s">
        <v>15</v>
      </c>
      <c r="C17" s="4">
        <v>0.15</v>
      </c>
      <c r="D17">
        <v>1</v>
      </c>
      <c r="F17" s="4">
        <f t="shared" si="0"/>
        <v>0.15</v>
      </c>
      <c r="H17" t="s">
        <v>50</v>
      </c>
    </row>
    <row r="18" spans="1:8" x14ac:dyDescent="0.25">
      <c r="A18" s="1">
        <v>15</v>
      </c>
      <c r="B18" t="s">
        <v>16</v>
      </c>
      <c r="C18" s="4">
        <v>0.1</v>
      </c>
      <c r="D18">
        <v>1</v>
      </c>
      <c r="F18" s="4">
        <f t="shared" si="0"/>
        <v>0.1</v>
      </c>
      <c r="H18" t="s">
        <v>51</v>
      </c>
    </row>
    <row r="19" spans="1:8" x14ac:dyDescent="0.25">
      <c r="A19" s="1">
        <v>16</v>
      </c>
      <c r="B19" t="s">
        <v>17</v>
      </c>
      <c r="C19" s="4">
        <v>0.15</v>
      </c>
      <c r="D19">
        <v>1</v>
      </c>
      <c r="F19" s="4">
        <f t="shared" si="0"/>
        <v>0.15</v>
      </c>
      <c r="H19" t="s">
        <v>52</v>
      </c>
    </row>
    <row r="20" spans="1:8" x14ac:dyDescent="0.25">
      <c r="A20" s="1">
        <v>17</v>
      </c>
      <c r="B20" t="s">
        <v>18</v>
      </c>
      <c r="C20" s="4">
        <v>0.3</v>
      </c>
      <c r="D20">
        <v>1</v>
      </c>
      <c r="F20" s="4">
        <f t="shared" si="0"/>
        <v>0.3</v>
      </c>
      <c r="H20" t="s">
        <v>53</v>
      </c>
    </row>
    <row r="21" spans="1:8" x14ac:dyDescent="0.25">
      <c r="A21" s="1">
        <v>18</v>
      </c>
      <c r="B21" t="s">
        <v>18</v>
      </c>
      <c r="C21" s="4">
        <v>0.5</v>
      </c>
      <c r="D21">
        <v>1</v>
      </c>
      <c r="F21" s="4">
        <f t="shared" si="0"/>
        <v>0.5</v>
      </c>
      <c r="H21" t="s">
        <v>54</v>
      </c>
    </row>
    <row r="22" spans="1:8" x14ac:dyDescent="0.25">
      <c r="A22" s="1">
        <v>19</v>
      </c>
      <c r="B22" t="s">
        <v>19</v>
      </c>
      <c r="C22" s="4">
        <v>12.3</v>
      </c>
      <c r="D22">
        <v>1</v>
      </c>
      <c r="F22" s="4">
        <f t="shared" si="0"/>
        <v>12.3</v>
      </c>
      <c r="H22" t="s">
        <v>55</v>
      </c>
    </row>
    <row r="23" spans="1:8" x14ac:dyDescent="0.25">
      <c r="A23" s="1">
        <v>20</v>
      </c>
      <c r="B23" t="s">
        <v>20</v>
      </c>
      <c r="C23" s="4">
        <v>0.5</v>
      </c>
      <c r="D23">
        <v>1</v>
      </c>
      <c r="F23" s="4">
        <f t="shared" si="0"/>
        <v>0.5</v>
      </c>
      <c r="H23" t="s">
        <v>56</v>
      </c>
    </row>
    <row r="24" spans="1:8" x14ac:dyDescent="0.25">
      <c r="A24" s="1">
        <v>21</v>
      </c>
      <c r="B24" t="s">
        <v>21</v>
      </c>
      <c r="C24" s="4">
        <v>0.1</v>
      </c>
      <c r="D24">
        <v>1</v>
      </c>
      <c r="F24" s="4">
        <f t="shared" si="0"/>
        <v>0.1</v>
      </c>
      <c r="H24" t="s">
        <v>57</v>
      </c>
    </row>
    <row r="25" spans="1:8" x14ac:dyDescent="0.25">
      <c r="A25" s="1">
        <v>22</v>
      </c>
      <c r="B25" t="s">
        <v>22</v>
      </c>
      <c r="C25" s="4">
        <v>0.1</v>
      </c>
      <c r="D25">
        <v>1</v>
      </c>
      <c r="F25" s="4">
        <f t="shared" si="0"/>
        <v>0.1</v>
      </c>
      <c r="H25" t="s">
        <v>58</v>
      </c>
    </row>
    <row r="26" spans="1:8" x14ac:dyDescent="0.25">
      <c r="A26" s="1">
        <v>23</v>
      </c>
      <c r="B26" t="s">
        <v>23</v>
      </c>
      <c r="C26" s="4">
        <v>0.1</v>
      </c>
      <c r="D26">
        <v>1</v>
      </c>
      <c r="F26" s="4">
        <f t="shared" si="0"/>
        <v>0.1</v>
      </c>
      <c r="H26" t="s">
        <v>59</v>
      </c>
    </row>
    <row r="27" spans="1:8" x14ac:dyDescent="0.25">
      <c r="A27" s="1">
        <v>24</v>
      </c>
      <c r="B27" t="s">
        <v>24</v>
      </c>
      <c r="C27" s="4">
        <v>0.1</v>
      </c>
      <c r="D27">
        <v>1</v>
      </c>
      <c r="F27" s="4">
        <f t="shared" si="0"/>
        <v>0.1</v>
      </c>
      <c r="H27" t="s">
        <v>60</v>
      </c>
    </row>
    <row r="28" spans="1:8" x14ac:dyDescent="0.25">
      <c r="A28" s="1">
        <v>25</v>
      </c>
      <c r="B28" t="s">
        <v>25</v>
      </c>
      <c r="C28" s="4">
        <v>12.95</v>
      </c>
      <c r="D28">
        <v>1</v>
      </c>
      <c r="F28" s="4">
        <f t="shared" si="0"/>
        <v>12.95</v>
      </c>
      <c r="H28" t="s">
        <v>66</v>
      </c>
    </row>
    <row r="29" spans="1:8" x14ac:dyDescent="0.25">
      <c r="A29" s="1">
        <v>26</v>
      </c>
      <c r="B29" t="s">
        <v>26</v>
      </c>
      <c r="C29" s="4">
        <v>2.08</v>
      </c>
      <c r="D29">
        <v>1</v>
      </c>
      <c r="F29" s="4">
        <f t="shared" si="0"/>
        <v>2.08</v>
      </c>
      <c r="H29" s="10" t="s">
        <v>61</v>
      </c>
    </row>
    <row r="30" spans="1:8" x14ac:dyDescent="0.25">
      <c r="A30" s="1">
        <v>27</v>
      </c>
      <c r="B30" t="s">
        <v>6</v>
      </c>
      <c r="C30" s="4">
        <v>2.65</v>
      </c>
      <c r="D30">
        <v>2</v>
      </c>
      <c r="F30" s="4">
        <f>C30*D30</f>
        <v>5.3</v>
      </c>
      <c r="H30" t="s">
        <v>62</v>
      </c>
    </row>
    <row r="31" spans="1:8" x14ac:dyDescent="0.25">
      <c r="A31" s="1">
        <v>28</v>
      </c>
      <c r="B31" t="s">
        <v>28</v>
      </c>
      <c r="C31" s="4">
        <v>0.08</v>
      </c>
      <c r="D31">
        <v>1</v>
      </c>
      <c r="F31" s="4">
        <f>C31*D31</f>
        <v>0.08</v>
      </c>
      <c r="H31" t="s">
        <v>63</v>
      </c>
    </row>
    <row r="32" spans="1:8" x14ac:dyDescent="0.25">
      <c r="A32" s="1">
        <v>29</v>
      </c>
      <c r="B32" t="s">
        <v>29</v>
      </c>
      <c r="C32" s="4">
        <v>0.44</v>
      </c>
      <c r="D32">
        <v>1</v>
      </c>
      <c r="F32" s="4">
        <f t="shared" ref="F32:F36" si="1">C32*D32</f>
        <v>0.44</v>
      </c>
      <c r="H32" s="10" t="s">
        <v>64</v>
      </c>
    </row>
    <row r="33" spans="1:8" x14ac:dyDescent="0.25">
      <c r="A33" s="1">
        <v>30</v>
      </c>
      <c r="B33" t="s">
        <v>34</v>
      </c>
      <c r="C33" s="4">
        <v>1</v>
      </c>
      <c r="D33">
        <v>1</v>
      </c>
      <c r="F33" s="4">
        <f t="shared" si="1"/>
        <v>1</v>
      </c>
      <c r="H33" t="s">
        <v>65</v>
      </c>
    </row>
    <row r="34" spans="1:8" x14ac:dyDescent="0.25">
      <c r="A34" s="1">
        <v>31</v>
      </c>
      <c r="B34" t="s">
        <v>33</v>
      </c>
      <c r="C34" s="4">
        <v>1.5</v>
      </c>
      <c r="D34">
        <v>1</v>
      </c>
      <c r="F34" s="4">
        <f t="shared" si="1"/>
        <v>1.5</v>
      </c>
      <c r="H34" t="s">
        <v>67</v>
      </c>
    </row>
    <row r="35" spans="1:8" x14ac:dyDescent="0.25">
      <c r="A35" s="1">
        <v>32</v>
      </c>
      <c r="B35" t="s">
        <v>30</v>
      </c>
      <c r="C35" s="4">
        <v>1.5</v>
      </c>
      <c r="D35">
        <v>1</v>
      </c>
      <c r="F35" s="4">
        <f t="shared" si="1"/>
        <v>1.5</v>
      </c>
      <c r="H35" t="s">
        <v>68</v>
      </c>
    </row>
    <row r="36" spans="1:8" x14ac:dyDescent="0.25">
      <c r="A36" s="1">
        <v>33</v>
      </c>
      <c r="B36" t="s">
        <v>31</v>
      </c>
      <c r="C36" s="4">
        <v>1.25</v>
      </c>
      <c r="D36">
        <v>1</v>
      </c>
      <c r="F36" s="4">
        <f t="shared" si="1"/>
        <v>1.25</v>
      </c>
      <c r="H36" t="s">
        <v>69</v>
      </c>
    </row>
    <row r="37" spans="1:8" x14ac:dyDescent="0.25">
      <c r="A37" s="1">
        <v>34</v>
      </c>
      <c r="B37" t="s">
        <v>32</v>
      </c>
      <c r="C37" s="4">
        <v>25.95</v>
      </c>
      <c r="D37">
        <v>2</v>
      </c>
      <c r="F37" s="4">
        <f t="shared" ref="F37" si="2">D37*C37</f>
        <v>51.9</v>
      </c>
      <c r="H37" t="s">
        <v>70</v>
      </c>
    </row>
    <row r="38" spans="1:8" x14ac:dyDescent="0.25">
      <c r="A38" s="1">
        <v>35</v>
      </c>
      <c r="B38" t="s">
        <v>35</v>
      </c>
      <c r="C38" s="4">
        <f>76.96/2</f>
        <v>38.479999999999997</v>
      </c>
      <c r="D38">
        <v>1</v>
      </c>
      <c r="F38" s="4">
        <f>D38*C38</f>
        <v>38.479999999999997</v>
      </c>
    </row>
    <row r="39" spans="1:8" x14ac:dyDescent="0.25">
      <c r="A39" s="1"/>
    </row>
    <row r="40" spans="1:8" x14ac:dyDescent="0.25">
      <c r="A40" s="1">
        <v>36</v>
      </c>
      <c r="B40" t="s">
        <v>74</v>
      </c>
      <c r="C40" s="4">
        <v>39.950000000000003</v>
      </c>
      <c r="D40">
        <v>1</v>
      </c>
      <c r="F40" s="4">
        <f>D40*C40</f>
        <v>39.950000000000003</v>
      </c>
    </row>
    <row r="41" spans="1:8" x14ac:dyDescent="0.25">
      <c r="A41" s="1"/>
    </row>
    <row r="43" spans="1:8" x14ac:dyDescent="0.25">
      <c r="D43" s="11" t="s">
        <v>3</v>
      </c>
      <c r="F43" s="6">
        <f>SUM(F3:F40)</f>
        <v>465.69000000000011</v>
      </c>
    </row>
  </sheetData>
  <mergeCells count="2">
    <mergeCell ref="A10:B10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12" sqref="B12"/>
    </sheetView>
  </sheetViews>
  <sheetFormatPr defaultRowHeight="15" x14ac:dyDescent="0.25"/>
  <cols>
    <col min="2" max="2" width="30.85546875" customWidth="1"/>
    <col min="3" max="3" width="13.5703125" customWidth="1"/>
    <col min="4" max="4" width="13.85546875" customWidth="1"/>
    <col min="5" max="5" width="4.140625" customWidth="1"/>
    <col min="8" max="8" width="21.7109375" customWidth="1"/>
  </cols>
  <sheetData>
    <row r="1" spans="1:8" x14ac:dyDescent="0.25">
      <c r="A1" s="3" t="s">
        <v>8</v>
      </c>
      <c r="B1" s="3" t="s">
        <v>0</v>
      </c>
      <c r="C1" s="3" t="s">
        <v>1</v>
      </c>
      <c r="D1" s="3" t="s">
        <v>2</v>
      </c>
      <c r="F1" s="1" t="s">
        <v>3</v>
      </c>
      <c r="H1" s="3"/>
    </row>
    <row r="2" spans="1:8" x14ac:dyDescent="0.25">
      <c r="A2" s="1">
        <v>1</v>
      </c>
      <c r="B2" t="s">
        <v>9</v>
      </c>
      <c r="C2" s="4">
        <v>44.45</v>
      </c>
      <c r="D2">
        <v>1</v>
      </c>
      <c r="F2" s="4">
        <f>C2*D2</f>
        <v>44.45</v>
      </c>
      <c r="H2" s="8"/>
    </row>
    <row r="3" spans="1:8" x14ac:dyDescent="0.25">
      <c r="A3" s="1">
        <v>2</v>
      </c>
      <c r="B3" t="s">
        <v>10</v>
      </c>
      <c r="C3" s="4">
        <v>14.95</v>
      </c>
      <c r="D3">
        <v>1</v>
      </c>
      <c r="F3" s="4">
        <f t="shared" ref="F3:F20" si="0">C3*D3</f>
        <v>14.95</v>
      </c>
      <c r="H3" s="9" t="s">
        <v>45</v>
      </c>
    </row>
    <row r="4" spans="1:8" x14ac:dyDescent="0.25">
      <c r="A4" s="1">
        <v>3</v>
      </c>
      <c r="B4" t="s">
        <v>11</v>
      </c>
      <c r="C4" s="4">
        <v>9</v>
      </c>
      <c r="D4">
        <v>1</v>
      </c>
      <c r="F4" s="4">
        <f t="shared" si="0"/>
        <v>9</v>
      </c>
      <c r="H4" s="9" t="s">
        <v>46</v>
      </c>
    </row>
    <row r="5" spans="1:8" x14ac:dyDescent="0.25">
      <c r="A5" s="1">
        <v>4</v>
      </c>
      <c r="B5" t="s">
        <v>12</v>
      </c>
      <c r="C5" s="4">
        <v>10.8</v>
      </c>
      <c r="D5">
        <v>1</v>
      </c>
      <c r="F5" s="4">
        <f t="shared" si="0"/>
        <v>10.8</v>
      </c>
      <c r="H5" s="9" t="s">
        <v>47</v>
      </c>
    </row>
    <row r="6" spans="1:8" x14ac:dyDescent="0.25">
      <c r="A6" s="1">
        <v>5</v>
      </c>
      <c r="B6" t="s">
        <v>13</v>
      </c>
      <c r="C6" s="4">
        <v>0.92</v>
      </c>
      <c r="D6">
        <v>1</v>
      </c>
      <c r="F6" s="4">
        <f t="shared" si="0"/>
        <v>0.92</v>
      </c>
      <c r="H6" s="9" t="s">
        <v>48</v>
      </c>
    </row>
    <row r="7" spans="1:8" x14ac:dyDescent="0.25">
      <c r="A7" s="1">
        <v>6</v>
      </c>
      <c r="B7" t="s">
        <v>14</v>
      </c>
      <c r="C7" s="4">
        <v>0.1</v>
      </c>
      <c r="D7">
        <v>1</v>
      </c>
      <c r="F7" s="4">
        <f t="shared" si="0"/>
        <v>0.1</v>
      </c>
      <c r="H7" t="s">
        <v>49</v>
      </c>
    </row>
    <row r="8" spans="1:8" x14ac:dyDescent="0.25">
      <c r="A8" s="1">
        <v>7</v>
      </c>
      <c r="B8" t="s">
        <v>15</v>
      </c>
      <c r="C8" s="4">
        <v>0.15</v>
      </c>
      <c r="D8">
        <v>1</v>
      </c>
      <c r="F8" s="4">
        <f t="shared" si="0"/>
        <v>0.15</v>
      </c>
      <c r="H8" t="s">
        <v>50</v>
      </c>
    </row>
    <row r="9" spans="1:8" x14ac:dyDescent="0.25">
      <c r="A9" s="1">
        <v>8</v>
      </c>
      <c r="B9" t="s">
        <v>16</v>
      </c>
      <c r="C9" s="4">
        <v>0.1</v>
      </c>
      <c r="D9">
        <v>1</v>
      </c>
      <c r="F9" s="4">
        <f t="shared" si="0"/>
        <v>0.1</v>
      </c>
      <c r="H9" t="s">
        <v>51</v>
      </c>
    </row>
    <row r="10" spans="1:8" x14ac:dyDescent="0.25">
      <c r="A10" s="1">
        <v>9</v>
      </c>
      <c r="B10" t="s">
        <v>17</v>
      </c>
      <c r="C10" s="4">
        <v>0.15</v>
      </c>
      <c r="D10">
        <v>1</v>
      </c>
      <c r="F10" s="4">
        <f t="shared" si="0"/>
        <v>0.15</v>
      </c>
      <c r="H10" t="s">
        <v>52</v>
      </c>
    </row>
    <row r="11" spans="1:8" x14ac:dyDescent="0.25">
      <c r="A11" s="1">
        <v>10</v>
      </c>
      <c r="B11" t="s">
        <v>18</v>
      </c>
      <c r="C11" s="4">
        <v>0.3</v>
      </c>
      <c r="D11">
        <v>1</v>
      </c>
      <c r="F11" s="4">
        <f t="shared" si="0"/>
        <v>0.3</v>
      </c>
      <c r="H11" t="s">
        <v>53</v>
      </c>
    </row>
    <row r="12" spans="1:8" x14ac:dyDescent="0.25">
      <c r="A12" s="1">
        <v>11</v>
      </c>
      <c r="B12" t="s">
        <v>18</v>
      </c>
      <c r="C12" s="4">
        <v>0.5</v>
      </c>
      <c r="D12">
        <v>1</v>
      </c>
      <c r="F12" s="4">
        <f t="shared" si="0"/>
        <v>0.5</v>
      </c>
      <c r="H12" t="s">
        <v>54</v>
      </c>
    </row>
    <row r="13" spans="1:8" x14ac:dyDescent="0.25">
      <c r="A13" s="1">
        <v>12</v>
      </c>
      <c r="B13" t="s">
        <v>19</v>
      </c>
      <c r="C13" s="4">
        <v>12.3</v>
      </c>
      <c r="D13">
        <v>1</v>
      </c>
      <c r="F13" s="4">
        <f t="shared" si="0"/>
        <v>12.3</v>
      </c>
      <c r="H13" t="s">
        <v>55</v>
      </c>
    </row>
    <row r="14" spans="1:8" x14ac:dyDescent="0.25">
      <c r="A14" s="1">
        <v>13</v>
      </c>
      <c r="B14" t="s">
        <v>20</v>
      </c>
      <c r="C14" s="4">
        <v>0.5</v>
      </c>
      <c r="D14">
        <v>1</v>
      </c>
      <c r="F14" s="4">
        <f t="shared" si="0"/>
        <v>0.5</v>
      </c>
      <c r="H14" t="s">
        <v>56</v>
      </c>
    </row>
    <row r="15" spans="1:8" x14ac:dyDescent="0.25">
      <c r="A15" s="1">
        <v>14</v>
      </c>
      <c r="B15" t="s">
        <v>21</v>
      </c>
      <c r="C15" s="4">
        <v>0.1</v>
      </c>
      <c r="D15">
        <v>1</v>
      </c>
      <c r="F15" s="4">
        <f t="shared" si="0"/>
        <v>0.1</v>
      </c>
      <c r="H15" t="s">
        <v>57</v>
      </c>
    </row>
    <row r="16" spans="1:8" x14ac:dyDescent="0.25">
      <c r="A16" s="1">
        <v>15</v>
      </c>
      <c r="B16" t="s">
        <v>22</v>
      </c>
      <c r="C16" s="4">
        <v>0.1</v>
      </c>
      <c r="D16">
        <v>1</v>
      </c>
      <c r="F16" s="4">
        <f t="shared" si="0"/>
        <v>0.1</v>
      </c>
      <c r="H16" t="s">
        <v>58</v>
      </c>
    </row>
    <row r="17" spans="1:10" x14ac:dyDescent="0.25">
      <c r="A17" s="1">
        <v>16</v>
      </c>
      <c r="B17" t="s">
        <v>23</v>
      </c>
      <c r="C17" s="4">
        <v>0.1</v>
      </c>
      <c r="D17">
        <v>1</v>
      </c>
      <c r="F17" s="4">
        <f t="shared" si="0"/>
        <v>0.1</v>
      </c>
      <c r="H17" t="s">
        <v>59</v>
      </c>
    </row>
    <row r="18" spans="1:10" x14ac:dyDescent="0.25">
      <c r="A18" s="1">
        <v>17</v>
      </c>
      <c r="B18" t="s">
        <v>24</v>
      </c>
      <c r="C18" s="4">
        <v>0.1</v>
      </c>
      <c r="D18">
        <v>1</v>
      </c>
      <c r="F18" s="4">
        <f t="shared" si="0"/>
        <v>0.1</v>
      </c>
      <c r="H18" t="s">
        <v>60</v>
      </c>
    </row>
    <row r="19" spans="1:10" x14ac:dyDescent="0.25">
      <c r="A19" s="1">
        <v>18</v>
      </c>
      <c r="B19" t="s">
        <v>25</v>
      </c>
      <c r="C19" s="4">
        <v>12.95</v>
      </c>
      <c r="D19">
        <v>1</v>
      </c>
      <c r="F19" s="4">
        <f t="shared" si="0"/>
        <v>12.95</v>
      </c>
      <c r="H19" t="s">
        <v>66</v>
      </c>
    </row>
    <row r="20" spans="1:10" x14ac:dyDescent="0.25">
      <c r="A20" s="1">
        <v>19</v>
      </c>
      <c r="B20" t="s">
        <v>26</v>
      </c>
      <c r="C20" s="4">
        <v>2.08</v>
      </c>
      <c r="D20">
        <v>1</v>
      </c>
      <c r="F20" s="4">
        <f t="shared" si="0"/>
        <v>2.08</v>
      </c>
      <c r="H20" s="10" t="s">
        <v>61</v>
      </c>
    </row>
    <row r="21" spans="1:10" x14ac:dyDescent="0.25">
      <c r="A21" s="1">
        <v>20</v>
      </c>
      <c r="B21" t="s">
        <v>6</v>
      </c>
      <c r="C21" s="4">
        <v>2.65</v>
      </c>
      <c r="D21">
        <v>2</v>
      </c>
      <c r="F21" s="4">
        <f>C21*D21</f>
        <v>5.3</v>
      </c>
      <c r="H21" t="s">
        <v>62</v>
      </c>
    </row>
    <row r="22" spans="1:10" x14ac:dyDescent="0.25">
      <c r="A22" s="1">
        <v>21</v>
      </c>
      <c r="B22" t="s">
        <v>28</v>
      </c>
      <c r="C22" s="4">
        <v>0.08</v>
      </c>
      <c r="D22">
        <v>1</v>
      </c>
      <c r="F22" s="4">
        <f>C22*D22</f>
        <v>0.08</v>
      </c>
      <c r="H22" t="s">
        <v>63</v>
      </c>
    </row>
    <row r="23" spans="1:10" x14ac:dyDescent="0.25">
      <c r="A23" s="1">
        <v>22</v>
      </c>
      <c r="B23" t="s">
        <v>29</v>
      </c>
      <c r="C23" s="4">
        <v>0.44</v>
      </c>
      <c r="D23">
        <v>1</v>
      </c>
      <c r="F23" s="4">
        <f t="shared" ref="F23:F27" si="1">C23*D23</f>
        <v>0.44</v>
      </c>
      <c r="H23" s="10" t="s">
        <v>64</v>
      </c>
    </row>
    <row r="24" spans="1:10" x14ac:dyDescent="0.25">
      <c r="A24" s="1">
        <v>23</v>
      </c>
      <c r="B24" t="s">
        <v>34</v>
      </c>
      <c r="C24" s="4">
        <v>1</v>
      </c>
      <c r="D24">
        <v>1</v>
      </c>
      <c r="F24" s="4">
        <f t="shared" si="1"/>
        <v>1</v>
      </c>
      <c r="H24" t="s">
        <v>65</v>
      </c>
    </row>
    <row r="25" spans="1:10" x14ac:dyDescent="0.25">
      <c r="A25" s="1">
        <v>24</v>
      </c>
      <c r="B25" t="s">
        <v>33</v>
      </c>
      <c r="C25" s="4">
        <v>1.5</v>
      </c>
      <c r="D25">
        <v>1</v>
      </c>
      <c r="F25" s="4">
        <f t="shared" si="1"/>
        <v>1.5</v>
      </c>
      <c r="H25" t="s">
        <v>67</v>
      </c>
    </row>
    <row r="26" spans="1:10" x14ac:dyDescent="0.25">
      <c r="A26" s="1">
        <v>25</v>
      </c>
      <c r="B26" t="s">
        <v>30</v>
      </c>
      <c r="C26" s="4">
        <v>1.5</v>
      </c>
      <c r="D26">
        <v>1</v>
      </c>
      <c r="F26" s="4">
        <f t="shared" si="1"/>
        <v>1.5</v>
      </c>
      <c r="H26" t="s">
        <v>68</v>
      </c>
    </row>
    <row r="27" spans="1:10" x14ac:dyDescent="0.25">
      <c r="A27" s="1">
        <v>26</v>
      </c>
      <c r="B27" t="s">
        <v>31</v>
      </c>
      <c r="C27" s="4">
        <v>1.25</v>
      </c>
      <c r="D27">
        <v>1</v>
      </c>
      <c r="F27" s="4">
        <f t="shared" si="1"/>
        <v>1.25</v>
      </c>
      <c r="H27" t="s">
        <v>69</v>
      </c>
    </row>
    <row r="28" spans="1:10" x14ac:dyDescent="0.25">
      <c r="A28" s="1">
        <v>27</v>
      </c>
      <c r="B28" t="s">
        <v>32</v>
      </c>
      <c r="C28" s="4">
        <v>25.95</v>
      </c>
      <c r="D28">
        <v>1</v>
      </c>
      <c r="F28" s="4">
        <f t="shared" ref="F28:F29" si="2">D28*C28</f>
        <v>25.95</v>
      </c>
      <c r="H28" t="s">
        <v>70</v>
      </c>
    </row>
    <row r="29" spans="1:10" x14ac:dyDescent="0.25">
      <c r="A29" s="1">
        <v>28</v>
      </c>
      <c r="B29" t="s">
        <v>35</v>
      </c>
      <c r="C29" s="4">
        <f>76.96/2</f>
        <v>38.479999999999997</v>
      </c>
      <c r="D29">
        <v>1</v>
      </c>
      <c r="F29" s="4">
        <f t="shared" si="2"/>
        <v>38.479999999999997</v>
      </c>
      <c r="J29" t="s">
        <v>36</v>
      </c>
    </row>
    <row r="32" spans="1:10" x14ac:dyDescent="0.25">
      <c r="F32" s="4">
        <f>SUM(F2:F31)</f>
        <v>185.14999999999995</v>
      </c>
    </row>
    <row r="37" spans="2:2" x14ac:dyDescent="0.25">
      <c r="B3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17" sqref="F17"/>
    </sheetView>
  </sheetViews>
  <sheetFormatPr defaultRowHeight="15" x14ac:dyDescent="0.25"/>
  <cols>
    <col min="1" max="1" width="2.85546875" bestFit="1" customWidth="1"/>
    <col min="2" max="2" width="17" bestFit="1" customWidth="1"/>
    <col min="3" max="3" width="66.140625" bestFit="1" customWidth="1"/>
    <col min="4" max="4" width="12.85546875" bestFit="1" customWidth="1"/>
    <col min="5" max="5" width="13.28515625" bestFit="1" customWidth="1"/>
    <col min="6" max="6" width="23.28515625" bestFit="1" customWidth="1"/>
    <col min="7" max="7" width="6.28515625" customWidth="1"/>
  </cols>
  <sheetData>
    <row r="1" spans="1:8" x14ac:dyDescent="0.25">
      <c r="A1" s="3" t="s">
        <v>8</v>
      </c>
      <c r="B1" s="2" t="s">
        <v>75</v>
      </c>
      <c r="C1" s="3" t="s">
        <v>0</v>
      </c>
      <c r="D1" s="3" t="s">
        <v>78</v>
      </c>
      <c r="E1" s="3" t="s">
        <v>79</v>
      </c>
      <c r="F1" s="3" t="s">
        <v>83</v>
      </c>
      <c r="H1" s="12" t="s">
        <v>3</v>
      </c>
    </row>
    <row r="2" spans="1:8" x14ac:dyDescent="0.25">
      <c r="A2">
        <v>1</v>
      </c>
      <c r="B2" t="s">
        <v>76</v>
      </c>
      <c r="C2" t="s">
        <v>77</v>
      </c>
      <c r="D2" s="14">
        <v>8.49</v>
      </c>
      <c r="E2">
        <v>10</v>
      </c>
      <c r="F2">
        <v>4</v>
      </c>
      <c r="H2" s="14">
        <v>8.49</v>
      </c>
    </row>
    <row r="3" spans="1:8" x14ac:dyDescent="0.25">
      <c r="A3">
        <v>2</v>
      </c>
      <c r="B3" t="s">
        <v>87</v>
      </c>
      <c r="C3" t="s">
        <v>86</v>
      </c>
      <c r="D3" s="13">
        <v>10.45</v>
      </c>
      <c r="E3">
        <v>50</v>
      </c>
      <c r="F3">
        <v>8</v>
      </c>
      <c r="H3" s="13">
        <v>10.45</v>
      </c>
    </row>
    <row r="4" spans="1:8" x14ac:dyDescent="0.25">
      <c r="A4">
        <v>3</v>
      </c>
      <c r="B4" t="s">
        <v>85</v>
      </c>
      <c r="C4" t="s">
        <v>84</v>
      </c>
      <c r="D4" s="13">
        <v>6.65</v>
      </c>
      <c r="E4">
        <v>25</v>
      </c>
      <c r="F4">
        <v>4</v>
      </c>
      <c r="H4" s="13">
        <v>6.65</v>
      </c>
    </row>
    <row r="5" spans="1:8" x14ac:dyDescent="0.25">
      <c r="A5">
        <v>4</v>
      </c>
      <c r="B5" t="s">
        <v>89</v>
      </c>
      <c r="C5" t="s">
        <v>88</v>
      </c>
      <c r="D5" s="13">
        <v>0.34</v>
      </c>
      <c r="E5">
        <v>1</v>
      </c>
      <c r="F5">
        <v>4</v>
      </c>
      <c r="H5" s="13">
        <f>4*0.34</f>
        <v>1.36</v>
      </c>
    </row>
    <row r="6" spans="1:8" x14ac:dyDescent="0.25">
      <c r="A6">
        <v>5</v>
      </c>
      <c r="B6" t="s">
        <v>91</v>
      </c>
      <c r="C6" t="s">
        <v>90</v>
      </c>
      <c r="D6" s="13">
        <v>0.27</v>
      </c>
      <c r="E6">
        <v>1</v>
      </c>
      <c r="F6">
        <v>4</v>
      </c>
      <c r="H6" s="13">
        <f>4*0.27</f>
        <v>1.08</v>
      </c>
    </row>
    <row r="7" spans="1:8" x14ac:dyDescent="0.25">
      <c r="A7">
        <v>6</v>
      </c>
      <c r="B7" t="s">
        <v>93</v>
      </c>
      <c r="C7" t="s">
        <v>92</v>
      </c>
      <c r="D7" s="13">
        <v>5.23</v>
      </c>
      <c r="E7">
        <v>100</v>
      </c>
      <c r="F7">
        <v>4</v>
      </c>
      <c r="H7" s="13">
        <v>5.23</v>
      </c>
    </row>
    <row r="8" spans="1:8" x14ac:dyDescent="0.25">
      <c r="A8">
        <v>7</v>
      </c>
      <c r="B8" t="s">
        <v>94</v>
      </c>
      <c r="C8" t="s">
        <v>80</v>
      </c>
      <c r="D8" s="13">
        <v>4.04</v>
      </c>
      <c r="E8">
        <v>100</v>
      </c>
      <c r="F8">
        <v>24</v>
      </c>
      <c r="H8" s="13">
        <v>4.04</v>
      </c>
    </row>
    <row r="9" spans="1:8" x14ac:dyDescent="0.25">
      <c r="A9">
        <v>8</v>
      </c>
      <c r="B9" t="s">
        <v>96</v>
      </c>
      <c r="C9" t="s">
        <v>95</v>
      </c>
      <c r="D9" s="13">
        <v>7.11</v>
      </c>
      <c r="E9">
        <v>100</v>
      </c>
      <c r="F9">
        <v>8</v>
      </c>
      <c r="H9" s="13">
        <v>7.11</v>
      </c>
    </row>
    <row r="10" spans="1:8" x14ac:dyDescent="0.25">
      <c r="A10">
        <v>9</v>
      </c>
      <c r="B10" t="s">
        <v>97</v>
      </c>
      <c r="C10" t="s">
        <v>98</v>
      </c>
      <c r="D10" s="13">
        <v>4.32</v>
      </c>
      <c r="E10">
        <v>100</v>
      </c>
      <c r="F10">
        <v>12</v>
      </c>
      <c r="H10" s="13">
        <v>4.32</v>
      </c>
    </row>
    <row r="11" spans="1:8" x14ac:dyDescent="0.25">
      <c r="A11">
        <v>10</v>
      </c>
      <c r="B11" t="s">
        <v>82</v>
      </c>
      <c r="C11" t="s">
        <v>81</v>
      </c>
      <c r="D11" s="13">
        <v>4.63</v>
      </c>
      <c r="E11">
        <v>100</v>
      </c>
      <c r="F11">
        <v>8</v>
      </c>
      <c r="H11" s="13">
        <v>4.63</v>
      </c>
    </row>
    <row r="12" spans="1:8" x14ac:dyDescent="0.25">
      <c r="D12" s="13"/>
      <c r="H12" s="13"/>
    </row>
    <row r="13" spans="1:8" x14ac:dyDescent="0.25">
      <c r="F13" s="11" t="s">
        <v>3</v>
      </c>
      <c r="H13" s="13">
        <f>SUM(H2:H12)</f>
        <v>53.359999999999992</v>
      </c>
    </row>
    <row r="18" spans="6:8" x14ac:dyDescent="0.25">
      <c r="H18" s="13"/>
    </row>
    <row r="19" spans="6:8" x14ac:dyDescent="0.25">
      <c r="F19" s="13"/>
      <c r="H19" s="13"/>
    </row>
    <row r="20" spans="6:8" x14ac:dyDescent="0.25">
      <c r="H20" s="13"/>
    </row>
    <row r="21" spans="6:8" x14ac:dyDescent="0.25">
      <c r="H21" s="13"/>
    </row>
    <row r="22" spans="6:8" x14ac:dyDescent="0.25">
      <c r="H22" s="13"/>
    </row>
    <row r="23" spans="6:8" x14ac:dyDescent="0.25">
      <c r="F23" s="13"/>
      <c r="H23" s="13"/>
    </row>
  </sheetData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Controller Board</vt:lpstr>
      <vt:lpstr>Aluminum Frame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bvd5nq</dc:creator>
  <cp:lastModifiedBy>bvd5nq</cp:lastModifiedBy>
  <dcterms:created xsi:type="dcterms:W3CDTF">2014-04-01T15:52:37Z</dcterms:created>
  <dcterms:modified xsi:type="dcterms:W3CDTF">2014-06-19T13:58:51Z</dcterms:modified>
</cp:coreProperties>
</file>