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ekkouri Amine\Downloads\"/>
    </mc:Choice>
  </mc:AlternateContent>
  <xr:revisionPtr revIDLastSave="0" documentId="13_ncr:1_{327BF4BA-5E5A-40ED-B1F2-119EFE7EB4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ptimisation Laitière" sheetId="1" r:id="rId1"/>
  </sheets>
  <definedNames>
    <definedName name="solver_adj" localSheetId="0" hidden="1">'Optimisation Laitière'!$B$2:$C$2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'Optimisation Laitière'!$B$2</definedName>
    <definedName name="solver_lhs2" localSheetId="0" hidden="1">'Optimisation Laitière'!$B$2</definedName>
    <definedName name="solver_lhs3" localSheetId="0" hidden="1">'Optimisation Laitière'!$C$2</definedName>
    <definedName name="solver_lhs4" localSheetId="0" hidden="1">'Optimisation Laitière'!$D$3</definedName>
    <definedName name="solver_lhs5" localSheetId="0" hidden="1">'Optimisation Laitière'!$D$4</definedName>
    <definedName name="solver_lhs6" localSheetId="0" hidden="1">'Optimisation Laitière'!$D$5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'Optimisation Laitière'!$D$7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hs1" localSheetId="0" hidden="1">5000</definedName>
    <definedName name="solver_rhs2" localSheetId="0" hidden="1">3000</definedName>
    <definedName name="solver_rhs3" localSheetId="0" hidden="1">3000</definedName>
    <definedName name="solver_rhs4" localSheetId="0" hidden="1">4000</definedName>
    <definedName name="solver_rhs5" localSheetId="0" hidden="1">3500</definedName>
    <definedName name="solver_rhs6" localSheetId="0" hidden="1">100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B7" i="1"/>
  <c r="C5" i="1"/>
  <c r="B5" i="1"/>
  <c r="C4" i="1"/>
  <c r="B4" i="1"/>
  <c r="C3" i="1"/>
  <c r="B3" i="1"/>
  <c r="D4" i="1" l="1"/>
  <c r="D3" i="1"/>
  <c r="D5" i="1"/>
</calcChain>
</file>

<file path=xl/sharedStrings.xml><?xml version="1.0" encoding="utf-8"?>
<sst xmlns="http://schemas.openxmlformats.org/spreadsheetml/2006/main" count="18" uniqueCount="18">
  <si>
    <t>Lait (x1)</t>
  </si>
  <si>
    <t>Fromage (x2)</t>
  </si>
  <si>
    <t>Total / Max</t>
  </si>
  <si>
    <t>Quantité produite (à modifier)</t>
  </si>
  <si>
    <t>Heures de pasteurisation</t>
  </si>
  <si>
    <t>Heures de transformation</t>
  </si>
  <si>
    <t>Stockage utilisé</t>
  </si>
  <si>
    <t>Marge unitaire (€)</t>
  </si>
  <si>
    <t>Bénéfice total</t>
  </si>
  <si>
    <t>Contraintes à entrer dans le Solveur :</t>
  </si>
  <si>
    <t>1. B3 + C3 &lt;= 4000     (Pasteurisation)</t>
  </si>
  <si>
    <t>2. B4 + C4 &lt;= 3500     (Transformation)</t>
  </si>
  <si>
    <t>3. B5 + C5 &lt;= 100      (Stockage)</t>
  </si>
  <si>
    <t>4. B2 &gt;= 3000          (Minimum lait)</t>
  </si>
  <si>
    <t>5. B2 &lt;= 5000          (Vente lait max)</t>
  </si>
  <si>
    <t>6. C2 &lt;= 3000          (Vente fromage max)</t>
  </si>
  <si>
    <t>Objectif : Maximiser D7 (bénéfice total)</t>
  </si>
  <si>
    <t>Variables à changer : B2 (lait), C2 (fromage)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</si>
</sst>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4" width="22" customWidth="1"/>
  </cols>
  <sheetData>
    <row r="1" spans="1:4" x14ac:dyDescent="0.25">
      <c r="A1" s="1"/>
      <c r="B1" s="3" t="s">
        <v>0</v>
      </c>
      <c r="C1" s="4" t="s">
        <v>1</v>
      </c>
      <c r="D1" s="5" t="s">
        <v>2</v>
      </c>
    </row>
    <row r="2" spans="1:4" x14ac:dyDescent="0.25">
      <c r="A2" t="s">
        <v>3</v>
      </c>
      <c r="B2">
        <v>3000</v>
      </c>
      <c r="C2">
        <v>1611.1111111111111</v>
      </c>
    </row>
    <row r="3" spans="1:4" x14ac:dyDescent="0.25">
      <c r="A3" t="s">
        <v>4</v>
      </c>
      <c r="B3">
        <f>0.5*B2</f>
        <v>1500</v>
      </c>
      <c r="C3">
        <f>1.5*C2</f>
        <v>2416.6666666666665</v>
      </c>
      <c r="D3">
        <f>B3+C3</f>
        <v>3916.6666666666665</v>
      </c>
    </row>
    <row r="4" spans="1:4" x14ac:dyDescent="0.25">
      <c r="A4" t="s">
        <v>5</v>
      </c>
      <c r="B4">
        <f>0.2*B2</f>
        <v>600</v>
      </c>
      <c r="C4">
        <f>1.8*C2</f>
        <v>2900</v>
      </c>
      <c r="D4">
        <f>B4+C4</f>
        <v>3500</v>
      </c>
    </row>
    <row r="5" spans="1:4" x14ac:dyDescent="0.25">
      <c r="A5" t="s">
        <v>6</v>
      </c>
      <c r="B5">
        <f>0.002*B2</f>
        <v>6</v>
      </c>
      <c r="C5">
        <f>0.01*C2</f>
        <v>16.111111111111111</v>
      </c>
      <c r="D5">
        <f>B5+C5</f>
        <v>22.111111111111111</v>
      </c>
    </row>
    <row r="6" spans="1:4" x14ac:dyDescent="0.25">
      <c r="A6" t="s">
        <v>7</v>
      </c>
      <c r="B6">
        <v>0.5</v>
      </c>
      <c r="C6">
        <v>5</v>
      </c>
    </row>
    <row r="7" spans="1:4" x14ac:dyDescent="0.25">
      <c r="A7" t="s">
        <v>8</v>
      </c>
      <c r="B7">
        <f>0.5*B2 + 5*C2</f>
        <v>9555.5555555555547</v>
      </c>
      <c r="D7" s="2">
        <f>0.5*B2+5*C2</f>
        <v>9555.5555555555547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Optimisation Laitière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Amine Chekkouri</cp:lastModifiedBy>
  <dcterms:created xsi:type="dcterms:W3CDTF">2025-04-15T17:03:34Z</dcterms:created>
  <dcterms:modified xsi:type="dcterms:W3CDTF">2025-04-15T18:11:53Z</dcterms:modified>
</cp:coreProperties>
</file>