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sduf\Downloads\Projects\"/>
    </mc:Choice>
  </mc:AlternateContent>
  <xr:revisionPtr revIDLastSave="0" documentId="13_ncr:40009_{E388264F-83D9-4E10-9838-2286C658E94B}" xr6:coauthVersionLast="47" xr6:coauthVersionMax="47" xr10:uidLastSave="{00000000-0000-0000-0000-000000000000}"/>
  <bookViews>
    <workbookView xWindow="0" yWindow="0" windowWidth="19800" windowHeight="10815" firstSheet="1" activeTab="3"/>
  </bookViews>
  <sheets>
    <sheet name="original_sales_messy" sheetId="1" r:id="rId1"/>
    <sheet name="Working Sheet" sheetId="2" r:id="rId2"/>
    <sheet name="Pivot Table" sheetId="3" r:id="rId3"/>
    <sheet name="Dashboard" sheetId="4" r:id="rId4"/>
  </sheets>
  <definedNames>
    <definedName name="_xlnm._FilterDatabase" localSheetId="1" hidden="1">'Working Sheet'!$A$1:$H$251</definedName>
    <definedName name="Slicer_Category">#N/A</definedName>
    <definedName name="Slicer_Product">#N/A</definedName>
    <definedName name="Slicer_Store">#N/A</definedName>
  </definedNames>
  <calcPr calcId="0"/>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0" i="4" l="1"/>
  <c r="P7" i="4"/>
  <c r="P4" i="4"/>
  <c r="G240" i="2"/>
  <c r="G241" i="2"/>
  <c r="G242" i="2"/>
  <c r="G243" i="2"/>
  <c r="G244" i="2"/>
  <c r="G245" i="2"/>
  <c r="G246" i="2"/>
  <c r="G247" i="2"/>
  <c r="G248" i="2"/>
  <c r="G249" i="2"/>
  <c r="G250" i="2"/>
  <c r="G251" i="2"/>
  <c r="G239" i="2"/>
  <c r="G230" i="2"/>
  <c r="G231" i="2"/>
  <c r="G232" i="2"/>
  <c r="G233" i="2"/>
  <c r="G234" i="2"/>
  <c r="G229" i="2"/>
  <c r="G215" i="2"/>
  <c r="G212" i="2"/>
  <c r="G213" i="2"/>
  <c r="G214" i="2"/>
  <c r="G211" i="2"/>
  <c r="G207" i="2"/>
  <c r="G208" i="2"/>
  <c r="G209" i="2"/>
  <c r="G210" i="2"/>
  <c r="G206" i="2"/>
  <c r="G202" i="2"/>
  <c r="G203" i="2"/>
  <c r="G204" i="2"/>
  <c r="G205" i="2"/>
  <c r="G201" i="2"/>
  <c r="G198" i="2"/>
  <c r="G199" i="2"/>
  <c r="G200" i="2"/>
  <c r="G197" i="2"/>
  <c r="G176" i="2"/>
  <c r="G177" i="2"/>
  <c r="G178" i="2"/>
  <c r="G179" i="2"/>
  <c r="G180" i="2"/>
  <c r="G181" i="2"/>
  <c r="G182" i="2"/>
  <c r="G183" i="2"/>
  <c r="G184" i="2"/>
  <c r="G185" i="2"/>
  <c r="G186" i="2"/>
  <c r="G187" i="2"/>
  <c r="G188" i="2"/>
  <c r="G189" i="2"/>
  <c r="G190" i="2"/>
  <c r="G191" i="2"/>
  <c r="G192" i="2"/>
  <c r="G193" i="2"/>
  <c r="G194" i="2"/>
  <c r="G195" i="2"/>
  <c r="G196" i="2"/>
  <c r="G175" i="2"/>
  <c r="G168" i="2"/>
  <c r="G169" i="2"/>
  <c r="G170" i="2"/>
  <c r="G171" i="2"/>
  <c r="G172" i="2"/>
  <c r="G173" i="2"/>
  <c r="G174" i="2"/>
  <c r="G167" i="2"/>
  <c r="G154" i="2"/>
  <c r="G155" i="2"/>
  <c r="G156" i="2"/>
  <c r="G157" i="2"/>
  <c r="G158" i="2"/>
  <c r="G159" i="2"/>
  <c r="G160" i="2"/>
  <c r="G161" i="2"/>
  <c r="G162" i="2"/>
  <c r="G163" i="2"/>
  <c r="G164" i="2"/>
  <c r="G165" i="2"/>
  <c r="G166" i="2"/>
  <c r="G153"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2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2" i="2"/>
</calcChain>
</file>

<file path=xl/sharedStrings.xml><?xml version="1.0" encoding="utf-8"?>
<sst xmlns="http://schemas.openxmlformats.org/spreadsheetml/2006/main" count="1050" uniqueCount="291">
  <si>
    <t>OrderID;Date;Store;Product;Category;Quantity;UnitPrice;Total</t>
  </si>
  <si>
    <t>1001;1/26/25;Atlanta;Extension Cord;Electrcial;2;66.55;133.1</t>
  </si>
  <si>
    <t>1002;1/2/25;Orlando;Screwdriver;Tools;1;60.47;60.47</t>
  </si>
  <si>
    <t>1003;2025/01/16;Atlanta;Drill;Tools;5;109.63;548.15</t>
  </si>
  <si>
    <t>1004;2025/01/27;Tampa;Extension Cord;Electrical;1;95.05;95.05</t>
  </si>
  <si>
    <t>1005;01-21-25;Charlotte;Hammer;Tools;1;46.73;46.73</t>
  </si>
  <si>
    <t>1006;01-02-25;Orlando;Outlet;Electrical;5;102.16;510.8</t>
  </si>
  <si>
    <t>1007;1/6/25;Atlanta;Hammer;Tools;3;108.73;326.19</t>
  </si>
  <si>
    <t>1008;2025-01-26;Miami;Paint - Red;Piant;2;127.32;254.64</t>
  </si>
  <si>
    <t>1009;2025-01-12;Tampa;Ceiling Fan;Lighting;4;104.59;418.36</t>
  </si>
  <si>
    <t>1010;1/4/25;Tampa;Paint - White;Paint;3;93.08;279.24</t>
  </si>
  <si>
    <t>1011;01-14-25;Atlanta;Paint - White;Piant;2;63.37;126.74</t>
  </si>
  <si>
    <t>1012;2025-01-24;Atlanta;Extension Cord;Electrical;3;116.72;350.16</t>
  </si>
  <si>
    <t>1013;2025-01-28;Atlanta;Paint - Red;Paint;4;97.56;390.24</t>
  </si>
  <si>
    <t>1014;2025-01-26;Charlotte;Paint - White;Paint;2;113.4;226.8</t>
  </si>
  <si>
    <t>1015;01-04-25;Tampa;Hammer;Tools;4;124.38;497.52</t>
  </si>
  <si>
    <t>1016;1/21/25;Tampa;Screwdriver;Tools;4;120.15;480.6</t>
  </si>
  <si>
    <t>1017;1/25/25;Tampa;Light Bulb;Ligthing;1;36.75;36.75</t>
  </si>
  <si>
    <t>1018;2025-01-12;Charlotte;Light Bulb;Lighting;2;57.92;115.84</t>
  </si>
  <si>
    <t>1019;2025-01-25;Atlanta;Paint - White;Paint;1;28.89;28.89</t>
  </si>
  <si>
    <t>1020;2025-01-10;Atlanta;Extension Cord;Electrical;1;56.98;58.46</t>
  </si>
  <si>
    <t>1021;2025-01-27;Miami;Paint - Red;Paint;1;99.14;99.14</t>
  </si>
  <si>
    <t>1022;2025/01/28;Tampa;Paint - Red;Paint;4;102.3;409.2</t>
  </si>
  <si>
    <t>1023;2025-01-05;Charlotte;Paint - White;;1;106.73;106.73</t>
  </si>
  <si>
    <t>1024;01-29-25;Miami;Paint - White;Pait;4;61.61;246.44</t>
  </si>
  <si>
    <t>1025;01-10-25;Tampa;Hammer;Tools;4;112.13;448.52</t>
  </si>
  <si>
    <t>1026;1/30/25;Tampa;Screwdriver;Tools;3;55.36;166.08</t>
  </si>
  <si>
    <t>1027;2025/01/22;Orlando;Drill;Tools;3;30.67;92.01</t>
  </si>
  <si>
    <t>1028;2025-01-16;Charlotte;Screwdriver;Tools;3;80.72;242.16</t>
  </si>
  <si>
    <t>1029;01-10-25;Miami;Outlet;Electrical;1;;83.4</t>
  </si>
  <si>
    <t>1030;2025-01-29;Atlanta;Paint - Blue;Paint;3;19.24;58.63</t>
  </si>
  <si>
    <t>1031;2025-01-30;Charlotte;Paint - Red;Paint;2;40.8;81.6</t>
  </si>
  <si>
    <t>1032;1/23/25;Tampa;Ceiling Fan;Lighting;5;82.37;411.85</t>
  </si>
  <si>
    <t>1033;01-13-25;Miami;Outlet;Electrical;2;99.27;198.54</t>
  </si>
  <si>
    <t>1034;2025/01/26;Atlanta;Paint - White;;1;124.77;124.77</t>
  </si>
  <si>
    <t>1035;2025-01-29;Charlotte;Outlet;Electrical;2;4.5;9.0</t>
  </si>
  <si>
    <t>1036;1/22/25;Tampa;Paint - Red;Paint;4;29.89;119.56</t>
  </si>
  <si>
    <t>1037;2025/01/16;Atlanta;Paint - White;Paint;3;;243.32</t>
  </si>
  <si>
    <t>1038;1/3/25;Charlotte;Screwdriver;Tools;2;80.35;160.7</t>
  </si>
  <si>
    <t>1039;2025/01/06;Orlando;Hammer;Tools;4;54.6;218.4</t>
  </si>
  <si>
    <t>1040;2025/01/24;Atlanta;Screwdriver;Tools;3;96.37;289.11</t>
  </si>
  <si>
    <t>1041;2025-01-15;Charlotte;Paint - Red;Paint;3;4.11;12.33</t>
  </si>
  <si>
    <t>1042;1/12/25;Orlando;Drill;Tools;2;36.24;72.48</t>
  </si>
  <si>
    <t>1043;1/6/25;Miami;Hammer;Tools;2;93.85;187.7</t>
  </si>
  <si>
    <t>1044;1/25/25;Tampa;Paint - Red;Paint;2;;199.82</t>
  </si>
  <si>
    <t>1045;1/10/25;Charlotte;Light Bulb;Lighting;4;124.53;498.12</t>
  </si>
  <si>
    <t>1046;01-07-25;Atlanta;Paint - Red;Paint;4;16.0;64.0</t>
  </si>
  <si>
    <t>1047;2025-01-31;Miami;Paint - Red;Paint;2;115.42;230.84</t>
  </si>
  <si>
    <t>1048;1/8/25;Tampa;Screwdriver;Tools;2;116.71;231.63</t>
  </si>
  <si>
    <t>1049;2025-01-26;Atlanta;Paint - White;Paint;2;79.15;158.3</t>
  </si>
  <si>
    <t>1050;01-10-25;Orlando;Hammer;Tools;2;100.26;200.52</t>
  </si>
  <si>
    <t>1051;2025/01/21;Orlando;Outlet;Electrical;3;9.36;28.08</t>
  </si>
  <si>
    <t>1052;1/12/25;Atlanta;Paint - Blue;Paint;5;31.65;158.25</t>
  </si>
  <si>
    <t>1053;1/11/25;Orlando;Extension Cord;Electrical;3;51.17;153.51</t>
  </si>
  <si>
    <t>1054;2025/01/11;Tampa;Light Bulb;Lightnig;2;60.42;120.84</t>
  </si>
  <si>
    <t>1055;2025/01/07;Tampa;Paint - White;Paint;3;97.93;293.79</t>
  </si>
  <si>
    <t>1056;2025-01-13;Atlanta;Paint - White;Pait;1;75.06;75.06</t>
  </si>
  <si>
    <t>1057;2025-01-07;Atlanta;Paint - White;Paint;4;27.27;105.04</t>
  </si>
  <si>
    <t>1058;2025-01-21;Orlando;Extension Cord;Electrical;3;87.52;262.56</t>
  </si>
  <si>
    <t>1059;01-02-25;Orlando;Hammer;;5;6.52;32.6</t>
  </si>
  <si>
    <t>1060;2025-01-20;Miami;Light Bulb;Lighting;3;127.2;381.6</t>
  </si>
  <si>
    <t>1061;2025-01-15;Charlotte;Paint - White;Paint;4;99.02;396.08</t>
  </si>
  <si>
    <t>1062;1/28/25;Tampa;Light Bulb;Lighting;4;90.79;363.16</t>
  </si>
  <si>
    <t>1063;01-24-25;Charlotte;Ceiling Fan;Lighting;5;4.83;27.01</t>
  </si>
  <si>
    <t>1064;1/30/25;Miami;Ceiling Fan;Lighting;5;52.54;262.7</t>
  </si>
  <si>
    <t>1065;1/23/25;Atlanta;Light Bulb;Lighting;4;29.67;118.68</t>
  </si>
  <si>
    <t>1066;01-26-25;Charlotte;Outlet;Electrical;5;92.08;460.4</t>
  </si>
  <si>
    <t>1067;1/11/25;Orlando;Paint - White;Paint;5;71.33;356.65</t>
  </si>
  <si>
    <t>1068;1/28/25;Charlotte;Screwdriver;Tools;4;13.84;55.36</t>
  </si>
  <si>
    <t>1069;2025/01/06;Charlotte;Paint - Red;Paint;1;87.95;87.95</t>
  </si>
  <si>
    <t>1070;01-07-25;Orlando;Extension Cord;Electrical;4;11.34;45.36</t>
  </si>
  <si>
    <t>1071;2025/01/28;Atlanta;Ceiling Fan;Lighting;1;35.69;35.69</t>
  </si>
  <si>
    <t>1072;2025-01-09;Charlotte;Hammer;Tools;3;4.23;12.69</t>
  </si>
  <si>
    <t>1073;2025/01/26;Charlotte;Paint - Red;Paint;5;118.93;594.65</t>
  </si>
  <si>
    <t>1074;2025-01-04;Charlotte;Extension Cord;Electrical;2;102.21;204.42</t>
  </si>
  <si>
    <t>1075;2025/01/24;Orlando;Outlet;Electrical;2;124.24;248.48</t>
  </si>
  <si>
    <t>1076;2025-01-15;Orlando;Extension Cord;Electrical;4;8.04;32.16</t>
  </si>
  <si>
    <t>1077;2025-01-11;Miami;Screwdriver;Tools;2;104.41;208.82</t>
  </si>
  <si>
    <t>1078;2025-01-21;Miami;Paint - Blue;Paint;3;96.33;288.99</t>
  </si>
  <si>
    <t>1079;2025/01/16;Miami;Drill;Tools;2;45.39;90.78</t>
  </si>
  <si>
    <t>1080;1/14/25;Miami;Paint - Red;Paint;5;52.6;263.0</t>
  </si>
  <si>
    <t>1081;1/13/25;Atlanta;Hammer;Tools;3;85.85;257.55</t>
  </si>
  <si>
    <t>1082;1/10/25;Charlotte;Hammer;Tools;2;36.1;72.2</t>
  </si>
  <si>
    <t>1083;01-26-25;Atlanta;Outlet;Electrical;4;101.46;405.84</t>
  </si>
  <si>
    <t>1084;1/20/25;Orlando;Screwdriver;Tools;2;113.3;226.6</t>
  </si>
  <si>
    <t>1085;01-21-25;Orlando;Screwdriver;Toools;1;75.49;75.49</t>
  </si>
  <si>
    <t>1086;01-15-25;Tampa;Paint - Blue;Pait;5;79.31;396.55</t>
  </si>
  <si>
    <t>1087;2025/01/04;Tampa;Extension Cord;Electrical;2;81.18;162.36</t>
  </si>
  <si>
    <t>1088;1/13/25;Orlando;Screwdriver;Tools;3;;168.7</t>
  </si>
  <si>
    <t>1089;2025/01/19;Orlando;Outlet;Electricl;4;53.7;214.8</t>
  </si>
  <si>
    <t>1090;2025/01/31;Miami;Hammer;Tools;4;73.91;295.64</t>
  </si>
  <si>
    <t>1091;2025/01/23;Charlotte;Hammer;Tools;2;24.8;49.6</t>
  </si>
  <si>
    <t>1092;1/7/25;Atlanta;Ceiling Fan;Lightnig;3;84.57;253.71</t>
  </si>
  <si>
    <t>1093;2025-01-19;Orlando;Outlet;Electrical;5;26.08;130.4</t>
  </si>
  <si>
    <t>1094;2025/01/24;Orlando;Screwdriver;Tools;1;85.71;85.71</t>
  </si>
  <si>
    <t>1095;1/2/25;Atlanta;Ceiling Fan;Lighting;4;24.38;97.52</t>
  </si>
  <si>
    <t>1096;2025-01-22;Atlanta;Paint - Blue;Paint;4;94.9;379.6</t>
  </si>
  <si>
    <t>1097;1/18/25;Orlando;Paint - Blue;Paint;5;;245.12</t>
  </si>
  <si>
    <t>1098;2025/01/30;Charlotte;Drill;Toools;2;110.49;220.98</t>
  </si>
  <si>
    <t>1099;2025-01-15;Charlotte;Drill;Tools;4;39.94;159.76</t>
  </si>
  <si>
    <t>1100;01-04-25;Miami;Paint - Blue;Paint;1;11.03;11.03</t>
  </si>
  <si>
    <t>1101;01-05-25;Orlando;Outlet;Electricl;2;101.24;202.48</t>
  </si>
  <si>
    <t>1102;01-16-25;Atlanta;Light Bulb;Lighting;2;27.48;54.96</t>
  </si>
  <si>
    <t>1103;2025/01/19;Orlando;Ceiling Fan;Lighting;5;76.13;380.65</t>
  </si>
  <si>
    <t>1104;1/15/25;Charlotte;Screwdriver;Tools;3;49.26;147.78</t>
  </si>
  <si>
    <t>1105;2025/01/08;Orlando;Paint - Blue;Paint;1;7.61;7.61</t>
  </si>
  <si>
    <t>1106;1/17/25;Miami;Extension Cord;Electrical;4;68.97;275.88</t>
  </si>
  <si>
    <t>1107;1/24/25;Charlotte;Drill;Tools;4;68.29;273.16</t>
  </si>
  <si>
    <t>1108;2025-01-31;Miami;Light Bulb;Lighting;5;123.44;617.2</t>
  </si>
  <si>
    <t>1109;01-27-25;Miami;Extension Cord;Electrical;3;19.35;58.05</t>
  </si>
  <si>
    <t>1110;2025/01/14;Atlanta;Screwdriver;Tools;4;110.25;441.0</t>
  </si>
  <si>
    <t>1111;01-19-25;Orlando;Paint - Red;Paint;5;81.92;409.6</t>
  </si>
  <si>
    <t>1112;01-18-25;Orlando;Light Bulb;Lighting;3;68.09;204.27</t>
  </si>
  <si>
    <t>1113;2025-01-12;Tampa;Screwdriver;Toools;5;24.07;120.35</t>
  </si>
  <si>
    <t>1114;2025-01-13;Miami;Light Bulb;Lighting;3;82.33;246.99</t>
  </si>
  <si>
    <t>1115;01-28-25;Orlando;Hammer;Tools;4;79.87;319.48</t>
  </si>
  <si>
    <t>1116;2025-01-28;Atlanta;Paint - Red;Paint;4;39.06;156.24</t>
  </si>
  <si>
    <t>1117;2025/01/16;Miami;Paint - White;Piant;5;4.61;23.05</t>
  </si>
  <si>
    <t>1118;1/31/25;Tampa;Screwdriver;Toolss;3;5.08;15.24</t>
  </si>
  <si>
    <t>1119;2025/01/25;Miami;Extension Cord;Electrical;4;100.12;400.48</t>
  </si>
  <si>
    <t>1120;2025/01/27;Tampa;Extension Cord;Electricl;1;40.69;40.69</t>
  </si>
  <si>
    <t>1121;2025/01/02;Atlanta;Drill;Tools;2;;55.5</t>
  </si>
  <si>
    <t>1122;2025-01-30;Tampa;Screwdriver;Tools;5;24.12;120.6</t>
  </si>
  <si>
    <t>1123;01-09-25;Atlanta;Paint - Blue;;1;23.36;23.36</t>
  </si>
  <si>
    <t>1124;01-09-25;Miami;Paint - White;Paint;1;105.1;100.69</t>
  </si>
  <si>
    <t>1125;2025-01-31;Atlanta;Paint - White;Paint;4;19.79;79.16</t>
  </si>
  <si>
    <t>1126;2025-01-11;Orlando;Light Bulb;Lightnig;5;82.74;413.7</t>
  </si>
  <si>
    <t>1127;2025-01-23;Tampa;Drill;Tools;2;45.74;91.48</t>
  </si>
  <si>
    <t>1128;2025/01/09;Tampa;Hammer;Tools;3;14.99;44.97</t>
  </si>
  <si>
    <t>1129;01-09-25;Tampa;Light Bulb;Lighting;5;24.48;122.4</t>
  </si>
  <si>
    <t>1130;2025/01/16;Atlanta;Drill;Tools;3;84.01;252.03</t>
  </si>
  <si>
    <t>1131;01-15-25;Atlanta;Screwdriver;Tools;1;108.14;108.14</t>
  </si>
  <si>
    <t>1132;1/10/25;Orlando;Ceiling Fan;Lightnig;4;33.59;134.36</t>
  </si>
  <si>
    <t>1133;01-12-25;Atlanta;Extension Cord;Electrical;4;4.3;17.2</t>
  </si>
  <si>
    <t>1134;2025-01-28;Charlotte;Extension Cord;Electrical;4;10.43;41.72</t>
  </si>
  <si>
    <t>1135;01-03-25;Atlanta;Paint - Red;Paint;2;110.04;220.08</t>
  </si>
  <si>
    <t>1136;01-02-25;Atlanta;Extension Cord;Electrical;4;21.25;85.0</t>
  </si>
  <si>
    <t>1137;2025-01-02;Tampa;Hammer;Tools;5;28.56;137.93</t>
  </si>
  <si>
    <t>1138;2025-01-16;Atlanta;Hammer;;5;127.58;637.9</t>
  </si>
  <si>
    <t>1139;1/1/25;Orlando;Outlet;Electrical;3;36.81;110.43</t>
  </si>
  <si>
    <t>1140;1/19/25;Atlanta;Paint - White;Paint;1;123.81;123.81</t>
  </si>
  <si>
    <t>1141;2025/01/01;Miami;Screwdriver;;5;45.71;228.55</t>
  </si>
  <si>
    <t>1142;2025/01/25;Orlando;Light Bulb;Lighting;5;76.54;382.7</t>
  </si>
  <si>
    <t>1143;01-28-25;Orlando;Paint - Blue;Paint;2;54.96;109.92</t>
  </si>
  <si>
    <t>1144;01-11-25;Atlanta;Screwdriver;Tools;1;12.44;12.44</t>
  </si>
  <si>
    <t>1145;2025/01/08;Tampa;Ceiling Fan;Lighting;2;66.68;133.36</t>
  </si>
  <si>
    <t>1146;01-26-25;Charlotte;Ceiling Fan;Lighting;4;11.52;46.08</t>
  </si>
  <si>
    <t>1147;01-26-25;Atlanta;Paint - Red;Paint;1;33.07;33.07</t>
  </si>
  <si>
    <t>1148;2025/01/11;Atlanta;Paint - White;Paint;5;68.29;341.45</t>
  </si>
  <si>
    <t>1149;01-15-25;Tampa;Extension Cord;Electrical;1;26.54;26.54</t>
  </si>
  <si>
    <t>1150;2025-01-13;Atlanta;Ceiling Fan;Lighting;4;14.96;59.84</t>
  </si>
  <si>
    <t>1151;2025-01-16;Atlanta;Light Bulb;Lighting;4;27.64;110.56</t>
  </si>
  <si>
    <t>1152;01-23-25;Tampa;Extension Cord;Electrical;3;;148.5</t>
  </si>
  <si>
    <t>1153;2025/01/28;Charlotte;Paint - White;Paint;2;95.96;191.92</t>
  </si>
  <si>
    <t>1154;2025/01/27;Charlotte;Paint - White;Paint;3;7.17;21.51</t>
  </si>
  <si>
    <t>1155;1/4/25;Orlando;Hammer;Tools;5;115.44;577.2</t>
  </si>
  <si>
    <t>1156;01-21-25;Orlando;Paint - Red;Paint;2;114.55;229.1</t>
  </si>
  <si>
    <t>1157;2025/01/26;Orlando;Hammer;Toools;3;12.21;36.63</t>
  </si>
  <si>
    <t>1158;01-02-25;Miami;Hammer;Tools;4;73.7;294.8</t>
  </si>
  <si>
    <t>1159;01-03-25;Miami;Screwdriver;Tools;5;93.03;465.15</t>
  </si>
  <si>
    <t>1160;2025-01-05;Miami;Outlet;Electrical;2;117.53;235.06</t>
  </si>
  <si>
    <t>1161;2025/01/17;Tampa;Paint - Blue;Paint;1;121.7;121.7</t>
  </si>
  <si>
    <t>1162;2025-01-17;Tampa;Ceiling Fan;Lighting;5;23.67;118.35</t>
  </si>
  <si>
    <t>1163;1/6/25;Atlanta;Paint - Blue;Paint;5;51.15;255.75</t>
  </si>
  <si>
    <t>1164;2025/01/26;Miami;Light Bulb;Lighting;2;124.75;249.5</t>
  </si>
  <si>
    <t>1165;01-07-25;Atlanta;Screwdriver;Tools;2;80.04;160.08</t>
  </si>
  <si>
    <t>1166;1/6/25;Miami;Paint - Blue;Paint;1;;79.16</t>
  </si>
  <si>
    <t>1167;1/21/25;Orlando;Hammer;Toolss;4;58.02;232.08</t>
  </si>
  <si>
    <t>1168;1/20/25;Orlando;Light Bulb;Lighting;2;85.33;170.66</t>
  </si>
  <si>
    <t>1169;2025/01/02;Atlanta;Paint - White;Paint;2;23.51;47.02</t>
  </si>
  <si>
    <t>1170;01-10-25;Tampa;Paint - Red;Paint;4;47.09;188.36</t>
  </si>
  <si>
    <t>1171;2025/01/27;Miami;Ceiling Fan;Lightnig;3;70.63;211.89</t>
  </si>
  <si>
    <t>1172;1/14/25;Miami;Paint - Red;Paint;5;61.68;308.4</t>
  </si>
  <si>
    <t>1173;2025/01/14;Tampa;Screwdriver;Tools;3;100.82;302.46</t>
  </si>
  <si>
    <t>1174;1/26/25;Orlando;Outlet;Electrical;4;;355.19</t>
  </si>
  <si>
    <t>1175;2025-01-12;Miami;Screwdriver;Tools;5;92.45;462.25</t>
  </si>
  <si>
    <t>1176;01-02-25;Miami;Paint - Blue;Paint;4;80.77;323.08</t>
  </si>
  <si>
    <t>1177;01-01-25;Orlando;Ceiling Fan;Lighting;2;120.76;241.52</t>
  </si>
  <si>
    <t>1178;1/4/25;Orlando;Drill;;5;97.12;485.6</t>
  </si>
  <si>
    <t>1179;2025-01-21;Miami;Extension Cord;Electrical;2;16.76;33.52</t>
  </si>
  <si>
    <t>1180;2025-01-09;Orlando;Hammer;Tools;4;47.01;188.04</t>
  </si>
  <si>
    <t>1181;1/26/25;Charlotte;Drill;Tools;1;120.87;120.87</t>
  </si>
  <si>
    <t>1182;01-08-25;Atlanta;Paint - Red;Pait;2;73.61;147.22</t>
  </si>
  <si>
    <t>1183;2025/01/27;Charlotte;Ceiling Fan;Lighting;5;8.13;40.65</t>
  </si>
  <si>
    <t>1184;1/19/25;Miami;Light Bulb;Lighting;4;11.63;46.52</t>
  </si>
  <si>
    <t>1185;2025-01-29;Atlanta;Ceiling Fan;Lighting;2;111.25;222.5</t>
  </si>
  <si>
    <t>1186;1/11/25;Orlando;Paint - Blue;Paint;1;8.92;8.92</t>
  </si>
  <si>
    <t>1187;2025/01/29;Charlotte;Drill;Tools;4;62.72;250.88</t>
  </si>
  <si>
    <t>1188;2025-01-16;Orlando;Paint - Red;Paint;2;38.21;76.42</t>
  </si>
  <si>
    <t>1189;2025-01-05;Orlando;Ceiling Fan;Lighting;4;69.98;282.16</t>
  </si>
  <si>
    <t>1190;2025/01/20;Orlando;Extension Cord;Electrical;3;63.59;190.77</t>
  </si>
  <si>
    <t>1191;2025-01-14;Miami;Outlet;Electrical;3;12.63;37.89</t>
  </si>
  <si>
    <t>1192;1/18/25;Atlanta;Paint - Red;Paint;5;57.83;289.15</t>
  </si>
  <si>
    <t>1193;01-02-25;Tampa;Hammer;Toools;2;85.64;171.28</t>
  </si>
  <si>
    <t>1194;2025-01-06;Charlotte;Screwdriver;Tools;2;73.41;146.82</t>
  </si>
  <si>
    <t>1195;2025/01/08;Orlando;Drill;Tools;1;36.38;36.38</t>
  </si>
  <si>
    <t>1196;2025-01-20;Atlanta;Paint - Blue;Paint;1;;81.12</t>
  </si>
  <si>
    <t>1197;01-04-25;Orlando;Ceiling Fan;Lighting;5;90.64;453.2</t>
  </si>
  <si>
    <t>1198;1/13/25;Orlando;Ceiling Fan;Lighting;5;62.05;310.25</t>
  </si>
  <si>
    <t>1199;1/9/25;Charlotte;Screwdriver;Tools;3;101.3;303.9</t>
  </si>
  <si>
    <t>1200;2025-01-25;Charlotte;Paint - Blue;Paint;2;;197.87</t>
  </si>
  <si>
    <t>1201;2025/01/17;Miami;Light Bulb;Lighting;4;62.17;248.68</t>
  </si>
  <si>
    <t>1202;2025/01/26;Miami;Paint - Red;Paint;5;95.36;476.8</t>
  </si>
  <si>
    <t>1203;01-19-25;Tampa;Ceiling Fan;Lighting;1;42.39;42.39</t>
  </si>
  <si>
    <t>1204;01-13-25;Orlando;Paint - Red;Paint;2;40.32;80.64</t>
  </si>
  <si>
    <t>1205;2025-01-02;Atlanta;Light Bulb;Lighting;2;;80.25</t>
  </si>
  <si>
    <t>1206;01-22-25;Orlando;Screwdriver;Tools;1;117.17;117.17</t>
  </si>
  <si>
    <t>1207;1/5/25;Orlando;Paint - Red;;3;111.49;334.47</t>
  </si>
  <si>
    <t>1208;01-02-25;Tampa;Extension Cord;Electrical;1;103.38;103.38</t>
  </si>
  <si>
    <t>1209;1/7/25;Atlanta;Paint - Red;Piant;5;113.26;566.3</t>
  </si>
  <si>
    <t>1210;01-10-25;Tampa;Ceiling Fan;Lighting;5;;58.43</t>
  </si>
  <si>
    <t>1211;2025-01-09;Orlando;Hammer;Tools;4;111.65;446.6</t>
  </si>
  <si>
    <t>1212;1/6/25;Orlando;Paint - White;Paint;2;103.2;206.4</t>
  </si>
  <si>
    <t>1213;01-29-25;Orlando;Extension Cord;Electricl;2;12.27;24.54</t>
  </si>
  <si>
    <t>1214;2025/01/22;Atlanta;Extension Cord;Electrical;2;;112.41</t>
  </si>
  <si>
    <t>1215;2025-01-11;Miami;Paint - Red;Paint;3;36.29;108.87</t>
  </si>
  <si>
    <t>1216;01-11-25;Charlotte;Extension Cord;Electrical;4;87.42;349.68</t>
  </si>
  <si>
    <t>1217;2025-01-25;Charlotte;Paint - Blue;Paint;1;65.12;65.12</t>
  </si>
  <si>
    <t>1218;2025/01/13;Orlando;Drill;Tools;3;21.48;64.44</t>
  </si>
  <si>
    <t>1219;01-14-25;Orlando;Extension Cord;Electrical;3;112.66;337.98</t>
  </si>
  <si>
    <t>1220;01-09-25;Atlanta;Paint - White;Paint;4;7.57;30.28</t>
  </si>
  <si>
    <t>1221;2025-01-24;Orlando;Ceiling Fan;Lighting;1;49.09;49.09</t>
  </si>
  <si>
    <t>1222;1/10/25;Tampa;Screwdriver;Tools;1;15.2;12.08</t>
  </si>
  <si>
    <t>1223;1/26/25;Orlando;Light Bulb;Lighting;2;21.33;38.52</t>
  </si>
  <si>
    <t>1224;2025-01-30;Miami;Light Bulb;Lighting;3;42.6;127.8</t>
  </si>
  <si>
    <t>1225;01-01-25;Tampa;Drill;Toools;4;26.1;104.4</t>
  </si>
  <si>
    <t>1226;01-01-25;Charlotte;Outlet;Electrical;5;89.81;449.05</t>
  </si>
  <si>
    <t>1227;2025-01-21;Atlanta;Extension Cord;Electrical;3;69.12;207.36</t>
  </si>
  <si>
    <t>1228;01-24-25;Tampa;Paint - White;Paint;5;;487.98</t>
  </si>
  <si>
    <t>1229;2025/01/16;Miami;Paint - Red;Pait;2;110.42;220.84</t>
  </si>
  <si>
    <t>1230;2025-01-28;Atlanta;Ceiling Fan;Lighting;1;117.84;117.84</t>
  </si>
  <si>
    <t>1231;2025/01/24;Tampa;Ceiling Fan;Lighting;2;58.99;117.98</t>
  </si>
  <si>
    <t>1232;2025-01-09;Orlando;Outlet;Electrical;1;54.38;54.38</t>
  </si>
  <si>
    <t>1233;1/2/25;Tampa;Paint - White;Paint;3;113.67;341.01</t>
  </si>
  <si>
    <t>1234;2025/01/17;Atlanta;Outlet;Electrical;4;67.69;270.76</t>
  </si>
  <si>
    <t>1235;2025/01/15;Charlotte;Ceiling Fan;Lighting;3;39.2;117.6</t>
  </si>
  <si>
    <t>1236;2025-01-08;Tampa;Screwdriver;Tools;1;74.41;74.41</t>
  </si>
  <si>
    <t>1237;1/22/25;Miami;Drill;Tools;5;19.56;97.8</t>
  </si>
  <si>
    <t>1238;2025-01-10;Orlando;Light Bulb;Lighting;3;;94.15</t>
  </si>
  <si>
    <t>1239;01-09-25;Miami;Extension Cord;Electricl;3;34.02;102.06</t>
  </si>
  <si>
    <t>1240;2025-01-09;Charlotte;Extension Cord;Electrical;1;93.05;93.05</t>
  </si>
  <si>
    <t>1241;2025/01/03;Orlando;Paint - White;Paint;1;74.81;74.81</t>
  </si>
  <si>
    <t>1242;2025/01/12;Tampa;Screwdriver;Tools;5;39.16;195.8</t>
  </si>
  <si>
    <t>1243;2025/01/25;Tampa;Outlet;Electricl;1;91.54;90.8</t>
  </si>
  <si>
    <t>1244;01-27-25;Tampa;Outlet;Electrical;1;73.71;73.71</t>
  </si>
  <si>
    <t>1245;01-27-25;Charlotte;Paint - Red;Paint;1;13.27;13.27</t>
  </si>
  <si>
    <t>1246;2025-01-28;Charlotte;Hammer;Toools;5;69.01;345.05</t>
  </si>
  <si>
    <t>1247;2025/01/07;Miami;Paint - White;Paint;5;70.39;351.95</t>
  </si>
  <si>
    <t>1248;1/30/25;Orlando;Paint - Red;Paint;4;23.52;94.08</t>
  </si>
  <si>
    <t>1249;2025/01/26;Orlando;Paint - Red;Pait;3;108.59;325.77</t>
  </si>
  <si>
    <t>1250;2025-01-15;Charlotte;Screwdriver;Tools;4;49.62;198.48</t>
  </si>
  <si>
    <t>OrderID</t>
  </si>
  <si>
    <t>Date</t>
  </si>
  <si>
    <t>Store</t>
  </si>
  <si>
    <t>Product</t>
  </si>
  <si>
    <t>Category</t>
  </si>
  <si>
    <t>Quantity</t>
  </si>
  <si>
    <t>UnitPrice</t>
  </si>
  <si>
    <t>Total</t>
  </si>
  <si>
    <t>Atlanta</t>
  </si>
  <si>
    <t>Extension Cord</t>
  </si>
  <si>
    <t>Orlando</t>
  </si>
  <si>
    <t>Screwdriver</t>
  </si>
  <si>
    <t>Tools</t>
  </si>
  <si>
    <t>Drill</t>
  </si>
  <si>
    <t>Tampa</t>
  </si>
  <si>
    <t>Electrical</t>
  </si>
  <si>
    <t>Charlotte</t>
  </si>
  <si>
    <t>Hammer</t>
  </si>
  <si>
    <t>Outlet</t>
  </si>
  <si>
    <t>Miami</t>
  </si>
  <si>
    <t>Paint - Red</t>
  </si>
  <si>
    <t>Ceiling Fan</t>
  </si>
  <si>
    <t>Lighting</t>
  </si>
  <si>
    <t>Paint - White</t>
  </si>
  <si>
    <t>Paint</t>
  </si>
  <si>
    <t>Light Bulb</t>
  </si>
  <si>
    <t>Paint - Blue</t>
  </si>
  <si>
    <t>Column Labels</t>
  </si>
  <si>
    <t>Grand Total</t>
  </si>
  <si>
    <t>Row Labels</t>
  </si>
  <si>
    <t>Sum of Total</t>
  </si>
  <si>
    <t>Sales Dashboard</t>
  </si>
  <si>
    <t>1/1/2025 - 1/7/2025</t>
  </si>
  <si>
    <t>1/8/2025 - 1/14/2025</t>
  </si>
  <si>
    <t>1/15/2025 - 1/21/2025</t>
  </si>
  <si>
    <t>1/22/2025 - 1/28/2025</t>
  </si>
  <si>
    <t>1/29/2025 - 2/1/2025</t>
  </si>
  <si>
    <t>Total Revenue</t>
  </si>
  <si>
    <t xml:space="preserve">Average Order Value </t>
  </si>
  <si>
    <t>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</si>
</sst>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5"/>
      <name val="Calibri Light"/>
      <family val="2"/>
      <scheme val="major"/>
    </font>
    <font>
      <sz val="20"/>
      <color theme="1"/>
      <name val="Calibri"/>
      <family val="2"/>
      <scheme val="minor"/>
    </font>
    <font>
      <sz val="14"/>
      <color theme="7"/>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8" fillId="0" borderId="0" xfId="0" applyFont="1" applyFill="1" applyAlignment="1">
      <alignment horizontal="center"/>
    </xf>
    <xf numFmtId="0" fontId="19" fillId="33" borderId="0" xfId="0" applyFont="1" applyFill="1" applyAlignment="1">
      <alignment horizontal="center" vertical="center"/>
    </xf>
    <xf numFmtId="0" fontId="19" fillId="0" borderId="0" xfId="0" applyFont="1" applyFill="1" applyAlignment="1">
      <alignment vertical="center"/>
    </xf>
    <xf numFmtId="0" fontId="20" fillId="34" borderId="0" xfId="0" applyFont="1" applyFill="1" applyAlignment="1">
      <alignment horizontal="center" vertical="center"/>
    </xf>
    <xf numFmtId="2" fontId="20" fillId="34" borderId="0" xfId="1" applyNumberFormat="1" applyFont="1" applyFill="1" applyAlignment="1">
      <alignment horizontal="center" vertical="center"/>
    </xf>
    <xf numFmtId="1" fontId="20" fillId="34" borderId="0" xfId="1" applyNumberFormat="1"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Messy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Store</a:t>
            </a:r>
            <a:endParaRPr lang="en-US"/>
          </a:p>
        </c:rich>
      </c:tx>
      <c:layout>
        <c:manualLayout>
          <c:xMode val="edge"/>
          <c:yMode val="edge"/>
          <c:x val="0.26915464626750718"/>
          <c:y val="3.73791326073912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cat>
            <c:strRef>
              <c:f>'Pivot Table'!$A$4:$A$9</c:f>
              <c:strCache>
                <c:ptCount val="5"/>
                <c:pt idx="0">
                  <c:v>Atlanta</c:v>
                </c:pt>
                <c:pt idx="1">
                  <c:v>Charlotte</c:v>
                </c:pt>
                <c:pt idx="2">
                  <c:v>Miami</c:v>
                </c:pt>
                <c:pt idx="3">
                  <c:v>Orlando</c:v>
                </c:pt>
                <c:pt idx="4">
                  <c:v>Tampa</c:v>
                </c:pt>
              </c:strCache>
            </c:strRef>
          </c:cat>
          <c:val>
            <c:numRef>
              <c:f>'Pivot Table'!$B$4:$B$9</c:f>
              <c:numCache>
                <c:formatCode>General</c:formatCode>
                <c:ptCount val="5"/>
                <c:pt idx="0">
                  <c:v>10186.780000000002</c:v>
                </c:pt>
                <c:pt idx="1">
                  <c:v>7255.5700000000006</c:v>
                </c:pt>
                <c:pt idx="2">
                  <c:v>9536.17</c:v>
                </c:pt>
                <c:pt idx="3">
                  <c:v>12353.26</c:v>
                </c:pt>
                <c:pt idx="4">
                  <c:v>8737.4599999999973</c:v>
                </c:pt>
              </c:numCache>
            </c:numRef>
          </c:val>
          <c:extLst>
            <c:ext xmlns:c16="http://schemas.microsoft.com/office/drawing/2014/chart" uri="{C3380CC4-5D6E-409C-BE32-E72D297353CC}">
              <c16:uniqueId val="{00000000-AB98-42EB-9B35-4F6BC5EF6078}"/>
            </c:ext>
          </c:extLst>
        </c:ser>
        <c:dLbls>
          <c:showLegendKey val="0"/>
          <c:showVal val="0"/>
          <c:showCatName val="0"/>
          <c:showSerName val="0"/>
          <c:showPercent val="0"/>
          <c:showBubbleSize val="0"/>
        </c:dLbls>
        <c:gapWidth val="219"/>
        <c:overlap val="-27"/>
        <c:axId val="273485056"/>
        <c:axId val="273485536"/>
      </c:barChart>
      <c:catAx>
        <c:axId val="2734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85536"/>
        <c:crosses val="autoZero"/>
        <c:auto val="1"/>
        <c:lblAlgn val="ctr"/>
        <c:lblOffset val="100"/>
        <c:noMultiLvlLbl val="0"/>
      </c:catAx>
      <c:valAx>
        <c:axId val="27348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Messy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cat>
            <c:strRef>
              <c:f>'Pivot Table'!$I$4:$I$8</c:f>
              <c:strCache>
                <c:ptCount val="4"/>
                <c:pt idx="0">
                  <c:v>Electrical</c:v>
                </c:pt>
                <c:pt idx="1">
                  <c:v>Lighting</c:v>
                </c:pt>
                <c:pt idx="2">
                  <c:v>Paint</c:v>
                </c:pt>
                <c:pt idx="3">
                  <c:v>Tools</c:v>
                </c:pt>
              </c:strCache>
            </c:strRef>
          </c:cat>
          <c:val>
            <c:numRef>
              <c:f>'Pivot Table'!$J$4:$J$8</c:f>
              <c:numCache>
                <c:formatCode>General</c:formatCode>
                <c:ptCount val="4"/>
                <c:pt idx="0">
                  <c:v>8315.4400000000023</c:v>
                </c:pt>
                <c:pt idx="1">
                  <c:v>9488.83</c:v>
                </c:pt>
                <c:pt idx="2">
                  <c:v>15086.320000000002</c:v>
                </c:pt>
                <c:pt idx="3">
                  <c:v>15178.649999999994</c:v>
                </c:pt>
              </c:numCache>
            </c:numRef>
          </c:val>
          <c:extLst>
            <c:ext xmlns:c16="http://schemas.microsoft.com/office/drawing/2014/chart" uri="{C3380CC4-5D6E-409C-BE32-E72D297353CC}">
              <c16:uniqueId val="{00000000-F7AD-4DF1-B73C-F9058832BE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Messy Data.xlsx]Pivot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Table'!$A$21:$A$26</c:f>
              <c:strCache>
                <c:ptCount val="5"/>
                <c:pt idx="0">
                  <c:v>Paint - Red</c:v>
                </c:pt>
                <c:pt idx="1">
                  <c:v>Screwdriver</c:v>
                </c:pt>
                <c:pt idx="2">
                  <c:v>Hammer</c:v>
                </c:pt>
                <c:pt idx="3">
                  <c:v>Paint - White</c:v>
                </c:pt>
                <c:pt idx="4">
                  <c:v>Light Bulb</c:v>
                </c:pt>
              </c:strCache>
            </c:strRef>
          </c:cat>
          <c:val>
            <c:numRef>
              <c:f>'Pivot Table'!$B$21:$B$26</c:f>
              <c:numCache>
                <c:formatCode>General</c:formatCode>
                <c:ptCount val="5"/>
                <c:pt idx="0">
                  <c:v>7085.6500000000015</c:v>
                </c:pt>
                <c:pt idx="1">
                  <c:v>6084.1299999999983</c:v>
                </c:pt>
                <c:pt idx="2">
                  <c:v>6077.82</c:v>
                </c:pt>
                <c:pt idx="3">
                  <c:v>5188.8900000000012</c:v>
                </c:pt>
                <c:pt idx="4">
                  <c:v>4843.8500000000013</c:v>
                </c:pt>
              </c:numCache>
            </c:numRef>
          </c:val>
          <c:extLst>
            <c:ext xmlns:c16="http://schemas.microsoft.com/office/drawing/2014/chart" uri="{C3380CC4-5D6E-409C-BE32-E72D297353CC}">
              <c16:uniqueId val="{00000000-12A5-401E-B965-0FDF4B45D26E}"/>
            </c:ext>
          </c:extLst>
        </c:ser>
        <c:dLbls>
          <c:dLblPos val="outEnd"/>
          <c:showLegendKey val="0"/>
          <c:showVal val="1"/>
          <c:showCatName val="0"/>
          <c:showSerName val="0"/>
          <c:showPercent val="0"/>
          <c:showBubbleSize val="0"/>
        </c:dLbls>
        <c:gapWidth val="100"/>
        <c:overlap val="-24"/>
        <c:axId val="919788208"/>
        <c:axId val="919786768"/>
      </c:barChart>
      <c:catAx>
        <c:axId val="91978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786768"/>
        <c:crosses val="autoZero"/>
        <c:auto val="1"/>
        <c:lblAlgn val="ctr"/>
        <c:lblOffset val="100"/>
        <c:noMultiLvlLbl val="0"/>
      </c:catAx>
      <c:valAx>
        <c:axId val="91978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78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Messy Data.xlsx]Pivot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Atlanta</c:v>
                </c:pt>
                <c:pt idx="1">
                  <c:v>Charlotte</c:v>
                </c:pt>
                <c:pt idx="2">
                  <c:v>Miami</c:v>
                </c:pt>
                <c:pt idx="3">
                  <c:v>Orlando</c:v>
                </c:pt>
                <c:pt idx="4">
                  <c:v>Tampa</c:v>
                </c:pt>
              </c:strCache>
            </c:strRef>
          </c:cat>
          <c:val>
            <c:numRef>
              <c:f>'Pivot Table'!$B$4:$B$9</c:f>
              <c:numCache>
                <c:formatCode>General</c:formatCode>
                <c:ptCount val="5"/>
                <c:pt idx="0">
                  <c:v>10186.780000000002</c:v>
                </c:pt>
                <c:pt idx="1">
                  <c:v>7255.5700000000006</c:v>
                </c:pt>
                <c:pt idx="2">
                  <c:v>9536.17</c:v>
                </c:pt>
                <c:pt idx="3">
                  <c:v>12353.26</c:v>
                </c:pt>
                <c:pt idx="4">
                  <c:v>8737.4599999999973</c:v>
                </c:pt>
              </c:numCache>
            </c:numRef>
          </c:val>
          <c:extLst>
            <c:ext xmlns:c16="http://schemas.microsoft.com/office/drawing/2014/chart" uri="{C3380CC4-5D6E-409C-BE32-E72D297353CC}">
              <c16:uniqueId val="{00000000-406E-4DCE-B283-B6AC963F7519}"/>
            </c:ext>
          </c:extLst>
        </c:ser>
        <c:dLbls>
          <c:dLblPos val="outEnd"/>
          <c:showLegendKey val="0"/>
          <c:showVal val="1"/>
          <c:showCatName val="0"/>
          <c:showSerName val="0"/>
          <c:showPercent val="0"/>
          <c:showBubbleSize val="0"/>
        </c:dLbls>
        <c:gapWidth val="219"/>
        <c:overlap val="-27"/>
        <c:axId val="273485056"/>
        <c:axId val="273485536"/>
      </c:barChart>
      <c:catAx>
        <c:axId val="27348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85536"/>
        <c:crosses val="autoZero"/>
        <c:auto val="1"/>
        <c:lblAlgn val="ctr"/>
        <c:lblOffset val="100"/>
        <c:noMultiLvlLbl val="0"/>
      </c:catAx>
      <c:valAx>
        <c:axId val="27348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Messy Data.xlsx]Pivot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2">
              <a:lumMod val="60000"/>
            </a:schemeClr>
          </a:solidFill>
          <a:ln w="19050">
            <a:solidFill>
              <a:schemeClr val="lt1"/>
            </a:solidFill>
          </a:ln>
          <a:effectLst/>
        </c:spPr>
      </c:pivotFmt>
    </c:pivotFmts>
    <c:plotArea>
      <c:layout>
        <c:manualLayout>
          <c:layoutTarget val="inner"/>
          <c:xMode val="edge"/>
          <c:yMode val="edge"/>
          <c:x val="0.13815471750241745"/>
          <c:y val="0.1758363417569194"/>
          <c:w val="0.5516491228070175"/>
          <c:h val="0.7567749699157641"/>
        </c:manualLayout>
      </c:layout>
      <c:pieChart>
        <c:varyColors val="1"/>
        <c:ser>
          <c:idx val="0"/>
          <c:order val="0"/>
          <c:tx>
            <c:strRef>
              <c:f>'Pivot Table'!$J$3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60B-4F01-9527-8C027ED706F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60B-4F01-9527-8C027ED706F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60B-4F01-9527-8C027ED706F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60B-4F01-9527-8C027ED706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Table'!$I$4:$I$8</c:f>
              <c:strCache>
                <c:ptCount val="4"/>
                <c:pt idx="0">
                  <c:v>Electrical</c:v>
                </c:pt>
                <c:pt idx="1">
                  <c:v>Lighting</c:v>
                </c:pt>
                <c:pt idx="2">
                  <c:v>Paint</c:v>
                </c:pt>
                <c:pt idx="3">
                  <c:v>Tools</c:v>
                </c:pt>
              </c:strCache>
            </c:strRef>
          </c:cat>
          <c:val>
            <c:numRef>
              <c:f>'Pivot Table'!$J$4:$J$8</c:f>
              <c:numCache>
                <c:formatCode>General</c:formatCode>
                <c:ptCount val="4"/>
                <c:pt idx="0">
                  <c:v>8315.4400000000023</c:v>
                </c:pt>
                <c:pt idx="1">
                  <c:v>9488.83</c:v>
                </c:pt>
                <c:pt idx="2">
                  <c:v>15086.320000000002</c:v>
                </c:pt>
                <c:pt idx="3">
                  <c:v>15178.649999999994</c:v>
                </c:pt>
              </c:numCache>
            </c:numRef>
          </c:val>
          <c:extLst>
            <c:ext xmlns:c16="http://schemas.microsoft.com/office/drawing/2014/chart" uri="{C3380CC4-5D6E-409C-BE32-E72D297353CC}">
              <c16:uniqueId val="{00000008-960B-4F01-9527-8C027ED706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0219537284680278"/>
          <c:y val="0.42038636778385996"/>
          <c:w val="0.25003537303071705"/>
          <c:h val="0.41440475645116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Messy Data.xlsx]Pivot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Sales</a:t>
            </a:r>
          </a:p>
        </c:rich>
      </c:tx>
      <c:layout>
        <c:manualLayout>
          <c:xMode val="edge"/>
          <c:yMode val="edge"/>
          <c:x val="0.34240219012621698"/>
          <c:y val="3.8095175520640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Paint - Red</c:v>
                </c:pt>
                <c:pt idx="1">
                  <c:v>Screwdriver</c:v>
                </c:pt>
                <c:pt idx="2">
                  <c:v>Hammer</c:v>
                </c:pt>
                <c:pt idx="3">
                  <c:v>Paint - White</c:v>
                </c:pt>
                <c:pt idx="4">
                  <c:v>Light Bulb</c:v>
                </c:pt>
              </c:strCache>
            </c:strRef>
          </c:cat>
          <c:val>
            <c:numRef>
              <c:f>'Pivot Table'!$B$21:$B$26</c:f>
              <c:numCache>
                <c:formatCode>General</c:formatCode>
                <c:ptCount val="5"/>
                <c:pt idx="0">
                  <c:v>7085.6500000000015</c:v>
                </c:pt>
                <c:pt idx="1">
                  <c:v>6084.1299999999983</c:v>
                </c:pt>
                <c:pt idx="2">
                  <c:v>6077.82</c:v>
                </c:pt>
                <c:pt idx="3">
                  <c:v>5188.8900000000012</c:v>
                </c:pt>
                <c:pt idx="4">
                  <c:v>4843.8500000000013</c:v>
                </c:pt>
              </c:numCache>
            </c:numRef>
          </c:val>
          <c:extLst>
            <c:ext xmlns:c16="http://schemas.microsoft.com/office/drawing/2014/chart" uri="{C3380CC4-5D6E-409C-BE32-E72D297353CC}">
              <c16:uniqueId val="{00000000-67F7-4F41-81B1-1C7FD0B518E1}"/>
            </c:ext>
          </c:extLst>
        </c:ser>
        <c:dLbls>
          <c:dLblPos val="outEnd"/>
          <c:showLegendKey val="0"/>
          <c:showVal val="1"/>
          <c:showCatName val="0"/>
          <c:showSerName val="0"/>
          <c:showPercent val="0"/>
          <c:showBubbleSize val="0"/>
        </c:dLbls>
        <c:gapWidth val="219"/>
        <c:overlap val="-27"/>
        <c:axId val="919788208"/>
        <c:axId val="919786768"/>
      </c:barChart>
      <c:catAx>
        <c:axId val="9197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86768"/>
        <c:crosses val="autoZero"/>
        <c:auto val="1"/>
        <c:lblAlgn val="ctr"/>
        <c:lblOffset val="100"/>
        <c:noMultiLvlLbl val="0"/>
      </c:catAx>
      <c:valAx>
        <c:axId val="9197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8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28575</xdr:colOff>
      <xdr:row>2</xdr:row>
      <xdr:rowOff>76201</xdr:rowOff>
    </xdr:from>
    <xdr:to>
      <xdr:col>7</xdr:col>
      <xdr:colOff>390525</xdr:colOff>
      <xdr:row>16</xdr:row>
      <xdr:rowOff>52387</xdr:rowOff>
    </xdr:to>
    <xdr:graphicFrame macro="">
      <xdr:nvGraphicFramePr>
        <xdr:cNvPr id="2" name="Chart 1">
          <a:extLst>
            <a:ext uri="{FF2B5EF4-FFF2-40B4-BE49-F238E27FC236}">
              <a16:creationId xmlns:a16="http://schemas.microsoft.com/office/drawing/2014/main" id="{6CD5CFA6-A8E1-C8FB-A45F-7C4F42DEA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30199</xdr:colOff>
      <xdr:row>1</xdr:row>
      <xdr:rowOff>125605</xdr:rowOff>
    </xdr:from>
    <xdr:to>
      <xdr:col>15</xdr:col>
      <xdr:colOff>188408</xdr:colOff>
      <xdr:row>16</xdr:row>
      <xdr:rowOff>116237</xdr:rowOff>
    </xdr:to>
    <xdr:graphicFrame macro="">
      <xdr:nvGraphicFramePr>
        <xdr:cNvPr id="3" name="Chart 2">
          <a:extLst>
            <a:ext uri="{FF2B5EF4-FFF2-40B4-BE49-F238E27FC236}">
              <a16:creationId xmlns:a16="http://schemas.microsoft.com/office/drawing/2014/main" id="{0081E285-E13E-E69D-ACD6-00EC57DE0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53381</xdr:colOff>
      <xdr:row>17</xdr:row>
      <xdr:rowOff>41449</xdr:rowOff>
    </xdr:from>
    <xdr:to>
      <xdr:col>9</xdr:col>
      <xdr:colOff>30352</xdr:colOff>
      <xdr:row>31</xdr:row>
      <xdr:rowOff>146957</xdr:rowOff>
    </xdr:to>
    <xdr:graphicFrame macro="">
      <xdr:nvGraphicFramePr>
        <xdr:cNvPr id="4" name="Chart 3">
          <a:extLst>
            <a:ext uri="{FF2B5EF4-FFF2-40B4-BE49-F238E27FC236}">
              <a16:creationId xmlns:a16="http://schemas.microsoft.com/office/drawing/2014/main" id="{C984DECF-8892-632D-D336-2C89099BA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9526</xdr:rowOff>
    </xdr:from>
    <xdr:to>
      <xdr:col>6</xdr:col>
      <xdr:colOff>42649</xdr:colOff>
      <xdr:row>17</xdr:row>
      <xdr:rowOff>0</xdr:rowOff>
    </xdr:to>
    <xdr:graphicFrame macro="">
      <xdr:nvGraphicFramePr>
        <xdr:cNvPr id="2" name="Chart 1">
          <a:extLst>
            <a:ext uri="{FF2B5EF4-FFF2-40B4-BE49-F238E27FC236}">
              <a16:creationId xmlns:a16="http://schemas.microsoft.com/office/drawing/2014/main" id="{24760F83-1250-4923-9657-CC3F4AE5F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24736</xdr:colOff>
      <xdr:row>3</xdr:row>
      <xdr:rowOff>9524</xdr:rowOff>
    </xdr:from>
    <xdr:to>
      <xdr:col>12</xdr:col>
      <xdr:colOff>0</xdr:colOff>
      <xdr:row>17</xdr:row>
      <xdr:rowOff>5686</xdr:rowOff>
    </xdr:to>
    <xdr:graphicFrame macro="">
      <xdr:nvGraphicFramePr>
        <xdr:cNvPr id="3" name="Chart 2">
          <a:extLst>
            <a:ext uri="{FF2B5EF4-FFF2-40B4-BE49-F238E27FC236}">
              <a16:creationId xmlns:a16="http://schemas.microsoft.com/office/drawing/2014/main" id="{636A1708-FA07-419B-B09C-0CB42481E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16</xdr:row>
      <xdr:rowOff>171450</xdr:rowOff>
    </xdr:from>
    <xdr:to>
      <xdr:col>11</xdr:col>
      <xdr:colOff>597089</xdr:colOff>
      <xdr:row>30</xdr:row>
      <xdr:rowOff>171450</xdr:rowOff>
    </xdr:to>
    <xdr:graphicFrame macro="">
      <xdr:nvGraphicFramePr>
        <xdr:cNvPr id="4" name="Chart 3">
          <a:extLst>
            <a:ext uri="{FF2B5EF4-FFF2-40B4-BE49-F238E27FC236}">
              <a16:creationId xmlns:a16="http://schemas.microsoft.com/office/drawing/2014/main" id="{F1428990-F108-4D31-93C7-80B87F88A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14217</xdr:colOff>
      <xdr:row>12</xdr:row>
      <xdr:rowOff>23742</xdr:rowOff>
    </xdr:from>
    <xdr:to>
      <xdr:col>18</xdr:col>
      <xdr:colOff>854</xdr:colOff>
      <xdr:row>22</xdr:row>
      <xdr:rowOff>0</xdr:rowOff>
    </xdr:to>
    <mc:AlternateContent xmlns:mc="http://schemas.openxmlformats.org/markup-compatibility/2006">
      <mc:Choice xmlns:a14="http://schemas.microsoft.com/office/drawing/2010/main" Requires="a14">
        <xdr:graphicFrame macro="">
          <xdr:nvGraphicFramePr>
            <xdr:cNvPr id="5" name="Store">
              <a:extLst>
                <a:ext uri="{FF2B5EF4-FFF2-40B4-BE49-F238E27FC236}">
                  <a16:creationId xmlns:a16="http://schemas.microsoft.com/office/drawing/2014/main" id="{B47C20DB-EE18-C9C9-3A37-CEB5F8C068E7}"/>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9348717" y="2309742"/>
              <a:ext cx="2153575" cy="1881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603486</xdr:colOff>
      <xdr:row>12</xdr:row>
      <xdr:rowOff>28433</xdr:rowOff>
    </xdr:from>
    <xdr:to>
      <xdr:col>15</xdr:col>
      <xdr:colOff>14217</xdr:colOff>
      <xdr:row>30</xdr:row>
      <xdr:rowOff>156381</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08C2CF1-8ABD-94E7-47FD-5CD12FD8DD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378142" y="2314433"/>
              <a:ext cx="1970575" cy="355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19760</xdr:colOff>
      <xdr:row>21</xdr:row>
      <xdr:rowOff>170598</xdr:rowOff>
    </xdr:from>
    <xdr:to>
      <xdr:col>17</xdr:col>
      <xdr:colOff>597090</xdr:colOff>
      <xdr:row>30</xdr:row>
      <xdr:rowOff>170596</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DAF20473-E310-7415-4B3D-11E16928746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354260" y="4171098"/>
              <a:ext cx="2137049" cy="1714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ian McDuffy" refreshedDate="45921.710116898146" createdVersion="8" refreshedVersion="8" minRefreshableVersion="3" recordCount="250">
  <cacheSource type="worksheet">
    <worksheetSource name="Table1"/>
  </cacheSource>
  <cacheFields count="9">
    <cacheField name="OrderID" numFmtId="0">
      <sharedItems containsSemiMixedTypes="0" containsString="0" containsNumber="1" containsInteger="1" minValue="1001" maxValue="1250"/>
    </cacheField>
    <cacheField name="Date" numFmtId="14">
      <sharedItems containsSemiMixedTypes="0" containsNonDate="0" containsDate="1" containsString="0" minDate="2025-01-01T00:00:00" maxDate="2025-02-01T00:00:00" count="31">
        <d v="2025-01-26T00:00:00"/>
        <d v="2025-01-02T00:00:00"/>
        <d v="2025-01-16T00:00:00"/>
        <d v="2025-01-27T00:00:00"/>
        <d v="2025-01-21T00:00:00"/>
        <d v="2025-01-06T00:00:00"/>
        <d v="2025-01-12T00:00:00"/>
        <d v="2025-01-04T00:00:00"/>
        <d v="2025-01-14T00:00:00"/>
        <d v="2025-01-24T00:00:00"/>
        <d v="2025-01-28T00:00:00"/>
        <d v="2025-01-25T00:00:00"/>
        <d v="2025-01-10T00:00:00"/>
        <d v="2025-01-05T00:00:00"/>
        <d v="2025-01-29T00:00:00"/>
        <d v="2025-01-30T00:00:00"/>
        <d v="2025-01-22T00:00:00"/>
        <d v="2025-01-23T00:00:00"/>
        <d v="2025-01-13T00:00:00"/>
        <d v="2025-01-03T00:00:00"/>
        <d v="2025-01-15T00:00:00"/>
        <d v="2025-01-07T00:00:00"/>
        <d v="2025-01-31T00:00:00"/>
        <d v="2025-01-08T00:00:00"/>
        <d v="2025-01-11T00:00:00"/>
        <d v="2025-01-20T00:00:00"/>
        <d v="2025-01-09T00:00:00"/>
        <d v="2025-01-19T00:00:00"/>
        <d v="2025-01-18T00:00:00"/>
        <d v="2025-01-17T00:00:00"/>
        <d v="2025-01-01T00:00:00"/>
      </sharedItems>
      <fieldGroup par="8"/>
    </cacheField>
    <cacheField name="Store" numFmtId="0">
      <sharedItems count="5">
        <s v="Atlanta"/>
        <s v="Orlando"/>
        <s v="Tampa"/>
        <s v="Charlotte"/>
        <s v="Miami"/>
      </sharedItems>
    </cacheField>
    <cacheField name="Product" numFmtId="0">
      <sharedItems count="10">
        <s v="Extension Cord"/>
        <s v="Screwdriver"/>
        <s v="Drill"/>
        <s v="Hammer"/>
        <s v="Outlet"/>
        <s v="Paint - Red"/>
        <s v="Ceiling Fan"/>
        <s v="Paint - White"/>
        <s v="Light Bulb"/>
        <s v="Paint - Blue"/>
      </sharedItems>
    </cacheField>
    <cacheField name="Category" numFmtId="0">
      <sharedItems count="4">
        <s v="Electrical"/>
        <s v="Tools"/>
        <s v="Paint"/>
        <s v="Lighting"/>
      </sharedItems>
    </cacheField>
    <cacheField name="Quantity" numFmtId="0">
      <sharedItems containsSemiMixedTypes="0" containsString="0" containsNumber="1" containsInteger="1" minValue="1" maxValue="5"/>
    </cacheField>
    <cacheField name="UnitPrice" numFmtId="2">
      <sharedItems containsSemiMixedTypes="0" containsString="0" containsNumber="1" minValue="4.1100000000000003" maxValue="127.58"/>
    </cacheField>
    <cacheField name="Total" numFmtId="2">
      <sharedItems containsSemiMixedTypes="0" containsString="0" containsNumber="1" minValue="7.61" maxValue="637.9"/>
    </cacheField>
    <cacheField name="Days (Date)" numFmtId="0" databaseField="0">
      <fieldGroup base="1">
        <rangePr groupBy="days" startDate="2025-01-01T00:00:00" endDate="2025-02-01T00:00:00" groupInterval="7"/>
        <groupItems count="7">
          <s v="&lt;1/1/2025"/>
          <s v="1/1/2025 - 1/7/2025"/>
          <s v="1/8/2025 - 1/14/2025"/>
          <s v="1/15/2025 - 1/21/2025"/>
          <s v="1/22/2025 - 1/28/2025"/>
          <s v="1/29/2025 - 2/1/2025"/>
          <s v="&gt;2/1/2025"/>
        </groupItems>
      </fieldGroup>
    </cacheField>
  </cacheFields>
  <extLst>
    <ext xmlns:x14="http://schemas.microsoft.com/office/spreadsheetml/2009/9/main" uri="{725AE2AE-9491-48be-B2B4-4EB974FC3084}">
      <x14:pivotCacheDefinition pivotCacheId="785536077"/>
    </ext>
  </extLst>
</pivotCacheDefinition>
</file>

<file path=xl/pivotCache/pivotCacheRecords1.xml><?xml version="1.0" encoding="utf-8"?>
<pivotCacheRecords xmlns="http://schemas.openxmlformats.org/spreadsheetml/2006/main" xmlns:r="http://schemas.openxmlformats.org/officeDocument/2006/relationships" count="250">
  <r>
    <n v="1001"/>
    <x v="0"/>
    <x v="0"/>
    <x v="0"/>
    <x v="0"/>
    <n v="2"/>
    <n v="66.55"/>
    <n v="133.1"/>
  </r>
  <r>
    <n v="1002"/>
    <x v="1"/>
    <x v="1"/>
    <x v="1"/>
    <x v="1"/>
    <n v="1"/>
    <n v="60.47"/>
    <n v="60.47"/>
  </r>
  <r>
    <n v="1003"/>
    <x v="2"/>
    <x v="0"/>
    <x v="2"/>
    <x v="1"/>
    <n v="5"/>
    <n v="109.63"/>
    <n v="548.15"/>
  </r>
  <r>
    <n v="1004"/>
    <x v="3"/>
    <x v="2"/>
    <x v="0"/>
    <x v="0"/>
    <n v="1"/>
    <n v="95.05"/>
    <n v="95.05"/>
  </r>
  <r>
    <n v="1005"/>
    <x v="4"/>
    <x v="3"/>
    <x v="3"/>
    <x v="1"/>
    <n v="1"/>
    <n v="46.73"/>
    <n v="46.73"/>
  </r>
  <r>
    <n v="1006"/>
    <x v="1"/>
    <x v="1"/>
    <x v="4"/>
    <x v="0"/>
    <n v="5"/>
    <n v="102.16"/>
    <n v="510.8"/>
  </r>
  <r>
    <n v="1007"/>
    <x v="5"/>
    <x v="0"/>
    <x v="3"/>
    <x v="1"/>
    <n v="3"/>
    <n v="108.73"/>
    <n v="326.19"/>
  </r>
  <r>
    <n v="1008"/>
    <x v="0"/>
    <x v="4"/>
    <x v="5"/>
    <x v="2"/>
    <n v="2"/>
    <n v="127.32"/>
    <n v="254.64"/>
  </r>
  <r>
    <n v="1009"/>
    <x v="6"/>
    <x v="2"/>
    <x v="6"/>
    <x v="3"/>
    <n v="4"/>
    <n v="104.59"/>
    <n v="418.36"/>
  </r>
  <r>
    <n v="1010"/>
    <x v="7"/>
    <x v="2"/>
    <x v="7"/>
    <x v="2"/>
    <n v="3"/>
    <n v="93.08"/>
    <n v="279.24"/>
  </r>
  <r>
    <n v="1011"/>
    <x v="8"/>
    <x v="0"/>
    <x v="7"/>
    <x v="2"/>
    <n v="2"/>
    <n v="63.37"/>
    <n v="126.74"/>
  </r>
  <r>
    <n v="1012"/>
    <x v="9"/>
    <x v="0"/>
    <x v="0"/>
    <x v="0"/>
    <n v="3"/>
    <n v="116.72000000000001"/>
    <n v="350.16"/>
  </r>
  <r>
    <n v="1013"/>
    <x v="10"/>
    <x v="0"/>
    <x v="5"/>
    <x v="2"/>
    <n v="4"/>
    <n v="97.56"/>
    <n v="390.24"/>
  </r>
  <r>
    <n v="1014"/>
    <x v="0"/>
    <x v="3"/>
    <x v="7"/>
    <x v="2"/>
    <n v="2"/>
    <n v="113.4"/>
    <n v="226.8"/>
  </r>
  <r>
    <n v="1015"/>
    <x v="7"/>
    <x v="2"/>
    <x v="3"/>
    <x v="1"/>
    <n v="4"/>
    <n v="124.38"/>
    <n v="497.52"/>
  </r>
  <r>
    <n v="1016"/>
    <x v="4"/>
    <x v="2"/>
    <x v="1"/>
    <x v="1"/>
    <n v="4"/>
    <n v="120.15"/>
    <n v="480.6"/>
  </r>
  <r>
    <n v="1017"/>
    <x v="11"/>
    <x v="2"/>
    <x v="8"/>
    <x v="3"/>
    <n v="1"/>
    <n v="36.75"/>
    <n v="36.75"/>
  </r>
  <r>
    <n v="1018"/>
    <x v="6"/>
    <x v="3"/>
    <x v="8"/>
    <x v="3"/>
    <n v="2"/>
    <n v="57.92"/>
    <n v="115.84"/>
  </r>
  <r>
    <n v="1019"/>
    <x v="11"/>
    <x v="0"/>
    <x v="7"/>
    <x v="2"/>
    <n v="1"/>
    <n v="28.89"/>
    <n v="28.89"/>
  </r>
  <r>
    <n v="1020"/>
    <x v="12"/>
    <x v="0"/>
    <x v="0"/>
    <x v="0"/>
    <n v="1"/>
    <n v="58.46"/>
    <n v="58.46"/>
  </r>
  <r>
    <n v="1021"/>
    <x v="3"/>
    <x v="4"/>
    <x v="5"/>
    <x v="2"/>
    <n v="1"/>
    <n v="99.14"/>
    <n v="99.14"/>
  </r>
  <r>
    <n v="1022"/>
    <x v="10"/>
    <x v="2"/>
    <x v="5"/>
    <x v="2"/>
    <n v="4"/>
    <n v="102.3"/>
    <n v="409.2"/>
  </r>
  <r>
    <n v="1023"/>
    <x v="13"/>
    <x v="3"/>
    <x v="7"/>
    <x v="2"/>
    <n v="1"/>
    <n v="106.73"/>
    <n v="106.73"/>
  </r>
  <r>
    <n v="1024"/>
    <x v="14"/>
    <x v="4"/>
    <x v="7"/>
    <x v="2"/>
    <n v="4"/>
    <n v="61.61"/>
    <n v="246.44"/>
  </r>
  <r>
    <n v="1025"/>
    <x v="12"/>
    <x v="2"/>
    <x v="3"/>
    <x v="1"/>
    <n v="4"/>
    <n v="112.13"/>
    <n v="448.52"/>
  </r>
  <r>
    <n v="1026"/>
    <x v="15"/>
    <x v="2"/>
    <x v="1"/>
    <x v="1"/>
    <n v="3"/>
    <n v="55.360000000000007"/>
    <n v="166.08"/>
  </r>
  <r>
    <n v="1027"/>
    <x v="16"/>
    <x v="1"/>
    <x v="2"/>
    <x v="1"/>
    <n v="3"/>
    <n v="30.67"/>
    <n v="92.01"/>
  </r>
  <r>
    <n v="1028"/>
    <x v="2"/>
    <x v="3"/>
    <x v="1"/>
    <x v="1"/>
    <n v="3"/>
    <n v="80.72"/>
    <n v="242.16"/>
  </r>
  <r>
    <n v="1029"/>
    <x v="12"/>
    <x v="4"/>
    <x v="4"/>
    <x v="0"/>
    <n v="1"/>
    <n v="83.4"/>
    <n v="83.4"/>
  </r>
  <r>
    <n v="1030"/>
    <x v="14"/>
    <x v="0"/>
    <x v="9"/>
    <x v="2"/>
    <n v="3"/>
    <n v="19.543333333333333"/>
    <n v="58.63"/>
  </r>
  <r>
    <n v="1031"/>
    <x v="15"/>
    <x v="3"/>
    <x v="5"/>
    <x v="2"/>
    <n v="2"/>
    <n v="40.799999999999997"/>
    <n v="81.599999999999994"/>
  </r>
  <r>
    <n v="1032"/>
    <x v="17"/>
    <x v="2"/>
    <x v="6"/>
    <x v="3"/>
    <n v="5"/>
    <n v="82.37"/>
    <n v="411.85"/>
  </r>
  <r>
    <n v="1033"/>
    <x v="18"/>
    <x v="4"/>
    <x v="4"/>
    <x v="0"/>
    <n v="2"/>
    <n v="99.27"/>
    <n v="198.54"/>
  </r>
  <r>
    <n v="1034"/>
    <x v="0"/>
    <x v="0"/>
    <x v="7"/>
    <x v="2"/>
    <n v="1"/>
    <n v="124.77"/>
    <n v="124.77"/>
  </r>
  <r>
    <n v="1035"/>
    <x v="14"/>
    <x v="3"/>
    <x v="4"/>
    <x v="0"/>
    <n v="2"/>
    <n v="4.5"/>
    <n v="9"/>
  </r>
  <r>
    <n v="1036"/>
    <x v="16"/>
    <x v="2"/>
    <x v="5"/>
    <x v="2"/>
    <n v="4"/>
    <n v="29.89"/>
    <n v="119.56"/>
  </r>
  <r>
    <n v="1037"/>
    <x v="2"/>
    <x v="0"/>
    <x v="7"/>
    <x v="2"/>
    <n v="3"/>
    <n v="81.106666666666669"/>
    <n v="243.32"/>
  </r>
  <r>
    <n v="1038"/>
    <x v="19"/>
    <x v="3"/>
    <x v="1"/>
    <x v="1"/>
    <n v="2"/>
    <n v="80.349999999999994"/>
    <n v="160.69999999999999"/>
  </r>
  <r>
    <n v="1039"/>
    <x v="5"/>
    <x v="1"/>
    <x v="3"/>
    <x v="1"/>
    <n v="4"/>
    <n v="54.6"/>
    <n v="218.4"/>
  </r>
  <r>
    <n v="1040"/>
    <x v="9"/>
    <x v="0"/>
    <x v="1"/>
    <x v="1"/>
    <n v="3"/>
    <n v="96.37"/>
    <n v="289.11"/>
  </r>
  <r>
    <n v="1041"/>
    <x v="20"/>
    <x v="3"/>
    <x v="5"/>
    <x v="2"/>
    <n v="3"/>
    <n v="4.1100000000000003"/>
    <n v="12.33"/>
  </r>
  <r>
    <n v="1042"/>
    <x v="6"/>
    <x v="1"/>
    <x v="2"/>
    <x v="1"/>
    <n v="2"/>
    <n v="36.24"/>
    <n v="72.48"/>
  </r>
  <r>
    <n v="1043"/>
    <x v="5"/>
    <x v="4"/>
    <x v="3"/>
    <x v="1"/>
    <n v="2"/>
    <n v="93.85"/>
    <n v="187.7"/>
  </r>
  <r>
    <n v="1044"/>
    <x v="11"/>
    <x v="2"/>
    <x v="5"/>
    <x v="2"/>
    <n v="2"/>
    <n v="99.91"/>
    <n v="199.82"/>
  </r>
  <r>
    <n v="1045"/>
    <x v="12"/>
    <x v="3"/>
    <x v="8"/>
    <x v="3"/>
    <n v="4"/>
    <n v="124.53"/>
    <n v="498.12"/>
  </r>
  <r>
    <n v="1046"/>
    <x v="21"/>
    <x v="0"/>
    <x v="5"/>
    <x v="2"/>
    <n v="4"/>
    <n v="16"/>
    <n v="64"/>
  </r>
  <r>
    <n v="1047"/>
    <x v="22"/>
    <x v="4"/>
    <x v="5"/>
    <x v="2"/>
    <n v="2"/>
    <n v="115.42"/>
    <n v="230.84"/>
  </r>
  <r>
    <n v="1048"/>
    <x v="23"/>
    <x v="2"/>
    <x v="1"/>
    <x v="1"/>
    <n v="2"/>
    <n v="115.815"/>
    <n v="231.63"/>
  </r>
  <r>
    <n v="1049"/>
    <x v="0"/>
    <x v="0"/>
    <x v="7"/>
    <x v="2"/>
    <n v="2"/>
    <n v="79.150000000000006"/>
    <n v="158.30000000000001"/>
  </r>
  <r>
    <n v="1050"/>
    <x v="12"/>
    <x v="1"/>
    <x v="3"/>
    <x v="1"/>
    <n v="2"/>
    <n v="100.26"/>
    <n v="200.52"/>
  </r>
  <r>
    <n v="1051"/>
    <x v="4"/>
    <x v="1"/>
    <x v="4"/>
    <x v="0"/>
    <n v="3"/>
    <n v="9.36"/>
    <n v="28.08"/>
  </r>
  <r>
    <n v="1052"/>
    <x v="6"/>
    <x v="0"/>
    <x v="9"/>
    <x v="2"/>
    <n v="5"/>
    <n v="31.65"/>
    <n v="158.25"/>
  </r>
  <r>
    <n v="1053"/>
    <x v="24"/>
    <x v="1"/>
    <x v="0"/>
    <x v="0"/>
    <n v="3"/>
    <n v="51.169999999999995"/>
    <n v="153.51"/>
  </r>
  <r>
    <n v="1054"/>
    <x v="24"/>
    <x v="2"/>
    <x v="8"/>
    <x v="3"/>
    <n v="2"/>
    <n v="60.42"/>
    <n v="120.84"/>
  </r>
  <r>
    <n v="1055"/>
    <x v="21"/>
    <x v="2"/>
    <x v="7"/>
    <x v="2"/>
    <n v="3"/>
    <n v="97.93"/>
    <n v="293.79000000000002"/>
  </r>
  <r>
    <n v="1056"/>
    <x v="18"/>
    <x v="0"/>
    <x v="7"/>
    <x v="2"/>
    <n v="1"/>
    <n v="75.06"/>
    <n v="75.06"/>
  </r>
  <r>
    <n v="1057"/>
    <x v="21"/>
    <x v="0"/>
    <x v="7"/>
    <x v="2"/>
    <n v="4"/>
    <n v="26.26"/>
    <n v="105.04"/>
  </r>
  <r>
    <n v="1058"/>
    <x v="4"/>
    <x v="1"/>
    <x v="0"/>
    <x v="0"/>
    <n v="3"/>
    <n v="87.52"/>
    <n v="262.56"/>
  </r>
  <r>
    <n v="1059"/>
    <x v="1"/>
    <x v="1"/>
    <x v="3"/>
    <x v="1"/>
    <n v="5"/>
    <n v="6.5200000000000005"/>
    <n v="32.6"/>
  </r>
  <r>
    <n v="1060"/>
    <x v="25"/>
    <x v="4"/>
    <x v="8"/>
    <x v="3"/>
    <n v="3"/>
    <n v="127.2"/>
    <n v="381.6"/>
  </r>
  <r>
    <n v="1061"/>
    <x v="20"/>
    <x v="3"/>
    <x v="7"/>
    <x v="2"/>
    <n v="4"/>
    <n v="99.02"/>
    <n v="396.08"/>
  </r>
  <r>
    <n v="1062"/>
    <x v="10"/>
    <x v="2"/>
    <x v="8"/>
    <x v="3"/>
    <n v="4"/>
    <n v="90.79"/>
    <n v="363.16"/>
  </r>
  <r>
    <n v="1063"/>
    <x v="9"/>
    <x v="3"/>
    <x v="6"/>
    <x v="3"/>
    <n v="5"/>
    <n v="5.4020000000000001"/>
    <n v="27.01"/>
  </r>
  <r>
    <n v="1064"/>
    <x v="15"/>
    <x v="4"/>
    <x v="6"/>
    <x v="3"/>
    <n v="5"/>
    <n v="52.54"/>
    <n v="262.7"/>
  </r>
  <r>
    <n v="1065"/>
    <x v="17"/>
    <x v="0"/>
    <x v="8"/>
    <x v="3"/>
    <n v="4"/>
    <n v="29.67"/>
    <n v="118.68"/>
  </r>
  <r>
    <n v="1066"/>
    <x v="0"/>
    <x v="3"/>
    <x v="4"/>
    <x v="0"/>
    <n v="5"/>
    <n v="92.08"/>
    <n v="460.4"/>
  </r>
  <r>
    <n v="1067"/>
    <x v="24"/>
    <x v="1"/>
    <x v="7"/>
    <x v="2"/>
    <n v="5"/>
    <n v="71.33"/>
    <n v="356.65"/>
  </r>
  <r>
    <n v="1068"/>
    <x v="10"/>
    <x v="3"/>
    <x v="1"/>
    <x v="1"/>
    <n v="4"/>
    <n v="13.84"/>
    <n v="55.36"/>
  </r>
  <r>
    <n v="1069"/>
    <x v="5"/>
    <x v="3"/>
    <x v="5"/>
    <x v="2"/>
    <n v="1"/>
    <n v="87.95"/>
    <n v="87.95"/>
  </r>
  <r>
    <n v="1070"/>
    <x v="21"/>
    <x v="1"/>
    <x v="0"/>
    <x v="0"/>
    <n v="4"/>
    <n v="11.34"/>
    <n v="45.36"/>
  </r>
  <r>
    <n v="1071"/>
    <x v="10"/>
    <x v="0"/>
    <x v="6"/>
    <x v="3"/>
    <n v="1"/>
    <n v="35.69"/>
    <n v="35.69"/>
  </r>
  <r>
    <n v="1072"/>
    <x v="26"/>
    <x v="3"/>
    <x v="3"/>
    <x v="1"/>
    <n v="3"/>
    <n v="4.2299999999999995"/>
    <n v="12.69"/>
  </r>
  <r>
    <n v="1073"/>
    <x v="0"/>
    <x v="3"/>
    <x v="5"/>
    <x v="2"/>
    <n v="5"/>
    <n v="118.92999999999999"/>
    <n v="594.65"/>
  </r>
  <r>
    <n v="1074"/>
    <x v="7"/>
    <x v="3"/>
    <x v="0"/>
    <x v="0"/>
    <n v="2"/>
    <n v="102.21"/>
    <n v="204.42"/>
  </r>
  <r>
    <n v="1075"/>
    <x v="9"/>
    <x v="1"/>
    <x v="4"/>
    <x v="0"/>
    <n v="2"/>
    <n v="124.24"/>
    <n v="248.48"/>
  </r>
  <r>
    <n v="1076"/>
    <x v="20"/>
    <x v="1"/>
    <x v="0"/>
    <x v="0"/>
    <n v="4"/>
    <n v="8.0399999999999991"/>
    <n v="32.159999999999997"/>
  </r>
  <r>
    <n v="1077"/>
    <x v="24"/>
    <x v="4"/>
    <x v="1"/>
    <x v="1"/>
    <n v="2"/>
    <n v="104.41"/>
    <n v="208.82"/>
  </r>
  <r>
    <n v="1078"/>
    <x v="4"/>
    <x v="4"/>
    <x v="9"/>
    <x v="2"/>
    <n v="3"/>
    <n v="96.33"/>
    <n v="288.99"/>
  </r>
  <r>
    <n v="1079"/>
    <x v="2"/>
    <x v="4"/>
    <x v="2"/>
    <x v="1"/>
    <n v="2"/>
    <n v="45.39"/>
    <n v="90.78"/>
  </r>
  <r>
    <n v="1080"/>
    <x v="8"/>
    <x v="4"/>
    <x v="5"/>
    <x v="2"/>
    <n v="5"/>
    <n v="52.6"/>
    <n v="263"/>
  </r>
  <r>
    <n v="1081"/>
    <x v="18"/>
    <x v="0"/>
    <x v="3"/>
    <x v="1"/>
    <n v="3"/>
    <n v="85.850000000000009"/>
    <n v="257.55"/>
  </r>
  <r>
    <n v="1082"/>
    <x v="12"/>
    <x v="3"/>
    <x v="3"/>
    <x v="1"/>
    <n v="2"/>
    <n v="36.1"/>
    <n v="72.2"/>
  </r>
  <r>
    <n v="1083"/>
    <x v="0"/>
    <x v="0"/>
    <x v="4"/>
    <x v="0"/>
    <n v="4"/>
    <n v="101.46"/>
    <n v="405.84"/>
  </r>
  <r>
    <n v="1084"/>
    <x v="25"/>
    <x v="1"/>
    <x v="1"/>
    <x v="1"/>
    <n v="2"/>
    <n v="113.3"/>
    <n v="226.6"/>
  </r>
  <r>
    <n v="1085"/>
    <x v="4"/>
    <x v="1"/>
    <x v="1"/>
    <x v="1"/>
    <n v="1"/>
    <n v="75.489999999999995"/>
    <n v="75.489999999999995"/>
  </r>
  <r>
    <n v="1086"/>
    <x v="20"/>
    <x v="2"/>
    <x v="9"/>
    <x v="2"/>
    <n v="5"/>
    <n v="79.31"/>
    <n v="396.55"/>
  </r>
  <r>
    <n v="1087"/>
    <x v="7"/>
    <x v="2"/>
    <x v="0"/>
    <x v="0"/>
    <n v="2"/>
    <n v="81.180000000000007"/>
    <n v="162.36000000000001"/>
  </r>
  <r>
    <n v="1088"/>
    <x v="18"/>
    <x v="1"/>
    <x v="1"/>
    <x v="1"/>
    <n v="3"/>
    <n v="56.233333333333327"/>
    <n v="168.7"/>
  </r>
  <r>
    <n v="1089"/>
    <x v="27"/>
    <x v="1"/>
    <x v="4"/>
    <x v="0"/>
    <n v="4"/>
    <n v="53.7"/>
    <n v="214.8"/>
  </r>
  <r>
    <n v="1090"/>
    <x v="22"/>
    <x v="4"/>
    <x v="3"/>
    <x v="1"/>
    <n v="4"/>
    <n v="73.91"/>
    <n v="295.64"/>
  </r>
  <r>
    <n v="1091"/>
    <x v="17"/>
    <x v="3"/>
    <x v="3"/>
    <x v="1"/>
    <n v="2"/>
    <n v="24.8"/>
    <n v="49.6"/>
  </r>
  <r>
    <n v="1092"/>
    <x v="21"/>
    <x v="0"/>
    <x v="6"/>
    <x v="3"/>
    <n v="3"/>
    <n v="84.570000000000007"/>
    <n v="253.71"/>
  </r>
  <r>
    <n v="1093"/>
    <x v="27"/>
    <x v="1"/>
    <x v="4"/>
    <x v="0"/>
    <n v="5"/>
    <n v="26.080000000000002"/>
    <n v="130.4"/>
  </r>
  <r>
    <n v="1094"/>
    <x v="9"/>
    <x v="1"/>
    <x v="1"/>
    <x v="1"/>
    <n v="1"/>
    <n v="85.71"/>
    <n v="85.71"/>
  </r>
  <r>
    <n v="1095"/>
    <x v="1"/>
    <x v="0"/>
    <x v="6"/>
    <x v="3"/>
    <n v="4"/>
    <n v="24.38"/>
    <n v="97.52"/>
  </r>
  <r>
    <n v="1096"/>
    <x v="16"/>
    <x v="0"/>
    <x v="9"/>
    <x v="2"/>
    <n v="4"/>
    <n v="94.9"/>
    <n v="379.6"/>
  </r>
  <r>
    <n v="1097"/>
    <x v="28"/>
    <x v="1"/>
    <x v="9"/>
    <x v="2"/>
    <n v="5"/>
    <n v="49.024000000000001"/>
    <n v="245.12"/>
  </r>
  <r>
    <n v="1098"/>
    <x v="15"/>
    <x v="3"/>
    <x v="2"/>
    <x v="1"/>
    <n v="2"/>
    <n v="110.49"/>
    <n v="220.98"/>
  </r>
  <r>
    <n v="1099"/>
    <x v="20"/>
    <x v="3"/>
    <x v="2"/>
    <x v="1"/>
    <n v="4"/>
    <n v="39.94"/>
    <n v="159.76"/>
  </r>
  <r>
    <n v="1100"/>
    <x v="7"/>
    <x v="4"/>
    <x v="9"/>
    <x v="2"/>
    <n v="1"/>
    <n v="11.03"/>
    <n v="11.03"/>
  </r>
  <r>
    <n v="1101"/>
    <x v="13"/>
    <x v="1"/>
    <x v="4"/>
    <x v="0"/>
    <n v="2"/>
    <n v="101.24"/>
    <n v="202.48"/>
  </r>
  <r>
    <n v="1102"/>
    <x v="2"/>
    <x v="0"/>
    <x v="8"/>
    <x v="3"/>
    <n v="2"/>
    <n v="27.48"/>
    <n v="54.96"/>
  </r>
  <r>
    <n v="1103"/>
    <x v="27"/>
    <x v="1"/>
    <x v="6"/>
    <x v="3"/>
    <n v="5"/>
    <n v="76.13"/>
    <n v="380.65"/>
  </r>
  <r>
    <n v="1104"/>
    <x v="20"/>
    <x v="3"/>
    <x v="1"/>
    <x v="1"/>
    <n v="3"/>
    <n v="49.26"/>
    <n v="147.78"/>
  </r>
  <r>
    <n v="1105"/>
    <x v="23"/>
    <x v="1"/>
    <x v="9"/>
    <x v="2"/>
    <n v="1"/>
    <n v="7.61"/>
    <n v="7.61"/>
  </r>
  <r>
    <n v="1106"/>
    <x v="29"/>
    <x v="4"/>
    <x v="0"/>
    <x v="0"/>
    <n v="4"/>
    <n v="68.97"/>
    <n v="275.88"/>
  </r>
  <r>
    <n v="1107"/>
    <x v="9"/>
    <x v="3"/>
    <x v="2"/>
    <x v="1"/>
    <n v="4"/>
    <n v="68.290000000000006"/>
    <n v="273.16000000000003"/>
  </r>
  <r>
    <n v="1108"/>
    <x v="22"/>
    <x v="4"/>
    <x v="8"/>
    <x v="3"/>
    <n v="5"/>
    <n v="123.44000000000001"/>
    <n v="617.20000000000005"/>
  </r>
  <r>
    <n v="1109"/>
    <x v="3"/>
    <x v="4"/>
    <x v="0"/>
    <x v="0"/>
    <n v="3"/>
    <n v="19.349999999999998"/>
    <n v="58.05"/>
  </r>
  <r>
    <n v="1110"/>
    <x v="8"/>
    <x v="0"/>
    <x v="1"/>
    <x v="1"/>
    <n v="4"/>
    <n v="110.25"/>
    <n v="441"/>
  </r>
  <r>
    <n v="1111"/>
    <x v="27"/>
    <x v="1"/>
    <x v="5"/>
    <x v="2"/>
    <n v="5"/>
    <n v="81.92"/>
    <n v="409.6"/>
  </r>
  <r>
    <n v="1112"/>
    <x v="28"/>
    <x v="1"/>
    <x v="8"/>
    <x v="3"/>
    <n v="3"/>
    <n v="68.09"/>
    <n v="204.27"/>
  </r>
  <r>
    <n v="1113"/>
    <x v="6"/>
    <x v="2"/>
    <x v="1"/>
    <x v="1"/>
    <n v="5"/>
    <n v="24.07"/>
    <n v="120.35"/>
  </r>
  <r>
    <n v="1114"/>
    <x v="18"/>
    <x v="4"/>
    <x v="8"/>
    <x v="3"/>
    <n v="3"/>
    <n v="82.33"/>
    <n v="246.99"/>
  </r>
  <r>
    <n v="1115"/>
    <x v="10"/>
    <x v="1"/>
    <x v="3"/>
    <x v="1"/>
    <n v="4"/>
    <n v="79.87"/>
    <n v="319.48"/>
  </r>
  <r>
    <n v="1116"/>
    <x v="10"/>
    <x v="0"/>
    <x v="5"/>
    <x v="2"/>
    <n v="4"/>
    <n v="39.06"/>
    <n v="156.24"/>
  </r>
  <r>
    <n v="1117"/>
    <x v="2"/>
    <x v="4"/>
    <x v="7"/>
    <x v="2"/>
    <n v="5"/>
    <n v="4.6100000000000003"/>
    <n v="23.05"/>
  </r>
  <r>
    <n v="1118"/>
    <x v="22"/>
    <x v="2"/>
    <x v="1"/>
    <x v="1"/>
    <n v="3"/>
    <n v="5.08"/>
    <n v="15.24"/>
  </r>
  <r>
    <n v="1119"/>
    <x v="11"/>
    <x v="4"/>
    <x v="0"/>
    <x v="0"/>
    <n v="4"/>
    <n v="100.12"/>
    <n v="400.48"/>
  </r>
  <r>
    <n v="1120"/>
    <x v="3"/>
    <x v="2"/>
    <x v="0"/>
    <x v="0"/>
    <n v="1"/>
    <n v="40.69"/>
    <n v="40.69"/>
  </r>
  <r>
    <n v="1121"/>
    <x v="1"/>
    <x v="0"/>
    <x v="2"/>
    <x v="1"/>
    <n v="2"/>
    <n v="27.75"/>
    <n v="55.5"/>
  </r>
  <r>
    <n v="1122"/>
    <x v="15"/>
    <x v="2"/>
    <x v="1"/>
    <x v="1"/>
    <n v="5"/>
    <n v="24.119999999999997"/>
    <n v="120.6"/>
  </r>
  <r>
    <n v="1123"/>
    <x v="26"/>
    <x v="0"/>
    <x v="9"/>
    <x v="2"/>
    <n v="1"/>
    <n v="23.36"/>
    <n v="23.36"/>
  </r>
  <r>
    <n v="1124"/>
    <x v="26"/>
    <x v="4"/>
    <x v="7"/>
    <x v="2"/>
    <n v="1"/>
    <n v="100.69"/>
    <n v="100.69"/>
  </r>
  <r>
    <n v="1125"/>
    <x v="22"/>
    <x v="0"/>
    <x v="7"/>
    <x v="2"/>
    <n v="4"/>
    <n v="19.79"/>
    <n v="79.16"/>
  </r>
  <r>
    <n v="1126"/>
    <x v="24"/>
    <x v="1"/>
    <x v="8"/>
    <x v="3"/>
    <n v="5"/>
    <n v="82.74"/>
    <n v="413.7"/>
  </r>
  <r>
    <n v="1127"/>
    <x v="17"/>
    <x v="2"/>
    <x v="2"/>
    <x v="1"/>
    <n v="2"/>
    <n v="45.74"/>
    <n v="91.48"/>
  </r>
  <r>
    <n v="1128"/>
    <x v="26"/>
    <x v="2"/>
    <x v="3"/>
    <x v="1"/>
    <n v="3"/>
    <n v="14.99"/>
    <n v="44.97"/>
  </r>
  <r>
    <n v="1129"/>
    <x v="26"/>
    <x v="2"/>
    <x v="8"/>
    <x v="3"/>
    <n v="5"/>
    <n v="24.48"/>
    <n v="122.4"/>
  </r>
  <r>
    <n v="1130"/>
    <x v="2"/>
    <x v="0"/>
    <x v="2"/>
    <x v="1"/>
    <n v="3"/>
    <n v="84.01"/>
    <n v="252.03"/>
  </r>
  <r>
    <n v="1131"/>
    <x v="20"/>
    <x v="0"/>
    <x v="1"/>
    <x v="1"/>
    <n v="1"/>
    <n v="108.14"/>
    <n v="108.14"/>
  </r>
  <r>
    <n v="1132"/>
    <x v="12"/>
    <x v="1"/>
    <x v="6"/>
    <x v="3"/>
    <n v="4"/>
    <n v="33.590000000000003"/>
    <n v="134.36000000000001"/>
  </r>
  <r>
    <n v="1133"/>
    <x v="6"/>
    <x v="0"/>
    <x v="0"/>
    <x v="0"/>
    <n v="4"/>
    <n v="4.3"/>
    <n v="17.2"/>
  </r>
  <r>
    <n v="1134"/>
    <x v="10"/>
    <x v="3"/>
    <x v="0"/>
    <x v="0"/>
    <n v="4"/>
    <n v="10.43"/>
    <n v="41.72"/>
  </r>
  <r>
    <n v="1135"/>
    <x v="19"/>
    <x v="0"/>
    <x v="5"/>
    <x v="2"/>
    <n v="2"/>
    <n v="110.04"/>
    <n v="220.08"/>
  </r>
  <r>
    <n v="1136"/>
    <x v="1"/>
    <x v="0"/>
    <x v="0"/>
    <x v="0"/>
    <n v="4"/>
    <n v="21.25"/>
    <n v="85"/>
  </r>
  <r>
    <n v="1137"/>
    <x v="1"/>
    <x v="2"/>
    <x v="3"/>
    <x v="1"/>
    <n v="5"/>
    <n v="27.586000000000002"/>
    <n v="137.93"/>
  </r>
  <r>
    <n v="1138"/>
    <x v="2"/>
    <x v="0"/>
    <x v="3"/>
    <x v="1"/>
    <n v="5"/>
    <n v="127.58"/>
    <n v="637.9"/>
  </r>
  <r>
    <n v="1139"/>
    <x v="30"/>
    <x v="1"/>
    <x v="4"/>
    <x v="0"/>
    <n v="3"/>
    <n v="36.81"/>
    <n v="110.43"/>
  </r>
  <r>
    <n v="1140"/>
    <x v="27"/>
    <x v="0"/>
    <x v="7"/>
    <x v="2"/>
    <n v="1"/>
    <n v="123.81"/>
    <n v="123.81"/>
  </r>
  <r>
    <n v="1141"/>
    <x v="30"/>
    <x v="4"/>
    <x v="1"/>
    <x v="1"/>
    <n v="5"/>
    <n v="45.71"/>
    <n v="228.55"/>
  </r>
  <r>
    <n v="1142"/>
    <x v="11"/>
    <x v="1"/>
    <x v="8"/>
    <x v="3"/>
    <n v="5"/>
    <n v="76.539999999999992"/>
    <n v="382.7"/>
  </r>
  <r>
    <n v="1143"/>
    <x v="10"/>
    <x v="1"/>
    <x v="9"/>
    <x v="2"/>
    <n v="2"/>
    <n v="54.96"/>
    <n v="109.92"/>
  </r>
  <r>
    <n v="1144"/>
    <x v="24"/>
    <x v="0"/>
    <x v="1"/>
    <x v="1"/>
    <n v="1"/>
    <n v="12.44"/>
    <n v="12.44"/>
  </r>
  <r>
    <n v="1145"/>
    <x v="23"/>
    <x v="2"/>
    <x v="6"/>
    <x v="3"/>
    <n v="2"/>
    <n v="66.680000000000007"/>
    <n v="133.36000000000001"/>
  </r>
  <r>
    <n v="1146"/>
    <x v="0"/>
    <x v="3"/>
    <x v="6"/>
    <x v="3"/>
    <n v="4"/>
    <n v="11.52"/>
    <n v="46.08"/>
  </r>
  <r>
    <n v="1147"/>
    <x v="0"/>
    <x v="0"/>
    <x v="5"/>
    <x v="2"/>
    <n v="1"/>
    <n v="33.07"/>
    <n v="33.07"/>
  </r>
  <r>
    <n v="1148"/>
    <x v="24"/>
    <x v="0"/>
    <x v="7"/>
    <x v="2"/>
    <n v="5"/>
    <n v="68.289999999999992"/>
    <n v="341.45"/>
  </r>
  <r>
    <n v="1149"/>
    <x v="20"/>
    <x v="2"/>
    <x v="0"/>
    <x v="0"/>
    <n v="1"/>
    <n v="26.54"/>
    <n v="26.54"/>
  </r>
  <r>
    <n v="1150"/>
    <x v="18"/>
    <x v="0"/>
    <x v="6"/>
    <x v="3"/>
    <n v="4"/>
    <n v="14.96"/>
    <n v="59.84"/>
  </r>
  <r>
    <n v="1151"/>
    <x v="2"/>
    <x v="0"/>
    <x v="8"/>
    <x v="3"/>
    <n v="4"/>
    <n v="27.64"/>
    <n v="110.56"/>
  </r>
  <r>
    <n v="1152"/>
    <x v="17"/>
    <x v="2"/>
    <x v="0"/>
    <x v="0"/>
    <n v="3"/>
    <n v="49.5"/>
    <n v="148.5"/>
  </r>
  <r>
    <n v="1153"/>
    <x v="10"/>
    <x v="3"/>
    <x v="7"/>
    <x v="2"/>
    <n v="2"/>
    <n v="95.96"/>
    <n v="191.92"/>
  </r>
  <r>
    <n v="1154"/>
    <x v="3"/>
    <x v="3"/>
    <x v="7"/>
    <x v="2"/>
    <n v="3"/>
    <n v="7.1700000000000008"/>
    <n v="21.51"/>
  </r>
  <r>
    <n v="1155"/>
    <x v="7"/>
    <x v="1"/>
    <x v="3"/>
    <x v="1"/>
    <n v="5"/>
    <n v="115.44000000000001"/>
    <n v="577.20000000000005"/>
  </r>
  <r>
    <n v="1156"/>
    <x v="4"/>
    <x v="1"/>
    <x v="5"/>
    <x v="2"/>
    <n v="2"/>
    <n v="114.55"/>
    <n v="229.1"/>
  </r>
  <r>
    <n v="1157"/>
    <x v="0"/>
    <x v="1"/>
    <x v="3"/>
    <x v="1"/>
    <n v="3"/>
    <n v="12.21"/>
    <n v="36.630000000000003"/>
  </r>
  <r>
    <n v="1158"/>
    <x v="1"/>
    <x v="4"/>
    <x v="3"/>
    <x v="1"/>
    <n v="4"/>
    <n v="73.7"/>
    <n v="294.8"/>
  </r>
  <r>
    <n v="1159"/>
    <x v="19"/>
    <x v="4"/>
    <x v="1"/>
    <x v="1"/>
    <n v="5"/>
    <n v="93.03"/>
    <n v="465.15"/>
  </r>
  <r>
    <n v="1160"/>
    <x v="13"/>
    <x v="4"/>
    <x v="4"/>
    <x v="0"/>
    <n v="2"/>
    <n v="117.53"/>
    <n v="235.06"/>
  </r>
  <r>
    <n v="1161"/>
    <x v="29"/>
    <x v="2"/>
    <x v="9"/>
    <x v="2"/>
    <n v="1"/>
    <n v="121.7"/>
    <n v="121.7"/>
  </r>
  <r>
    <n v="1162"/>
    <x v="29"/>
    <x v="2"/>
    <x v="6"/>
    <x v="3"/>
    <n v="5"/>
    <n v="23.669999999999998"/>
    <n v="118.35"/>
  </r>
  <r>
    <n v="1163"/>
    <x v="5"/>
    <x v="0"/>
    <x v="9"/>
    <x v="2"/>
    <n v="5"/>
    <n v="51.15"/>
    <n v="255.75"/>
  </r>
  <r>
    <n v="1164"/>
    <x v="0"/>
    <x v="4"/>
    <x v="8"/>
    <x v="3"/>
    <n v="2"/>
    <n v="124.75"/>
    <n v="249.5"/>
  </r>
  <r>
    <n v="1165"/>
    <x v="21"/>
    <x v="0"/>
    <x v="1"/>
    <x v="1"/>
    <n v="2"/>
    <n v="80.040000000000006"/>
    <n v="160.08000000000001"/>
  </r>
  <r>
    <n v="1166"/>
    <x v="5"/>
    <x v="4"/>
    <x v="9"/>
    <x v="2"/>
    <n v="1"/>
    <n v="79.16"/>
    <n v="79.16"/>
  </r>
  <r>
    <n v="1167"/>
    <x v="4"/>
    <x v="1"/>
    <x v="3"/>
    <x v="1"/>
    <n v="4"/>
    <n v="58.02"/>
    <n v="232.08"/>
  </r>
  <r>
    <n v="1168"/>
    <x v="25"/>
    <x v="1"/>
    <x v="8"/>
    <x v="3"/>
    <n v="2"/>
    <n v="85.33"/>
    <n v="170.66"/>
  </r>
  <r>
    <n v="1169"/>
    <x v="1"/>
    <x v="0"/>
    <x v="7"/>
    <x v="2"/>
    <n v="2"/>
    <n v="23.51"/>
    <n v="47.02"/>
  </r>
  <r>
    <n v="1170"/>
    <x v="12"/>
    <x v="2"/>
    <x v="5"/>
    <x v="2"/>
    <n v="4"/>
    <n v="47.09"/>
    <n v="188.36"/>
  </r>
  <r>
    <n v="1171"/>
    <x v="3"/>
    <x v="4"/>
    <x v="6"/>
    <x v="3"/>
    <n v="3"/>
    <n v="70.63"/>
    <n v="211.89"/>
  </r>
  <r>
    <n v="1172"/>
    <x v="8"/>
    <x v="4"/>
    <x v="5"/>
    <x v="2"/>
    <n v="5"/>
    <n v="61.679999999999993"/>
    <n v="308.39999999999998"/>
  </r>
  <r>
    <n v="1173"/>
    <x v="8"/>
    <x v="2"/>
    <x v="1"/>
    <x v="1"/>
    <n v="3"/>
    <n v="100.82"/>
    <n v="302.45999999999998"/>
  </r>
  <r>
    <n v="1174"/>
    <x v="0"/>
    <x v="1"/>
    <x v="4"/>
    <x v="0"/>
    <n v="4"/>
    <n v="88.797499999999999"/>
    <n v="355.19"/>
  </r>
  <r>
    <n v="1175"/>
    <x v="6"/>
    <x v="4"/>
    <x v="1"/>
    <x v="1"/>
    <n v="5"/>
    <n v="92.45"/>
    <n v="462.25"/>
  </r>
  <r>
    <n v="1176"/>
    <x v="1"/>
    <x v="4"/>
    <x v="9"/>
    <x v="2"/>
    <n v="4"/>
    <n v="80.77"/>
    <n v="323.08"/>
  </r>
  <r>
    <n v="1177"/>
    <x v="30"/>
    <x v="1"/>
    <x v="6"/>
    <x v="3"/>
    <n v="2"/>
    <n v="120.76"/>
    <n v="241.52"/>
  </r>
  <r>
    <n v="1178"/>
    <x v="7"/>
    <x v="1"/>
    <x v="2"/>
    <x v="1"/>
    <n v="5"/>
    <n v="97.12"/>
    <n v="485.6"/>
  </r>
  <r>
    <n v="1179"/>
    <x v="4"/>
    <x v="4"/>
    <x v="0"/>
    <x v="0"/>
    <n v="2"/>
    <n v="16.760000000000002"/>
    <n v="33.520000000000003"/>
  </r>
  <r>
    <n v="1180"/>
    <x v="26"/>
    <x v="1"/>
    <x v="3"/>
    <x v="1"/>
    <n v="4"/>
    <n v="47.01"/>
    <n v="188.04"/>
  </r>
  <r>
    <n v="1181"/>
    <x v="0"/>
    <x v="3"/>
    <x v="2"/>
    <x v="1"/>
    <n v="1"/>
    <n v="120.87"/>
    <n v="120.87"/>
  </r>
  <r>
    <n v="1182"/>
    <x v="23"/>
    <x v="0"/>
    <x v="5"/>
    <x v="2"/>
    <n v="2"/>
    <n v="73.61"/>
    <n v="147.22"/>
  </r>
  <r>
    <n v="1183"/>
    <x v="3"/>
    <x v="3"/>
    <x v="6"/>
    <x v="3"/>
    <n v="5"/>
    <n v="8.129999999999999"/>
    <n v="40.65"/>
  </r>
  <r>
    <n v="1184"/>
    <x v="27"/>
    <x v="4"/>
    <x v="8"/>
    <x v="3"/>
    <n v="4"/>
    <n v="11.63"/>
    <n v="46.52"/>
  </r>
  <r>
    <n v="1185"/>
    <x v="14"/>
    <x v="0"/>
    <x v="6"/>
    <x v="3"/>
    <n v="2"/>
    <n v="111.25"/>
    <n v="222.5"/>
  </r>
  <r>
    <n v="1186"/>
    <x v="24"/>
    <x v="1"/>
    <x v="9"/>
    <x v="2"/>
    <n v="1"/>
    <n v="8.92"/>
    <n v="8.92"/>
  </r>
  <r>
    <n v="1187"/>
    <x v="14"/>
    <x v="3"/>
    <x v="2"/>
    <x v="1"/>
    <n v="4"/>
    <n v="62.72"/>
    <n v="250.88"/>
  </r>
  <r>
    <n v="1188"/>
    <x v="2"/>
    <x v="1"/>
    <x v="5"/>
    <x v="2"/>
    <n v="2"/>
    <n v="38.21"/>
    <n v="76.42"/>
  </r>
  <r>
    <n v="1189"/>
    <x v="13"/>
    <x v="1"/>
    <x v="6"/>
    <x v="3"/>
    <n v="4"/>
    <n v="70.540000000000006"/>
    <n v="282.16000000000003"/>
  </r>
  <r>
    <n v="1190"/>
    <x v="25"/>
    <x v="1"/>
    <x v="0"/>
    <x v="0"/>
    <n v="3"/>
    <n v="63.59"/>
    <n v="190.77"/>
  </r>
  <r>
    <n v="1191"/>
    <x v="8"/>
    <x v="4"/>
    <x v="4"/>
    <x v="0"/>
    <n v="3"/>
    <n v="12.63"/>
    <n v="37.89"/>
  </r>
  <r>
    <n v="1192"/>
    <x v="28"/>
    <x v="0"/>
    <x v="5"/>
    <x v="2"/>
    <n v="5"/>
    <n v="57.83"/>
    <n v="289.14999999999998"/>
  </r>
  <r>
    <n v="1193"/>
    <x v="1"/>
    <x v="2"/>
    <x v="3"/>
    <x v="1"/>
    <n v="2"/>
    <n v="85.64"/>
    <n v="171.28"/>
  </r>
  <r>
    <n v="1194"/>
    <x v="5"/>
    <x v="3"/>
    <x v="1"/>
    <x v="1"/>
    <n v="2"/>
    <n v="73.41"/>
    <n v="146.82"/>
  </r>
  <r>
    <n v="1195"/>
    <x v="23"/>
    <x v="1"/>
    <x v="2"/>
    <x v="1"/>
    <n v="1"/>
    <n v="36.380000000000003"/>
    <n v="36.380000000000003"/>
  </r>
  <r>
    <n v="1196"/>
    <x v="25"/>
    <x v="0"/>
    <x v="9"/>
    <x v="2"/>
    <n v="1"/>
    <n v="81.12"/>
    <n v="81.12"/>
  </r>
  <r>
    <n v="1197"/>
    <x v="7"/>
    <x v="1"/>
    <x v="6"/>
    <x v="3"/>
    <n v="5"/>
    <n v="90.64"/>
    <n v="453.2"/>
  </r>
  <r>
    <n v="1198"/>
    <x v="18"/>
    <x v="1"/>
    <x v="6"/>
    <x v="3"/>
    <n v="5"/>
    <n v="62.05"/>
    <n v="310.25"/>
  </r>
  <r>
    <n v="1199"/>
    <x v="26"/>
    <x v="3"/>
    <x v="1"/>
    <x v="1"/>
    <n v="3"/>
    <n v="101.3"/>
    <n v="303.89999999999998"/>
  </r>
  <r>
    <n v="1200"/>
    <x v="11"/>
    <x v="3"/>
    <x v="9"/>
    <x v="2"/>
    <n v="2"/>
    <n v="98.935000000000002"/>
    <n v="197.87"/>
  </r>
  <r>
    <n v="1201"/>
    <x v="29"/>
    <x v="4"/>
    <x v="8"/>
    <x v="3"/>
    <n v="4"/>
    <n v="62.17"/>
    <n v="248.68"/>
  </r>
  <r>
    <n v="1202"/>
    <x v="0"/>
    <x v="4"/>
    <x v="5"/>
    <x v="2"/>
    <n v="5"/>
    <n v="95.36"/>
    <n v="476.8"/>
  </r>
  <r>
    <n v="1203"/>
    <x v="27"/>
    <x v="2"/>
    <x v="6"/>
    <x v="3"/>
    <n v="1"/>
    <n v="42.39"/>
    <n v="42.39"/>
  </r>
  <r>
    <n v="1204"/>
    <x v="18"/>
    <x v="1"/>
    <x v="5"/>
    <x v="2"/>
    <n v="2"/>
    <n v="40.32"/>
    <n v="80.64"/>
  </r>
  <r>
    <n v="1205"/>
    <x v="1"/>
    <x v="0"/>
    <x v="8"/>
    <x v="3"/>
    <n v="2"/>
    <n v="40.125"/>
    <n v="80.25"/>
  </r>
  <r>
    <n v="1206"/>
    <x v="16"/>
    <x v="1"/>
    <x v="1"/>
    <x v="1"/>
    <n v="1"/>
    <n v="117.17"/>
    <n v="117.17"/>
  </r>
  <r>
    <n v="1207"/>
    <x v="13"/>
    <x v="1"/>
    <x v="5"/>
    <x v="2"/>
    <n v="3"/>
    <n v="111.49000000000001"/>
    <n v="334.47"/>
  </r>
  <r>
    <n v="1208"/>
    <x v="1"/>
    <x v="2"/>
    <x v="0"/>
    <x v="0"/>
    <n v="1"/>
    <n v="103.38"/>
    <n v="103.38"/>
  </r>
  <r>
    <n v="1209"/>
    <x v="21"/>
    <x v="0"/>
    <x v="5"/>
    <x v="2"/>
    <n v="5"/>
    <n v="113.25999999999999"/>
    <n v="566.29999999999995"/>
  </r>
  <r>
    <n v="1210"/>
    <x v="12"/>
    <x v="2"/>
    <x v="6"/>
    <x v="3"/>
    <n v="5"/>
    <n v="11.686"/>
    <n v="58.43"/>
  </r>
  <r>
    <n v="1211"/>
    <x v="26"/>
    <x v="1"/>
    <x v="3"/>
    <x v="1"/>
    <n v="4"/>
    <n v="111.65"/>
    <n v="446.6"/>
  </r>
  <r>
    <n v="1212"/>
    <x v="5"/>
    <x v="1"/>
    <x v="7"/>
    <x v="2"/>
    <n v="2"/>
    <n v="103.2"/>
    <n v="206.4"/>
  </r>
  <r>
    <n v="1213"/>
    <x v="14"/>
    <x v="1"/>
    <x v="0"/>
    <x v="0"/>
    <n v="2"/>
    <n v="12.27"/>
    <n v="24.54"/>
  </r>
  <r>
    <n v="1214"/>
    <x v="16"/>
    <x v="0"/>
    <x v="0"/>
    <x v="0"/>
    <n v="2"/>
    <n v="56.204999999999998"/>
    <n v="112.41"/>
  </r>
  <r>
    <n v="1215"/>
    <x v="24"/>
    <x v="4"/>
    <x v="5"/>
    <x v="2"/>
    <n v="3"/>
    <n v="36.29"/>
    <n v="108.87"/>
  </r>
  <r>
    <n v="1216"/>
    <x v="24"/>
    <x v="3"/>
    <x v="0"/>
    <x v="0"/>
    <n v="4"/>
    <n v="87.42"/>
    <n v="349.68"/>
  </r>
  <r>
    <n v="1217"/>
    <x v="11"/>
    <x v="3"/>
    <x v="9"/>
    <x v="2"/>
    <n v="1"/>
    <n v="65.12"/>
    <n v="65.12"/>
  </r>
  <r>
    <n v="1218"/>
    <x v="18"/>
    <x v="1"/>
    <x v="2"/>
    <x v="1"/>
    <n v="3"/>
    <n v="21.48"/>
    <n v="64.44"/>
  </r>
  <r>
    <n v="1219"/>
    <x v="8"/>
    <x v="1"/>
    <x v="0"/>
    <x v="0"/>
    <n v="3"/>
    <n v="112.66"/>
    <n v="337.98"/>
  </r>
  <r>
    <n v="1220"/>
    <x v="26"/>
    <x v="0"/>
    <x v="7"/>
    <x v="2"/>
    <n v="4"/>
    <n v="7.57"/>
    <n v="30.28"/>
  </r>
  <r>
    <n v="1221"/>
    <x v="9"/>
    <x v="1"/>
    <x v="6"/>
    <x v="3"/>
    <n v="1"/>
    <n v="49.09"/>
    <n v="49.09"/>
  </r>
  <r>
    <n v="1222"/>
    <x v="12"/>
    <x v="2"/>
    <x v="1"/>
    <x v="1"/>
    <n v="1"/>
    <n v="15.2"/>
    <n v="12.08"/>
  </r>
  <r>
    <n v="1223"/>
    <x v="0"/>
    <x v="1"/>
    <x v="8"/>
    <x v="3"/>
    <n v="2"/>
    <n v="21.33"/>
    <n v="38.520000000000003"/>
  </r>
  <r>
    <n v="1224"/>
    <x v="15"/>
    <x v="4"/>
    <x v="8"/>
    <x v="3"/>
    <n v="3"/>
    <n v="42.6"/>
    <n v="127.8"/>
  </r>
  <r>
    <n v="1225"/>
    <x v="30"/>
    <x v="2"/>
    <x v="2"/>
    <x v="1"/>
    <n v="4"/>
    <n v="26.1"/>
    <n v="104.4"/>
  </r>
  <r>
    <n v="1226"/>
    <x v="30"/>
    <x v="3"/>
    <x v="4"/>
    <x v="0"/>
    <n v="5"/>
    <n v="89.81"/>
    <n v="449.05"/>
  </r>
  <r>
    <n v="1227"/>
    <x v="4"/>
    <x v="0"/>
    <x v="0"/>
    <x v="0"/>
    <n v="3"/>
    <n v="69.12"/>
    <n v="207.36"/>
  </r>
  <r>
    <n v="1228"/>
    <x v="9"/>
    <x v="2"/>
    <x v="7"/>
    <x v="2"/>
    <n v="5"/>
    <n v="97.596000000000004"/>
    <n v="487.98"/>
  </r>
  <r>
    <n v="1229"/>
    <x v="2"/>
    <x v="4"/>
    <x v="5"/>
    <x v="2"/>
    <n v="2"/>
    <n v="110.42"/>
    <n v="220.84"/>
  </r>
  <r>
    <n v="1230"/>
    <x v="10"/>
    <x v="0"/>
    <x v="6"/>
    <x v="3"/>
    <n v="1"/>
    <n v="117.84"/>
    <n v="117.84"/>
  </r>
  <r>
    <n v="1231"/>
    <x v="9"/>
    <x v="2"/>
    <x v="6"/>
    <x v="3"/>
    <n v="2"/>
    <n v="58.99"/>
    <n v="117.98"/>
  </r>
  <r>
    <n v="1232"/>
    <x v="26"/>
    <x v="1"/>
    <x v="4"/>
    <x v="0"/>
    <n v="1"/>
    <n v="54.38"/>
    <n v="54.38"/>
  </r>
  <r>
    <n v="1233"/>
    <x v="1"/>
    <x v="2"/>
    <x v="7"/>
    <x v="2"/>
    <n v="3"/>
    <n v="113.67"/>
    <n v="341.01"/>
  </r>
  <r>
    <n v="1234"/>
    <x v="29"/>
    <x v="0"/>
    <x v="4"/>
    <x v="0"/>
    <n v="4"/>
    <n v="47.26"/>
    <n v="270.76"/>
  </r>
  <r>
    <n v="1235"/>
    <x v="20"/>
    <x v="3"/>
    <x v="6"/>
    <x v="3"/>
    <n v="3"/>
    <n v="46.936813186813197"/>
    <n v="117.6"/>
  </r>
  <r>
    <n v="1236"/>
    <x v="23"/>
    <x v="2"/>
    <x v="1"/>
    <x v="1"/>
    <n v="1"/>
    <n v="46.613626373626403"/>
    <n v="74.41"/>
  </r>
  <r>
    <n v="1237"/>
    <x v="16"/>
    <x v="4"/>
    <x v="2"/>
    <x v="1"/>
    <n v="5"/>
    <n v="46.290439560439602"/>
    <n v="97.8"/>
  </r>
  <r>
    <n v="1238"/>
    <x v="12"/>
    <x v="1"/>
    <x v="8"/>
    <x v="3"/>
    <n v="3"/>
    <n v="31.383333333333336"/>
    <n v="94.15"/>
  </r>
  <r>
    <n v="1239"/>
    <x v="26"/>
    <x v="4"/>
    <x v="0"/>
    <x v="0"/>
    <n v="3"/>
    <n v="34.020000000000003"/>
    <n v="102.06"/>
  </r>
  <r>
    <n v="1240"/>
    <x v="26"/>
    <x v="3"/>
    <x v="0"/>
    <x v="0"/>
    <n v="1"/>
    <n v="93.05"/>
    <n v="93.05"/>
  </r>
  <r>
    <n v="1241"/>
    <x v="19"/>
    <x v="1"/>
    <x v="7"/>
    <x v="2"/>
    <n v="1"/>
    <n v="74.81"/>
    <n v="74.81"/>
  </r>
  <r>
    <n v="1242"/>
    <x v="6"/>
    <x v="2"/>
    <x v="1"/>
    <x v="1"/>
    <n v="5"/>
    <n v="39.160000000000004"/>
    <n v="195.8"/>
  </r>
  <r>
    <n v="1243"/>
    <x v="11"/>
    <x v="2"/>
    <x v="4"/>
    <x v="0"/>
    <n v="1"/>
    <n v="90.8"/>
    <n v="90.8"/>
  </r>
  <r>
    <n v="1244"/>
    <x v="3"/>
    <x v="2"/>
    <x v="4"/>
    <x v="0"/>
    <n v="1"/>
    <n v="73.709999999999994"/>
    <n v="73.709999999999994"/>
  </r>
  <r>
    <n v="1245"/>
    <x v="3"/>
    <x v="3"/>
    <x v="5"/>
    <x v="2"/>
    <n v="1"/>
    <n v="13.27"/>
    <n v="13.27"/>
  </r>
  <r>
    <n v="1246"/>
    <x v="10"/>
    <x v="3"/>
    <x v="3"/>
    <x v="1"/>
    <n v="5"/>
    <n v="69.010000000000005"/>
    <n v="345.05"/>
  </r>
  <r>
    <n v="1247"/>
    <x v="21"/>
    <x v="4"/>
    <x v="7"/>
    <x v="2"/>
    <n v="5"/>
    <n v="70.39"/>
    <n v="351.95"/>
  </r>
  <r>
    <n v="1248"/>
    <x v="15"/>
    <x v="1"/>
    <x v="5"/>
    <x v="2"/>
    <n v="4"/>
    <n v="23.52"/>
    <n v="94.08"/>
  </r>
  <r>
    <n v="1249"/>
    <x v="0"/>
    <x v="1"/>
    <x v="5"/>
    <x v="2"/>
    <n v="3"/>
    <n v="108.58999999999999"/>
    <n v="325.77"/>
  </r>
  <r>
    <n v="1250"/>
    <x v="20"/>
    <x v="3"/>
    <x v="1"/>
    <x v="1"/>
    <n v="4"/>
    <n v="49.62"/>
    <n v="198.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P27" firstHeaderRow="1" firstDataRow="2" firstDataCol="1"/>
  <pivotFields count="9">
    <pivotField showAll="0"/>
    <pivotField numFmtId="14" showAll="0">
      <items count="32">
        <item x="30"/>
        <item x="1"/>
        <item x="19"/>
        <item x="7"/>
        <item x="13"/>
        <item x="5"/>
        <item x="21"/>
        <item x="23"/>
        <item x="26"/>
        <item x="12"/>
        <item x="24"/>
        <item x="6"/>
        <item x="18"/>
        <item x="8"/>
        <item x="20"/>
        <item x="2"/>
        <item x="29"/>
        <item x="28"/>
        <item x="27"/>
        <item x="25"/>
        <item x="4"/>
        <item x="16"/>
        <item x="17"/>
        <item x="9"/>
        <item x="11"/>
        <item x="0"/>
        <item x="3"/>
        <item x="10"/>
        <item x="14"/>
        <item x="15"/>
        <item x="22"/>
        <item t="default"/>
      </items>
    </pivotField>
    <pivotField showAll="0">
      <items count="6">
        <item x="0"/>
        <item x="3"/>
        <item x="4"/>
        <item x="1"/>
        <item x="2"/>
        <item t="default"/>
      </items>
    </pivotField>
    <pivotField showAll="0">
      <items count="11">
        <item x="6"/>
        <item x="2"/>
        <item x="0"/>
        <item x="3"/>
        <item x="8"/>
        <item x="4"/>
        <item x="9"/>
        <item x="5"/>
        <item x="7"/>
        <item x="1"/>
        <item t="default"/>
      </items>
    </pivotField>
    <pivotField axis="axisCol" showAll="0">
      <items count="5">
        <item x="0"/>
        <item x="3"/>
        <item x="2"/>
        <item x="1"/>
        <item t="default"/>
      </items>
    </pivotField>
    <pivotField showAll="0"/>
    <pivotField numFmtId="2" showAll="0"/>
    <pivotField dataField="1" numFmtId="2" showAll="0"/>
    <pivotField axis="axisRow" showAll="0">
      <items count="8">
        <item x="0"/>
        <item x="1"/>
        <item x="2"/>
        <item x="3"/>
        <item x="4"/>
        <item x="5"/>
        <item x="6"/>
        <item t="default"/>
      </items>
    </pivotField>
  </pivotFields>
  <rowFields count="1">
    <field x="8"/>
  </rowFields>
  <rowItems count="6">
    <i>
      <x v="1"/>
    </i>
    <i>
      <x v="2"/>
    </i>
    <i>
      <x v="3"/>
    </i>
    <i>
      <x v="4"/>
    </i>
    <i>
      <x v="5"/>
    </i>
    <i t="grand">
      <x/>
    </i>
  </rowItems>
  <colFields count="1">
    <field x="4"/>
  </colFields>
  <colItems count="5">
    <i>
      <x/>
    </i>
    <i>
      <x v="1"/>
    </i>
    <i>
      <x v="2"/>
    </i>
    <i>
      <x v="3"/>
    </i>
    <i t="grand">
      <x/>
    </i>
  </colItems>
  <dataFields count="1">
    <dataField name="Sum of 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B26" firstHeaderRow="1" firstDataRow="1" firstDataCol="1"/>
  <pivotFields count="9">
    <pivotField showAll="0"/>
    <pivotField numFmtId="14" showAll="0">
      <items count="32">
        <item x="30"/>
        <item x="1"/>
        <item x="19"/>
        <item x="7"/>
        <item x="13"/>
        <item x="5"/>
        <item x="21"/>
        <item x="23"/>
        <item x="26"/>
        <item x="12"/>
        <item x="24"/>
        <item x="6"/>
        <item x="18"/>
        <item x="8"/>
        <item x="20"/>
        <item x="2"/>
        <item x="29"/>
        <item x="28"/>
        <item x="27"/>
        <item x="25"/>
        <item x="4"/>
        <item x="16"/>
        <item x="17"/>
        <item x="9"/>
        <item x="11"/>
        <item x="0"/>
        <item x="3"/>
        <item x="10"/>
        <item x="14"/>
        <item x="15"/>
        <item x="22"/>
        <item t="default"/>
      </items>
    </pivotField>
    <pivotField showAll="0">
      <items count="6">
        <item x="0"/>
        <item x="3"/>
        <item x="4"/>
        <item x="1"/>
        <item x="2"/>
        <item t="default"/>
      </items>
    </pivotField>
    <pivotField axis="axisRow" showAll="0" measureFilter="1" sortType="descending">
      <items count="11">
        <item x="6"/>
        <item x="2"/>
        <item x="0"/>
        <item x="3"/>
        <item x="8"/>
        <item x="4"/>
        <item x="9"/>
        <item x="5"/>
        <item x="7"/>
        <item x="1"/>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numFmtId="2" showAll="0"/>
    <pivotField dataField="1" numFmtId="2" showAll="0"/>
    <pivotField showAll="0">
      <items count="8">
        <item x="0"/>
        <item x="1"/>
        <item x="2"/>
        <item x="3"/>
        <item x="4"/>
        <item x="5"/>
        <item x="6"/>
        <item t="default"/>
      </items>
    </pivotField>
  </pivotFields>
  <rowFields count="1">
    <field x="3"/>
  </rowFields>
  <rowItems count="6">
    <i>
      <x v="7"/>
    </i>
    <i>
      <x v="9"/>
    </i>
    <i>
      <x v="3"/>
    </i>
    <i>
      <x v="8"/>
    </i>
    <i>
      <x v="4"/>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3:J8" firstHeaderRow="1" firstDataRow="1" firstDataCol="1"/>
  <pivotFields count="9">
    <pivotField showAll="0"/>
    <pivotField numFmtId="14" showAll="0">
      <items count="32">
        <item x="30"/>
        <item x="1"/>
        <item x="19"/>
        <item x="7"/>
        <item x="13"/>
        <item x="5"/>
        <item x="21"/>
        <item x="23"/>
        <item x="26"/>
        <item x="12"/>
        <item x="24"/>
        <item x="6"/>
        <item x="18"/>
        <item x="8"/>
        <item x="20"/>
        <item x="2"/>
        <item x="29"/>
        <item x="28"/>
        <item x="27"/>
        <item x="25"/>
        <item x="4"/>
        <item x="16"/>
        <item x="17"/>
        <item x="9"/>
        <item x="11"/>
        <item x="0"/>
        <item x="3"/>
        <item x="10"/>
        <item x="14"/>
        <item x="15"/>
        <item x="22"/>
        <item t="default"/>
      </items>
    </pivotField>
    <pivotField showAll="0">
      <items count="6">
        <item x="0"/>
        <item x="3"/>
        <item x="4"/>
        <item x="1"/>
        <item x="2"/>
        <item t="default"/>
      </items>
    </pivotField>
    <pivotField showAll="0">
      <items count="11">
        <item x="6"/>
        <item x="2"/>
        <item x="0"/>
        <item x="3"/>
        <item x="8"/>
        <item x="4"/>
        <item x="9"/>
        <item x="5"/>
        <item x="7"/>
        <item x="1"/>
        <item t="default"/>
      </items>
    </pivotField>
    <pivotField axis="axisRow" showAll="0">
      <items count="5">
        <item x="0"/>
        <item x="3"/>
        <item x="2"/>
        <item x="1"/>
        <item t="default"/>
      </items>
    </pivotField>
    <pivotField showAll="0"/>
    <pivotField numFmtId="2" showAll="0"/>
    <pivotField dataField="1" numFmtId="2" showAll="0"/>
    <pivotField showAll="0">
      <items count="8">
        <item x="0"/>
        <item x="1"/>
        <item x="2"/>
        <item x="3"/>
        <item x="4"/>
        <item x="5"/>
        <item x="6"/>
        <item t="default"/>
      </items>
    </pivotField>
  </pivotFields>
  <rowFields count="1">
    <field x="4"/>
  </rowFields>
  <rowItems count="5">
    <i>
      <x/>
    </i>
    <i>
      <x v="1"/>
    </i>
    <i>
      <x v="2"/>
    </i>
    <i>
      <x v="3"/>
    </i>
    <i t="grand">
      <x/>
    </i>
  </rowItems>
  <colItems count="1">
    <i/>
  </colItems>
  <dataFields count="1">
    <dataField name="Sum of Total" fld="7" baseField="0" baseItem="0"/>
  </dataFields>
  <chartFormats count="6">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9">
    <pivotField showAll="0"/>
    <pivotField numFmtId="14" showAll="0">
      <items count="32">
        <item x="30"/>
        <item x="1"/>
        <item x="19"/>
        <item x="7"/>
        <item x="13"/>
        <item x="5"/>
        <item x="21"/>
        <item x="23"/>
        <item x="26"/>
        <item x="12"/>
        <item x="24"/>
        <item x="6"/>
        <item x="18"/>
        <item x="8"/>
        <item x="20"/>
        <item x="2"/>
        <item x="29"/>
        <item x="28"/>
        <item x="27"/>
        <item x="25"/>
        <item x="4"/>
        <item x="16"/>
        <item x="17"/>
        <item x="9"/>
        <item x="11"/>
        <item x="0"/>
        <item x="3"/>
        <item x="10"/>
        <item x="14"/>
        <item x="15"/>
        <item x="22"/>
        <item t="default"/>
      </items>
    </pivotField>
    <pivotField axis="axisRow" showAll="0">
      <items count="6">
        <item x="0"/>
        <item x="3"/>
        <item x="4"/>
        <item x="1"/>
        <item x="2"/>
        <item t="default"/>
      </items>
    </pivotField>
    <pivotField showAll="0">
      <items count="11">
        <item x="6"/>
        <item x="2"/>
        <item x="0"/>
        <item x="3"/>
        <item x="8"/>
        <item x="4"/>
        <item x="9"/>
        <item x="5"/>
        <item x="7"/>
        <item x="1"/>
        <item t="default"/>
      </items>
    </pivotField>
    <pivotField showAll="0">
      <items count="5">
        <item x="0"/>
        <item x="3"/>
        <item x="2"/>
        <item x="1"/>
        <item t="default"/>
      </items>
    </pivotField>
    <pivotField showAll="0"/>
    <pivotField numFmtId="2" showAll="0"/>
    <pivotField dataField="1" numFmtId="2" showAll="0"/>
    <pivotField showAll="0">
      <items count="8">
        <item x="0"/>
        <item x="1"/>
        <item x="2"/>
        <item x="3"/>
        <item x="4"/>
        <item x="5"/>
        <item x="6"/>
        <item t="default"/>
      </items>
    </pivotField>
  </pivotFields>
  <rowFields count="1">
    <field x="2"/>
  </rowFields>
  <rowItems count="6">
    <i>
      <x/>
    </i>
    <i>
      <x v="1"/>
    </i>
    <i>
      <x v="2"/>
    </i>
    <i>
      <x v="3"/>
    </i>
    <i>
      <x v="4"/>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3" name="PivotTable1"/>
    <pivotTable tabId="3" name="PivotTable5"/>
    <pivotTable tabId="3" name="PivotTable6"/>
  </pivotTables>
  <data>
    <tabular pivotCacheId="785536077">
      <items count="5">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 tabId="3" name="PivotTable5"/>
    <pivotTable tabId="3" name="PivotTable6"/>
  </pivotTables>
  <data>
    <tabular pivotCacheId="785536077">
      <items count="10">
        <i x="6" s="1"/>
        <i x="2" s="1"/>
        <i x="0" s="1"/>
        <i x="3" s="1"/>
        <i x="8" s="1"/>
        <i x="4" s="1"/>
        <i x="9" s="1"/>
        <i x="5"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3" name="PivotTable5"/>
    <pivotTable tabId="3" name="PivotTable6"/>
  </pivotTables>
  <data>
    <tabular pivotCacheId="785536077">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style="SlicerStyleDark4" rowHeight="241300"/>
  <slicer name="Product" cache="Slicer_Product" caption="Product" style="SlicerStyleDark4" rowHeight="241300"/>
  <slicer name="Category" cache="Slicer_Category" caption="Category" style="SlicerStyleDark4" rowHeight="241300"/>
</slicers>
</file>

<file path=xl/tables/table1.xml><?xml version="1.0" encoding="utf-8"?>
<table xmlns="http://schemas.openxmlformats.org/spreadsheetml/2006/main" id="1" name="Table1" displayName="Table1" ref="A1:H251" totalsRowShown="0" headerRowDxfId="0" dataDxfId="1">
  <autoFilter ref="A1:H251"/>
  <tableColumns count="8">
    <tableColumn id="1" name="OrderID" dataDxfId="9"/>
    <tableColumn id="2" name="Date" dataDxfId="8"/>
    <tableColumn id="3" name="Store" dataDxfId="7"/>
    <tableColumn id="4" name="Product" dataDxfId="6"/>
    <tableColumn id="5" name="Category" dataDxfId="5"/>
    <tableColumn id="6" name="Quantity" dataDxfId="4"/>
    <tableColumn id="7" name="UnitPrice" dataDxfId="3">
      <calculatedColumnFormula>H2/F2</calculatedColumnFormula>
    </tableColumn>
    <tableColumn id="8" name="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1"/>
  <sheetViews>
    <sheetView workbookViewId="0">
      <selection activeCell="H13" sqref="H13"/>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opLeftCell="A84" workbookViewId="0">
      <selection activeCell="H2" sqref="H2:H251"/>
    </sheetView>
  </sheetViews>
  <sheetFormatPr defaultRowHeight="15" x14ac:dyDescent="0.25"/>
  <cols>
    <col min="1" max="1" width="10.140625" style="1" customWidth="1"/>
    <col min="2" max="2" width="9.7109375" style="2" bestFit="1" customWidth="1"/>
    <col min="3" max="3" width="9.28515625" style="1" bestFit="1" customWidth="1"/>
    <col min="4" max="4" width="14.42578125" style="1" bestFit="1" customWidth="1"/>
    <col min="5" max="5" width="11" style="1" customWidth="1"/>
    <col min="6" max="6" width="10.85546875" style="1" customWidth="1"/>
    <col min="7" max="7" width="11.42578125" style="3" customWidth="1"/>
    <col min="8" max="8" width="7.5703125" style="3" bestFit="1" customWidth="1"/>
    <col min="9" max="16384" width="9.140625" style="1"/>
  </cols>
  <sheetData>
    <row r="1" spans="1:8" x14ac:dyDescent="0.25">
      <c r="A1" s="1" t="s">
        <v>251</v>
      </c>
      <c r="B1" s="2" t="s">
        <v>252</v>
      </c>
      <c r="C1" s="1" t="s">
        <v>253</v>
      </c>
      <c r="D1" s="1" t="s">
        <v>254</v>
      </c>
      <c r="E1" s="1" t="s">
        <v>255</v>
      </c>
      <c r="F1" s="1" t="s">
        <v>256</v>
      </c>
      <c r="G1" s="3" t="s">
        <v>257</v>
      </c>
      <c r="H1" s="3" t="s">
        <v>258</v>
      </c>
    </row>
    <row r="2" spans="1:8" x14ac:dyDescent="0.25">
      <c r="A2" s="1">
        <v>1001</v>
      </c>
      <c r="B2" s="2">
        <v>45683</v>
      </c>
      <c r="C2" s="1" t="s">
        <v>259</v>
      </c>
      <c r="D2" s="1" t="s">
        <v>260</v>
      </c>
      <c r="E2" s="1" t="s">
        <v>266</v>
      </c>
      <c r="F2" s="1">
        <v>2</v>
      </c>
      <c r="G2" s="3">
        <f>H2/F2</f>
        <v>66.55</v>
      </c>
      <c r="H2" s="3">
        <v>133.1</v>
      </c>
    </row>
    <row r="3" spans="1:8" x14ac:dyDescent="0.25">
      <c r="A3" s="1">
        <v>1002</v>
      </c>
      <c r="B3" s="2">
        <v>45659</v>
      </c>
      <c r="C3" s="1" t="s">
        <v>261</v>
      </c>
      <c r="D3" s="1" t="s">
        <v>262</v>
      </c>
      <c r="E3" s="1" t="s">
        <v>263</v>
      </c>
      <c r="F3" s="1">
        <v>1</v>
      </c>
      <c r="G3" s="3">
        <f t="shared" ref="G3:G66" si="0">H3/F3</f>
        <v>60.47</v>
      </c>
      <c r="H3" s="3">
        <v>60.47</v>
      </c>
    </row>
    <row r="4" spans="1:8" x14ac:dyDescent="0.25">
      <c r="A4" s="1">
        <v>1003</v>
      </c>
      <c r="B4" s="2">
        <v>45673</v>
      </c>
      <c r="C4" s="1" t="s">
        <v>259</v>
      </c>
      <c r="D4" s="1" t="s">
        <v>264</v>
      </c>
      <c r="E4" s="1" t="s">
        <v>263</v>
      </c>
      <c r="F4" s="1">
        <v>5</v>
      </c>
      <c r="G4" s="3">
        <f t="shared" si="0"/>
        <v>109.63</v>
      </c>
      <c r="H4" s="3">
        <v>548.15</v>
      </c>
    </row>
    <row r="5" spans="1:8" x14ac:dyDescent="0.25">
      <c r="A5" s="1">
        <v>1004</v>
      </c>
      <c r="B5" s="2">
        <v>45684</v>
      </c>
      <c r="C5" s="1" t="s">
        <v>265</v>
      </c>
      <c r="D5" s="1" t="s">
        <v>260</v>
      </c>
      <c r="E5" s="1" t="s">
        <v>266</v>
      </c>
      <c r="F5" s="1">
        <v>1</v>
      </c>
      <c r="G5" s="3">
        <f t="shared" si="0"/>
        <v>95.05</v>
      </c>
      <c r="H5" s="3">
        <v>95.05</v>
      </c>
    </row>
    <row r="6" spans="1:8" x14ac:dyDescent="0.25">
      <c r="A6" s="1">
        <v>1005</v>
      </c>
      <c r="B6" s="2">
        <v>45678</v>
      </c>
      <c r="C6" s="1" t="s">
        <v>267</v>
      </c>
      <c r="D6" s="1" t="s">
        <v>268</v>
      </c>
      <c r="E6" s="1" t="s">
        <v>263</v>
      </c>
      <c r="F6" s="1">
        <v>1</v>
      </c>
      <c r="G6" s="3">
        <f t="shared" si="0"/>
        <v>46.73</v>
      </c>
      <c r="H6" s="3">
        <v>46.73</v>
      </c>
    </row>
    <row r="7" spans="1:8" x14ac:dyDescent="0.25">
      <c r="A7" s="1">
        <v>1006</v>
      </c>
      <c r="B7" s="2">
        <v>45659</v>
      </c>
      <c r="C7" s="1" t="s">
        <v>261</v>
      </c>
      <c r="D7" s="1" t="s">
        <v>269</v>
      </c>
      <c r="E7" s="1" t="s">
        <v>266</v>
      </c>
      <c r="F7" s="1">
        <v>5</v>
      </c>
      <c r="G7" s="3">
        <f t="shared" si="0"/>
        <v>102.16</v>
      </c>
      <c r="H7" s="3">
        <v>510.8</v>
      </c>
    </row>
    <row r="8" spans="1:8" x14ac:dyDescent="0.25">
      <c r="A8" s="1">
        <v>1007</v>
      </c>
      <c r="B8" s="2">
        <v>45663</v>
      </c>
      <c r="C8" s="1" t="s">
        <v>259</v>
      </c>
      <c r="D8" s="1" t="s">
        <v>268</v>
      </c>
      <c r="E8" s="1" t="s">
        <v>263</v>
      </c>
      <c r="F8" s="1">
        <v>3</v>
      </c>
      <c r="G8" s="3">
        <f t="shared" si="0"/>
        <v>108.73</v>
      </c>
      <c r="H8" s="3">
        <v>326.19</v>
      </c>
    </row>
    <row r="9" spans="1:8" x14ac:dyDescent="0.25">
      <c r="A9" s="1">
        <v>1008</v>
      </c>
      <c r="B9" s="2">
        <v>45683</v>
      </c>
      <c r="C9" s="1" t="s">
        <v>270</v>
      </c>
      <c r="D9" s="1" t="s">
        <v>271</v>
      </c>
      <c r="E9" s="1" t="s">
        <v>275</v>
      </c>
      <c r="F9" s="1">
        <v>2</v>
      </c>
      <c r="G9" s="3">
        <f t="shared" si="0"/>
        <v>127.32</v>
      </c>
      <c r="H9" s="3">
        <v>254.64</v>
      </c>
    </row>
    <row r="10" spans="1:8" x14ac:dyDescent="0.25">
      <c r="A10" s="1">
        <v>1009</v>
      </c>
      <c r="B10" s="2">
        <v>45669</v>
      </c>
      <c r="C10" s="1" t="s">
        <v>265</v>
      </c>
      <c r="D10" s="1" t="s">
        <v>272</v>
      </c>
      <c r="E10" s="1" t="s">
        <v>273</v>
      </c>
      <c r="F10" s="1">
        <v>4</v>
      </c>
      <c r="G10" s="3">
        <f t="shared" si="0"/>
        <v>104.59</v>
      </c>
      <c r="H10" s="3">
        <v>418.36</v>
      </c>
    </row>
    <row r="11" spans="1:8" x14ac:dyDescent="0.25">
      <c r="A11" s="1">
        <v>1010</v>
      </c>
      <c r="B11" s="2">
        <v>45661</v>
      </c>
      <c r="C11" s="1" t="s">
        <v>265</v>
      </c>
      <c r="D11" s="1" t="s">
        <v>274</v>
      </c>
      <c r="E11" s="1" t="s">
        <v>275</v>
      </c>
      <c r="F11" s="1">
        <v>3</v>
      </c>
      <c r="G11" s="3">
        <f t="shared" si="0"/>
        <v>93.08</v>
      </c>
      <c r="H11" s="3">
        <v>279.24</v>
      </c>
    </row>
    <row r="12" spans="1:8" x14ac:dyDescent="0.25">
      <c r="A12" s="1">
        <v>1011</v>
      </c>
      <c r="B12" s="2">
        <v>45671</v>
      </c>
      <c r="C12" s="1" t="s">
        <v>259</v>
      </c>
      <c r="D12" s="1" t="s">
        <v>274</v>
      </c>
      <c r="E12" s="1" t="s">
        <v>275</v>
      </c>
      <c r="F12" s="1">
        <v>2</v>
      </c>
      <c r="G12" s="3">
        <f t="shared" si="0"/>
        <v>63.37</v>
      </c>
      <c r="H12" s="3">
        <v>126.74</v>
      </c>
    </row>
    <row r="13" spans="1:8" x14ac:dyDescent="0.25">
      <c r="A13" s="1">
        <v>1012</v>
      </c>
      <c r="B13" s="2">
        <v>45681</v>
      </c>
      <c r="C13" s="1" t="s">
        <v>259</v>
      </c>
      <c r="D13" s="1" t="s">
        <v>260</v>
      </c>
      <c r="E13" s="1" t="s">
        <v>266</v>
      </c>
      <c r="F13" s="1">
        <v>3</v>
      </c>
      <c r="G13" s="3">
        <f t="shared" si="0"/>
        <v>116.72000000000001</v>
      </c>
      <c r="H13" s="3">
        <v>350.16</v>
      </c>
    </row>
    <row r="14" spans="1:8" x14ac:dyDescent="0.25">
      <c r="A14" s="1">
        <v>1013</v>
      </c>
      <c r="B14" s="2">
        <v>45685</v>
      </c>
      <c r="C14" s="1" t="s">
        <v>259</v>
      </c>
      <c r="D14" s="1" t="s">
        <v>271</v>
      </c>
      <c r="E14" s="1" t="s">
        <v>275</v>
      </c>
      <c r="F14" s="1">
        <v>4</v>
      </c>
      <c r="G14" s="3">
        <f t="shared" si="0"/>
        <v>97.56</v>
      </c>
      <c r="H14" s="3">
        <v>390.24</v>
      </c>
    </row>
    <row r="15" spans="1:8" x14ac:dyDescent="0.25">
      <c r="A15" s="1">
        <v>1014</v>
      </c>
      <c r="B15" s="2">
        <v>45683</v>
      </c>
      <c r="C15" s="1" t="s">
        <v>267</v>
      </c>
      <c r="D15" s="1" t="s">
        <v>274</v>
      </c>
      <c r="E15" s="1" t="s">
        <v>275</v>
      </c>
      <c r="F15" s="1">
        <v>2</v>
      </c>
      <c r="G15" s="3">
        <f t="shared" si="0"/>
        <v>113.4</v>
      </c>
      <c r="H15" s="3">
        <v>226.8</v>
      </c>
    </row>
    <row r="16" spans="1:8" x14ac:dyDescent="0.25">
      <c r="A16" s="1">
        <v>1015</v>
      </c>
      <c r="B16" s="2">
        <v>45661</v>
      </c>
      <c r="C16" s="1" t="s">
        <v>265</v>
      </c>
      <c r="D16" s="1" t="s">
        <v>268</v>
      </c>
      <c r="E16" s="1" t="s">
        <v>263</v>
      </c>
      <c r="F16" s="1">
        <v>4</v>
      </c>
      <c r="G16" s="3">
        <f t="shared" si="0"/>
        <v>124.38</v>
      </c>
      <c r="H16" s="3">
        <v>497.52</v>
      </c>
    </row>
    <row r="17" spans="1:8" x14ac:dyDescent="0.25">
      <c r="A17" s="1">
        <v>1016</v>
      </c>
      <c r="B17" s="2">
        <v>45678</v>
      </c>
      <c r="C17" s="1" t="s">
        <v>265</v>
      </c>
      <c r="D17" s="1" t="s">
        <v>262</v>
      </c>
      <c r="E17" s="1" t="s">
        <v>263</v>
      </c>
      <c r="F17" s="1">
        <v>4</v>
      </c>
      <c r="G17" s="3">
        <f t="shared" si="0"/>
        <v>120.15</v>
      </c>
      <c r="H17" s="3">
        <v>480.6</v>
      </c>
    </row>
    <row r="18" spans="1:8" x14ac:dyDescent="0.25">
      <c r="A18" s="1">
        <v>1017</v>
      </c>
      <c r="B18" s="2">
        <v>45682</v>
      </c>
      <c r="C18" s="1" t="s">
        <v>265</v>
      </c>
      <c r="D18" s="1" t="s">
        <v>276</v>
      </c>
      <c r="E18" s="1" t="s">
        <v>273</v>
      </c>
      <c r="F18" s="1">
        <v>1</v>
      </c>
      <c r="G18" s="3">
        <f t="shared" si="0"/>
        <v>36.75</v>
      </c>
      <c r="H18" s="3">
        <v>36.75</v>
      </c>
    </row>
    <row r="19" spans="1:8" x14ac:dyDescent="0.25">
      <c r="A19" s="1">
        <v>1018</v>
      </c>
      <c r="B19" s="2">
        <v>45669</v>
      </c>
      <c r="C19" s="1" t="s">
        <v>267</v>
      </c>
      <c r="D19" s="1" t="s">
        <v>276</v>
      </c>
      <c r="E19" s="1" t="s">
        <v>273</v>
      </c>
      <c r="F19" s="1">
        <v>2</v>
      </c>
      <c r="G19" s="3">
        <f t="shared" si="0"/>
        <v>57.92</v>
      </c>
      <c r="H19" s="3">
        <v>115.84</v>
      </c>
    </row>
    <row r="20" spans="1:8" x14ac:dyDescent="0.25">
      <c r="A20" s="1">
        <v>1019</v>
      </c>
      <c r="B20" s="2">
        <v>45682</v>
      </c>
      <c r="C20" s="1" t="s">
        <v>259</v>
      </c>
      <c r="D20" s="1" t="s">
        <v>274</v>
      </c>
      <c r="E20" s="1" t="s">
        <v>275</v>
      </c>
      <c r="F20" s="1">
        <v>1</v>
      </c>
      <c r="G20" s="3">
        <f t="shared" si="0"/>
        <v>28.89</v>
      </c>
      <c r="H20" s="3">
        <v>28.89</v>
      </c>
    </row>
    <row r="21" spans="1:8" x14ac:dyDescent="0.25">
      <c r="A21" s="1">
        <v>1020</v>
      </c>
      <c r="B21" s="2">
        <v>45667</v>
      </c>
      <c r="C21" s="1" t="s">
        <v>259</v>
      </c>
      <c r="D21" s="1" t="s">
        <v>260</v>
      </c>
      <c r="E21" s="1" t="s">
        <v>266</v>
      </c>
      <c r="F21" s="1">
        <v>1</v>
      </c>
      <c r="G21" s="3">
        <f t="shared" si="0"/>
        <v>58.46</v>
      </c>
      <c r="H21" s="3">
        <v>58.46</v>
      </c>
    </row>
    <row r="22" spans="1:8" x14ac:dyDescent="0.25">
      <c r="A22" s="1">
        <v>1021</v>
      </c>
      <c r="B22" s="2">
        <v>45684</v>
      </c>
      <c r="C22" s="1" t="s">
        <v>270</v>
      </c>
      <c r="D22" s="1" t="s">
        <v>271</v>
      </c>
      <c r="E22" s="1" t="s">
        <v>275</v>
      </c>
      <c r="F22" s="1">
        <v>1</v>
      </c>
      <c r="G22" s="3">
        <f t="shared" si="0"/>
        <v>99.14</v>
      </c>
      <c r="H22" s="3">
        <v>99.14</v>
      </c>
    </row>
    <row r="23" spans="1:8" x14ac:dyDescent="0.25">
      <c r="A23" s="1">
        <v>1022</v>
      </c>
      <c r="B23" s="2">
        <v>45685</v>
      </c>
      <c r="C23" s="1" t="s">
        <v>265</v>
      </c>
      <c r="D23" s="1" t="s">
        <v>271</v>
      </c>
      <c r="E23" s="1" t="s">
        <v>275</v>
      </c>
      <c r="F23" s="1">
        <v>4</v>
      </c>
      <c r="G23" s="3">
        <f t="shared" si="0"/>
        <v>102.3</v>
      </c>
      <c r="H23" s="3">
        <v>409.2</v>
      </c>
    </row>
    <row r="24" spans="1:8" x14ac:dyDescent="0.25">
      <c r="A24" s="1">
        <v>1023</v>
      </c>
      <c r="B24" s="2">
        <v>45662</v>
      </c>
      <c r="C24" s="1" t="s">
        <v>267</v>
      </c>
      <c r="D24" s="1" t="s">
        <v>274</v>
      </c>
      <c r="E24" s="1" t="s">
        <v>275</v>
      </c>
      <c r="F24" s="1">
        <v>1</v>
      </c>
      <c r="G24" s="3">
        <f t="shared" si="0"/>
        <v>106.73</v>
      </c>
      <c r="H24" s="3">
        <v>106.73</v>
      </c>
    </row>
    <row r="25" spans="1:8" x14ac:dyDescent="0.25">
      <c r="A25" s="1">
        <v>1024</v>
      </c>
      <c r="B25" s="2">
        <v>45686</v>
      </c>
      <c r="C25" s="1" t="s">
        <v>270</v>
      </c>
      <c r="D25" s="1" t="s">
        <v>274</v>
      </c>
      <c r="E25" s="1" t="s">
        <v>275</v>
      </c>
      <c r="F25" s="1">
        <v>4</v>
      </c>
      <c r="G25" s="3">
        <f t="shared" si="0"/>
        <v>61.61</v>
      </c>
      <c r="H25" s="3">
        <v>246.44</v>
      </c>
    </row>
    <row r="26" spans="1:8" x14ac:dyDescent="0.25">
      <c r="A26" s="1">
        <v>1025</v>
      </c>
      <c r="B26" s="2">
        <v>45667</v>
      </c>
      <c r="C26" s="1" t="s">
        <v>265</v>
      </c>
      <c r="D26" s="1" t="s">
        <v>268</v>
      </c>
      <c r="E26" s="1" t="s">
        <v>263</v>
      </c>
      <c r="F26" s="1">
        <v>4</v>
      </c>
      <c r="G26" s="3">
        <f t="shared" si="0"/>
        <v>112.13</v>
      </c>
      <c r="H26" s="3">
        <v>448.52</v>
      </c>
    </row>
    <row r="27" spans="1:8" x14ac:dyDescent="0.25">
      <c r="A27" s="1">
        <v>1026</v>
      </c>
      <c r="B27" s="2">
        <v>45687</v>
      </c>
      <c r="C27" s="1" t="s">
        <v>265</v>
      </c>
      <c r="D27" s="1" t="s">
        <v>262</v>
      </c>
      <c r="E27" s="1" t="s">
        <v>263</v>
      </c>
      <c r="F27" s="1">
        <v>3</v>
      </c>
      <c r="G27" s="3">
        <f t="shared" si="0"/>
        <v>55.360000000000007</v>
      </c>
      <c r="H27" s="3">
        <v>166.08</v>
      </c>
    </row>
    <row r="28" spans="1:8" x14ac:dyDescent="0.25">
      <c r="A28" s="1">
        <v>1027</v>
      </c>
      <c r="B28" s="2">
        <v>45679</v>
      </c>
      <c r="C28" s="1" t="s">
        <v>261</v>
      </c>
      <c r="D28" s="1" t="s">
        <v>264</v>
      </c>
      <c r="E28" s="1" t="s">
        <v>263</v>
      </c>
      <c r="F28" s="1">
        <v>3</v>
      </c>
      <c r="G28" s="3">
        <f t="shared" si="0"/>
        <v>30.67</v>
      </c>
      <c r="H28" s="3">
        <v>92.01</v>
      </c>
    </row>
    <row r="29" spans="1:8" x14ac:dyDescent="0.25">
      <c r="A29" s="1">
        <v>1028</v>
      </c>
      <c r="B29" s="2">
        <v>45673</v>
      </c>
      <c r="C29" s="1" t="s">
        <v>267</v>
      </c>
      <c r="D29" s="1" t="s">
        <v>262</v>
      </c>
      <c r="E29" s="1" t="s">
        <v>263</v>
      </c>
      <c r="F29" s="1">
        <v>3</v>
      </c>
      <c r="G29" s="3">
        <f t="shared" si="0"/>
        <v>80.72</v>
      </c>
      <c r="H29" s="3">
        <v>242.16</v>
      </c>
    </row>
    <row r="30" spans="1:8" x14ac:dyDescent="0.25">
      <c r="A30" s="1">
        <v>1029</v>
      </c>
      <c r="B30" s="2">
        <v>45667</v>
      </c>
      <c r="C30" s="1" t="s">
        <v>270</v>
      </c>
      <c r="D30" s="1" t="s">
        <v>269</v>
      </c>
      <c r="E30" s="1" t="s">
        <v>266</v>
      </c>
      <c r="F30" s="1">
        <v>1</v>
      </c>
      <c r="G30" s="3">
        <f t="shared" si="0"/>
        <v>83.4</v>
      </c>
      <c r="H30" s="3">
        <v>83.4</v>
      </c>
    </row>
    <row r="31" spans="1:8" x14ac:dyDescent="0.25">
      <c r="A31" s="1">
        <v>1030</v>
      </c>
      <c r="B31" s="2">
        <v>45686</v>
      </c>
      <c r="C31" s="1" t="s">
        <v>259</v>
      </c>
      <c r="D31" s="1" t="s">
        <v>277</v>
      </c>
      <c r="E31" s="1" t="s">
        <v>275</v>
      </c>
      <c r="F31" s="1">
        <v>3</v>
      </c>
      <c r="G31" s="3">
        <f t="shared" si="0"/>
        <v>19.543333333333333</v>
      </c>
      <c r="H31" s="3">
        <v>58.63</v>
      </c>
    </row>
    <row r="32" spans="1:8" x14ac:dyDescent="0.25">
      <c r="A32" s="1">
        <v>1031</v>
      </c>
      <c r="B32" s="2">
        <v>45687</v>
      </c>
      <c r="C32" s="1" t="s">
        <v>267</v>
      </c>
      <c r="D32" s="1" t="s">
        <v>271</v>
      </c>
      <c r="E32" s="1" t="s">
        <v>275</v>
      </c>
      <c r="F32" s="1">
        <v>2</v>
      </c>
      <c r="G32" s="3">
        <f t="shared" si="0"/>
        <v>40.799999999999997</v>
      </c>
      <c r="H32" s="3">
        <v>81.599999999999994</v>
      </c>
    </row>
    <row r="33" spans="1:8" x14ac:dyDescent="0.25">
      <c r="A33" s="1">
        <v>1032</v>
      </c>
      <c r="B33" s="2">
        <v>45680</v>
      </c>
      <c r="C33" s="1" t="s">
        <v>265</v>
      </c>
      <c r="D33" s="1" t="s">
        <v>272</v>
      </c>
      <c r="E33" s="1" t="s">
        <v>273</v>
      </c>
      <c r="F33" s="1">
        <v>5</v>
      </c>
      <c r="G33" s="3">
        <f t="shared" si="0"/>
        <v>82.37</v>
      </c>
      <c r="H33" s="3">
        <v>411.85</v>
      </c>
    </row>
    <row r="34" spans="1:8" x14ac:dyDescent="0.25">
      <c r="A34" s="1">
        <v>1033</v>
      </c>
      <c r="B34" s="2">
        <v>45670</v>
      </c>
      <c r="C34" s="1" t="s">
        <v>270</v>
      </c>
      <c r="D34" s="1" t="s">
        <v>269</v>
      </c>
      <c r="E34" s="1" t="s">
        <v>266</v>
      </c>
      <c r="F34" s="1">
        <v>2</v>
      </c>
      <c r="G34" s="3">
        <f t="shared" si="0"/>
        <v>99.27</v>
      </c>
      <c r="H34" s="3">
        <v>198.54</v>
      </c>
    </row>
    <row r="35" spans="1:8" x14ac:dyDescent="0.25">
      <c r="A35" s="1">
        <v>1034</v>
      </c>
      <c r="B35" s="2">
        <v>45683</v>
      </c>
      <c r="C35" s="1" t="s">
        <v>259</v>
      </c>
      <c r="D35" s="1" t="s">
        <v>274</v>
      </c>
      <c r="E35" s="1" t="s">
        <v>275</v>
      </c>
      <c r="F35" s="1">
        <v>1</v>
      </c>
      <c r="G35" s="3">
        <f t="shared" si="0"/>
        <v>124.77</v>
      </c>
      <c r="H35" s="3">
        <v>124.77</v>
      </c>
    </row>
    <row r="36" spans="1:8" x14ac:dyDescent="0.25">
      <c r="A36" s="1">
        <v>1035</v>
      </c>
      <c r="B36" s="2">
        <v>45686</v>
      </c>
      <c r="C36" s="1" t="s">
        <v>267</v>
      </c>
      <c r="D36" s="1" t="s">
        <v>269</v>
      </c>
      <c r="E36" s="1" t="s">
        <v>266</v>
      </c>
      <c r="F36" s="1">
        <v>2</v>
      </c>
      <c r="G36" s="3">
        <f t="shared" si="0"/>
        <v>4.5</v>
      </c>
      <c r="H36" s="3">
        <v>9</v>
      </c>
    </row>
    <row r="37" spans="1:8" x14ac:dyDescent="0.25">
      <c r="A37" s="1">
        <v>1036</v>
      </c>
      <c r="B37" s="2">
        <v>45679</v>
      </c>
      <c r="C37" s="1" t="s">
        <v>265</v>
      </c>
      <c r="D37" s="1" t="s">
        <v>271</v>
      </c>
      <c r="E37" s="1" t="s">
        <v>275</v>
      </c>
      <c r="F37" s="1">
        <v>4</v>
      </c>
      <c r="G37" s="3">
        <f t="shared" si="0"/>
        <v>29.89</v>
      </c>
      <c r="H37" s="3">
        <v>119.56</v>
      </c>
    </row>
    <row r="38" spans="1:8" x14ac:dyDescent="0.25">
      <c r="A38" s="1">
        <v>1037</v>
      </c>
      <c r="B38" s="2">
        <v>45673</v>
      </c>
      <c r="C38" s="1" t="s">
        <v>259</v>
      </c>
      <c r="D38" s="1" t="s">
        <v>274</v>
      </c>
      <c r="E38" s="1" t="s">
        <v>275</v>
      </c>
      <c r="F38" s="1">
        <v>3</v>
      </c>
      <c r="G38" s="3">
        <f t="shared" si="0"/>
        <v>81.106666666666669</v>
      </c>
      <c r="H38" s="3">
        <v>243.32</v>
      </c>
    </row>
    <row r="39" spans="1:8" x14ac:dyDescent="0.25">
      <c r="A39" s="1">
        <v>1038</v>
      </c>
      <c r="B39" s="2">
        <v>45660</v>
      </c>
      <c r="C39" s="1" t="s">
        <v>267</v>
      </c>
      <c r="D39" s="1" t="s">
        <v>262</v>
      </c>
      <c r="E39" s="1" t="s">
        <v>263</v>
      </c>
      <c r="F39" s="1">
        <v>2</v>
      </c>
      <c r="G39" s="3">
        <f t="shared" si="0"/>
        <v>80.349999999999994</v>
      </c>
      <c r="H39" s="3">
        <v>160.69999999999999</v>
      </c>
    </row>
    <row r="40" spans="1:8" x14ac:dyDescent="0.25">
      <c r="A40" s="1">
        <v>1039</v>
      </c>
      <c r="B40" s="2">
        <v>45663</v>
      </c>
      <c r="C40" s="1" t="s">
        <v>261</v>
      </c>
      <c r="D40" s="1" t="s">
        <v>268</v>
      </c>
      <c r="E40" s="1" t="s">
        <v>263</v>
      </c>
      <c r="F40" s="1">
        <v>4</v>
      </c>
      <c r="G40" s="3">
        <f t="shared" si="0"/>
        <v>54.6</v>
      </c>
      <c r="H40" s="3">
        <v>218.4</v>
      </c>
    </row>
    <row r="41" spans="1:8" x14ac:dyDescent="0.25">
      <c r="A41" s="1">
        <v>1040</v>
      </c>
      <c r="B41" s="2">
        <v>45681</v>
      </c>
      <c r="C41" s="1" t="s">
        <v>259</v>
      </c>
      <c r="D41" s="1" t="s">
        <v>262</v>
      </c>
      <c r="E41" s="1" t="s">
        <v>263</v>
      </c>
      <c r="F41" s="1">
        <v>3</v>
      </c>
      <c r="G41" s="3">
        <f t="shared" si="0"/>
        <v>96.37</v>
      </c>
      <c r="H41" s="3">
        <v>289.11</v>
      </c>
    </row>
    <row r="42" spans="1:8" x14ac:dyDescent="0.25">
      <c r="A42" s="1">
        <v>1041</v>
      </c>
      <c r="B42" s="2">
        <v>45672</v>
      </c>
      <c r="C42" s="1" t="s">
        <v>267</v>
      </c>
      <c r="D42" s="1" t="s">
        <v>271</v>
      </c>
      <c r="E42" s="1" t="s">
        <v>275</v>
      </c>
      <c r="F42" s="1">
        <v>3</v>
      </c>
      <c r="G42" s="3">
        <f t="shared" si="0"/>
        <v>4.1100000000000003</v>
      </c>
      <c r="H42" s="3">
        <v>12.33</v>
      </c>
    </row>
    <row r="43" spans="1:8" x14ac:dyDescent="0.25">
      <c r="A43" s="1">
        <v>1042</v>
      </c>
      <c r="B43" s="2">
        <v>45669</v>
      </c>
      <c r="C43" s="1" t="s">
        <v>261</v>
      </c>
      <c r="D43" s="1" t="s">
        <v>264</v>
      </c>
      <c r="E43" s="1" t="s">
        <v>263</v>
      </c>
      <c r="F43" s="1">
        <v>2</v>
      </c>
      <c r="G43" s="3">
        <f t="shared" si="0"/>
        <v>36.24</v>
      </c>
      <c r="H43" s="3">
        <v>72.48</v>
      </c>
    </row>
    <row r="44" spans="1:8" x14ac:dyDescent="0.25">
      <c r="A44" s="1">
        <v>1043</v>
      </c>
      <c r="B44" s="2">
        <v>45663</v>
      </c>
      <c r="C44" s="1" t="s">
        <v>270</v>
      </c>
      <c r="D44" s="1" t="s">
        <v>268</v>
      </c>
      <c r="E44" s="1" t="s">
        <v>263</v>
      </c>
      <c r="F44" s="1">
        <v>2</v>
      </c>
      <c r="G44" s="3">
        <f t="shared" si="0"/>
        <v>93.85</v>
      </c>
      <c r="H44" s="3">
        <v>187.7</v>
      </c>
    </row>
    <row r="45" spans="1:8" x14ac:dyDescent="0.25">
      <c r="A45" s="1">
        <v>1044</v>
      </c>
      <c r="B45" s="2">
        <v>45682</v>
      </c>
      <c r="C45" s="1" t="s">
        <v>265</v>
      </c>
      <c r="D45" s="1" t="s">
        <v>271</v>
      </c>
      <c r="E45" s="1" t="s">
        <v>275</v>
      </c>
      <c r="F45" s="1">
        <v>2</v>
      </c>
      <c r="G45" s="3">
        <f t="shared" si="0"/>
        <v>99.91</v>
      </c>
      <c r="H45" s="3">
        <v>199.82</v>
      </c>
    </row>
    <row r="46" spans="1:8" x14ac:dyDescent="0.25">
      <c r="A46" s="1">
        <v>1045</v>
      </c>
      <c r="B46" s="2">
        <v>45667</v>
      </c>
      <c r="C46" s="1" t="s">
        <v>267</v>
      </c>
      <c r="D46" s="1" t="s">
        <v>276</v>
      </c>
      <c r="E46" s="1" t="s">
        <v>273</v>
      </c>
      <c r="F46" s="1">
        <v>4</v>
      </c>
      <c r="G46" s="3">
        <f t="shared" si="0"/>
        <v>124.53</v>
      </c>
      <c r="H46" s="3">
        <v>498.12</v>
      </c>
    </row>
    <row r="47" spans="1:8" x14ac:dyDescent="0.25">
      <c r="A47" s="1">
        <v>1046</v>
      </c>
      <c r="B47" s="2">
        <v>45664</v>
      </c>
      <c r="C47" s="1" t="s">
        <v>259</v>
      </c>
      <c r="D47" s="1" t="s">
        <v>271</v>
      </c>
      <c r="E47" s="1" t="s">
        <v>275</v>
      </c>
      <c r="F47" s="1">
        <v>4</v>
      </c>
      <c r="G47" s="3">
        <f t="shared" si="0"/>
        <v>16</v>
      </c>
      <c r="H47" s="3">
        <v>64</v>
      </c>
    </row>
    <row r="48" spans="1:8" x14ac:dyDescent="0.25">
      <c r="A48" s="1">
        <v>1047</v>
      </c>
      <c r="B48" s="2">
        <v>45688</v>
      </c>
      <c r="C48" s="1" t="s">
        <v>270</v>
      </c>
      <c r="D48" s="1" t="s">
        <v>271</v>
      </c>
      <c r="E48" s="1" t="s">
        <v>275</v>
      </c>
      <c r="F48" s="1">
        <v>2</v>
      </c>
      <c r="G48" s="3">
        <f t="shared" si="0"/>
        <v>115.42</v>
      </c>
      <c r="H48" s="3">
        <v>230.84</v>
      </c>
    </row>
    <row r="49" spans="1:8" x14ac:dyDescent="0.25">
      <c r="A49" s="1">
        <v>1048</v>
      </c>
      <c r="B49" s="2">
        <v>45665</v>
      </c>
      <c r="C49" s="1" t="s">
        <v>265</v>
      </c>
      <c r="D49" s="1" t="s">
        <v>262</v>
      </c>
      <c r="E49" s="1" t="s">
        <v>263</v>
      </c>
      <c r="F49" s="1">
        <v>2</v>
      </c>
      <c r="G49" s="3">
        <f t="shared" si="0"/>
        <v>115.815</v>
      </c>
      <c r="H49" s="3">
        <v>231.63</v>
      </c>
    </row>
    <row r="50" spans="1:8" x14ac:dyDescent="0.25">
      <c r="A50" s="1">
        <v>1049</v>
      </c>
      <c r="B50" s="2">
        <v>45683</v>
      </c>
      <c r="C50" s="1" t="s">
        <v>259</v>
      </c>
      <c r="D50" s="1" t="s">
        <v>274</v>
      </c>
      <c r="E50" s="1" t="s">
        <v>275</v>
      </c>
      <c r="F50" s="1">
        <v>2</v>
      </c>
      <c r="G50" s="3">
        <f t="shared" si="0"/>
        <v>79.150000000000006</v>
      </c>
      <c r="H50" s="3">
        <v>158.30000000000001</v>
      </c>
    </row>
    <row r="51" spans="1:8" x14ac:dyDescent="0.25">
      <c r="A51" s="1">
        <v>1050</v>
      </c>
      <c r="B51" s="2">
        <v>45667</v>
      </c>
      <c r="C51" s="1" t="s">
        <v>261</v>
      </c>
      <c r="D51" s="1" t="s">
        <v>268</v>
      </c>
      <c r="E51" s="1" t="s">
        <v>263</v>
      </c>
      <c r="F51" s="1">
        <v>2</v>
      </c>
      <c r="G51" s="3">
        <f t="shared" si="0"/>
        <v>100.26</v>
      </c>
      <c r="H51" s="3">
        <v>200.52</v>
      </c>
    </row>
    <row r="52" spans="1:8" x14ac:dyDescent="0.25">
      <c r="A52" s="1">
        <v>1051</v>
      </c>
      <c r="B52" s="2">
        <v>45678</v>
      </c>
      <c r="C52" s="1" t="s">
        <v>261</v>
      </c>
      <c r="D52" s="1" t="s">
        <v>269</v>
      </c>
      <c r="E52" s="1" t="s">
        <v>266</v>
      </c>
      <c r="F52" s="1">
        <v>3</v>
      </c>
      <c r="G52" s="3">
        <f t="shared" si="0"/>
        <v>9.36</v>
      </c>
      <c r="H52" s="3">
        <v>28.08</v>
      </c>
    </row>
    <row r="53" spans="1:8" x14ac:dyDescent="0.25">
      <c r="A53" s="1">
        <v>1052</v>
      </c>
      <c r="B53" s="2">
        <v>45669</v>
      </c>
      <c r="C53" s="1" t="s">
        <v>259</v>
      </c>
      <c r="D53" s="1" t="s">
        <v>277</v>
      </c>
      <c r="E53" s="1" t="s">
        <v>275</v>
      </c>
      <c r="F53" s="1">
        <v>5</v>
      </c>
      <c r="G53" s="3">
        <f t="shared" si="0"/>
        <v>31.65</v>
      </c>
      <c r="H53" s="3">
        <v>158.25</v>
      </c>
    </row>
    <row r="54" spans="1:8" x14ac:dyDescent="0.25">
      <c r="A54" s="1">
        <v>1053</v>
      </c>
      <c r="B54" s="2">
        <v>45668</v>
      </c>
      <c r="C54" s="1" t="s">
        <v>261</v>
      </c>
      <c r="D54" s="1" t="s">
        <v>260</v>
      </c>
      <c r="E54" s="1" t="s">
        <v>266</v>
      </c>
      <c r="F54" s="1">
        <v>3</v>
      </c>
      <c r="G54" s="3">
        <f t="shared" si="0"/>
        <v>51.169999999999995</v>
      </c>
      <c r="H54" s="3">
        <v>153.51</v>
      </c>
    </row>
    <row r="55" spans="1:8" x14ac:dyDescent="0.25">
      <c r="A55" s="1">
        <v>1054</v>
      </c>
      <c r="B55" s="2">
        <v>45668</v>
      </c>
      <c r="C55" s="1" t="s">
        <v>265</v>
      </c>
      <c r="D55" s="1" t="s">
        <v>276</v>
      </c>
      <c r="E55" s="1" t="s">
        <v>273</v>
      </c>
      <c r="F55" s="1">
        <v>2</v>
      </c>
      <c r="G55" s="3">
        <f t="shared" si="0"/>
        <v>60.42</v>
      </c>
      <c r="H55" s="3">
        <v>120.84</v>
      </c>
    </row>
    <row r="56" spans="1:8" x14ac:dyDescent="0.25">
      <c r="A56" s="1">
        <v>1055</v>
      </c>
      <c r="B56" s="2">
        <v>45664</v>
      </c>
      <c r="C56" s="1" t="s">
        <v>265</v>
      </c>
      <c r="D56" s="1" t="s">
        <v>274</v>
      </c>
      <c r="E56" s="1" t="s">
        <v>275</v>
      </c>
      <c r="F56" s="1">
        <v>3</v>
      </c>
      <c r="G56" s="3">
        <f t="shared" si="0"/>
        <v>97.93</v>
      </c>
      <c r="H56" s="3">
        <v>293.79000000000002</v>
      </c>
    </row>
    <row r="57" spans="1:8" x14ac:dyDescent="0.25">
      <c r="A57" s="1">
        <v>1056</v>
      </c>
      <c r="B57" s="2">
        <v>45670</v>
      </c>
      <c r="C57" s="1" t="s">
        <v>259</v>
      </c>
      <c r="D57" s="1" t="s">
        <v>274</v>
      </c>
      <c r="E57" s="1" t="s">
        <v>275</v>
      </c>
      <c r="F57" s="1">
        <v>1</v>
      </c>
      <c r="G57" s="3">
        <f t="shared" si="0"/>
        <v>75.06</v>
      </c>
      <c r="H57" s="3">
        <v>75.06</v>
      </c>
    </row>
    <row r="58" spans="1:8" x14ac:dyDescent="0.25">
      <c r="A58" s="1">
        <v>1057</v>
      </c>
      <c r="B58" s="2">
        <v>45664</v>
      </c>
      <c r="C58" s="1" t="s">
        <v>259</v>
      </c>
      <c r="D58" s="1" t="s">
        <v>274</v>
      </c>
      <c r="E58" s="1" t="s">
        <v>275</v>
      </c>
      <c r="F58" s="1">
        <v>4</v>
      </c>
      <c r="G58" s="3">
        <f t="shared" si="0"/>
        <v>26.26</v>
      </c>
      <c r="H58" s="3">
        <v>105.04</v>
      </c>
    </row>
    <row r="59" spans="1:8" x14ac:dyDescent="0.25">
      <c r="A59" s="1">
        <v>1058</v>
      </c>
      <c r="B59" s="2">
        <v>45678</v>
      </c>
      <c r="C59" s="1" t="s">
        <v>261</v>
      </c>
      <c r="D59" s="1" t="s">
        <v>260</v>
      </c>
      <c r="E59" s="1" t="s">
        <v>266</v>
      </c>
      <c r="F59" s="1">
        <v>3</v>
      </c>
      <c r="G59" s="3">
        <f t="shared" si="0"/>
        <v>87.52</v>
      </c>
      <c r="H59" s="3">
        <v>262.56</v>
      </c>
    </row>
    <row r="60" spans="1:8" x14ac:dyDescent="0.25">
      <c r="A60" s="1">
        <v>1059</v>
      </c>
      <c r="B60" s="2">
        <v>45659</v>
      </c>
      <c r="C60" s="1" t="s">
        <v>261</v>
      </c>
      <c r="D60" s="1" t="s">
        <v>268</v>
      </c>
      <c r="E60" s="1" t="s">
        <v>263</v>
      </c>
      <c r="F60" s="1">
        <v>5</v>
      </c>
      <c r="G60" s="3">
        <f t="shared" si="0"/>
        <v>6.5200000000000005</v>
      </c>
      <c r="H60" s="3">
        <v>32.6</v>
      </c>
    </row>
    <row r="61" spans="1:8" x14ac:dyDescent="0.25">
      <c r="A61" s="1">
        <v>1060</v>
      </c>
      <c r="B61" s="2">
        <v>45677</v>
      </c>
      <c r="C61" s="1" t="s">
        <v>270</v>
      </c>
      <c r="D61" s="1" t="s">
        <v>276</v>
      </c>
      <c r="E61" s="1" t="s">
        <v>273</v>
      </c>
      <c r="F61" s="1">
        <v>3</v>
      </c>
      <c r="G61" s="3">
        <f t="shared" si="0"/>
        <v>127.2</v>
      </c>
      <c r="H61" s="3">
        <v>381.6</v>
      </c>
    </row>
    <row r="62" spans="1:8" x14ac:dyDescent="0.25">
      <c r="A62" s="1">
        <v>1061</v>
      </c>
      <c r="B62" s="2">
        <v>45672</v>
      </c>
      <c r="C62" s="1" t="s">
        <v>267</v>
      </c>
      <c r="D62" s="1" t="s">
        <v>274</v>
      </c>
      <c r="E62" s="1" t="s">
        <v>275</v>
      </c>
      <c r="F62" s="1">
        <v>4</v>
      </c>
      <c r="G62" s="3">
        <f t="shared" si="0"/>
        <v>99.02</v>
      </c>
      <c r="H62" s="3">
        <v>396.08</v>
      </c>
    </row>
    <row r="63" spans="1:8" x14ac:dyDescent="0.25">
      <c r="A63" s="1">
        <v>1062</v>
      </c>
      <c r="B63" s="2">
        <v>45685</v>
      </c>
      <c r="C63" s="1" t="s">
        <v>265</v>
      </c>
      <c r="D63" s="1" t="s">
        <v>276</v>
      </c>
      <c r="E63" s="1" t="s">
        <v>273</v>
      </c>
      <c r="F63" s="1">
        <v>4</v>
      </c>
      <c r="G63" s="3">
        <f t="shared" si="0"/>
        <v>90.79</v>
      </c>
      <c r="H63" s="3">
        <v>363.16</v>
      </c>
    </row>
    <row r="64" spans="1:8" x14ac:dyDescent="0.25">
      <c r="A64" s="1">
        <v>1063</v>
      </c>
      <c r="B64" s="2">
        <v>45681</v>
      </c>
      <c r="C64" s="1" t="s">
        <v>267</v>
      </c>
      <c r="D64" s="1" t="s">
        <v>272</v>
      </c>
      <c r="E64" s="1" t="s">
        <v>273</v>
      </c>
      <c r="F64" s="1">
        <v>5</v>
      </c>
      <c r="G64" s="3">
        <f t="shared" si="0"/>
        <v>5.4020000000000001</v>
      </c>
      <c r="H64" s="3">
        <v>27.01</v>
      </c>
    </row>
    <row r="65" spans="1:8" x14ac:dyDescent="0.25">
      <c r="A65" s="1">
        <v>1064</v>
      </c>
      <c r="B65" s="2">
        <v>45687</v>
      </c>
      <c r="C65" s="1" t="s">
        <v>270</v>
      </c>
      <c r="D65" s="1" t="s">
        <v>272</v>
      </c>
      <c r="E65" s="1" t="s">
        <v>273</v>
      </c>
      <c r="F65" s="1">
        <v>5</v>
      </c>
      <c r="G65" s="3">
        <f t="shared" si="0"/>
        <v>52.54</v>
      </c>
      <c r="H65" s="3">
        <v>262.7</v>
      </c>
    </row>
    <row r="66" spans="1:8" x14ac:dyDescent="0.25">
      <c r="A66" s="1">
        <v>1065</v>
      </c>
      <c r="B66" s="2">
        <v>45680</v>
      </c>
      <c r="C66" s="1" t="s">
        <v>259</v>
      </c>
      <c r="D66" s="1" t="s">
        <v>276</v>
      </c>
      <c r="E66" s="1" t="s">
        <v>273</v>
      </c>
      <c r="F66" s="1">
        <v>4</v>
      </c>
      <c r="G66" s="3">
        <f t="shared" si="0"/>
        <v>29.67</v>
      </c>
      <c r="H66" s="3">
        <v>118.68</v>
      </c>
    </row>
    <row r="67" spans="1:8" x14ac:dyDescent="0.25">
      <c r="A67" s="1">
        <v>1066</v>
      </c>
      <c r="B67" s="2">
        <v>45683</v>
      </c>
      <c r="C67" s="1" t="s">
        <v>267</v>
      </c>
      <c r="D67" s="1" t="s">
        <v>269</v>
      </c>
      <c r="E67" s="1" t="s">
        <v>266</v>
      </c>
      <c r="F67" s="1">
        <v>5</v>
      </c>
      <c r="G67" s="3">
        <f t="shared" ref="G67:G130" si="1">H67/F67</f>
        <v>92.08</v>
      </c>
      <c r="H67" s="3">
        <v>460.4</v>
      </c>
    </row>
    <row r="68" spans="1:8" x14ac:dyDescent="0.25">
      <c r="A68" s="1">
        <v>1067</v>
      </c>
      <c r="B68" s="2">
        <v>45668</v>
      </c>
      <c r="C68" s="1" t="s">
        <v>261</v>
      </c>
      <c r="D68" s="1" t="s">
        <v>274</v>
      </c>
      <c r="E68" s="1" t="s">
        <v>275</v>
      </c>
      <c r="F68" s="1">
        <v>5</v>
      </c>
      <c r="G68" s="3">
        <f t="shared" si="1"/>
        <v>71.33</v>
      </c>
      <c r="H68" s="3">
        <v>356.65</v>
      </c>
    </row>
    <row r="69" spans="1:8" x14ac:dyDescent="0.25">
      <c r="A69" s="1">
        <v>1068</v>
      </c>
      <c r="B69" s="2">
        <v>45685</v>
      </c>
      <c r="C69" s="1" t="s">
        <v>267</v>
      </c>
      <c r="D69" s="1" t="s">
        <v>262</v>
      </c>
      <c r="E69" s="1" t="s">
        <v>263</v>
      </c>
      <c r="F69" s="1">
        <v>4</v>
      </c>
      <c r="G69" s="3">
        <f t="shared" si="1"/>
        <v>13.84</v>
      </c>
      <c r="H69" s="3">
        <v>55.36</v>
      </c>
    </row>
    <row r="70" spans="1:8" x14ac:dyDescent="0.25">
      <c r="A70" s="1">
        <v>1069</v>
      </c>
      <c r="B70" s="2">
        <v>45663</v>
      </c>
      <c r="C70" s="1" t="s">
        <v>267</v>
      </c>
      <c r="D70" s="1" t="s">
        <v>271</v>
      </c>
      <c r="E70" s="1" t="s">
        <v>275</v>
      </c>
      <c r="F70" s="1">
        <v>1</v>
      </c>
      <c r="G70" s="3">
        <f t="shared" si="1"/>
        <v>87.95</v>
      </c>
      <c r="H70" s="3">
        <v>87.95</v>
      </c>
    </row>
    <row r="71" spans="1:8" x14ac:dyDescent="0.25">
      <c r="A71" s="1">
        <v>1070</v>
      </c>
      <c r="B71" s="2">
        <v>45664</v>
      </c>
      <c r="C71" s="1" t="s">
        <v>261</v>
      </c>
      <c r="D71" s="1" t="s">
        <v>260</v>
      </c>
      <c r="E71" s="1" t="s">
        <v>266</v>
      </c>
      <c r="F71" s="1">
        <v>4</v>
      </c>
      <c r="G71" s="3">
        <f t="shared" si="1"/>
        <v>11.34</v>
      </c>
      <c r="H71" s="3">
        <v>45.36</v>
      </c>
    </row>
    <row r="72" spans="1:8" x14ac:dyDescent="0.25">
      <c r="A72" s="1">
        <v>1071</v>
      </c>
      <c r="B72" s="2">
        <v>45685</v>
      </c>
      <c r="C72" s="1" t="s">
        <v>259</v>
      </c>
      <c r="D72" s="1" t="s">
        <v>272</v>
      </c>
      <c r="E72" s="1" t="s">
        <v>273</v>
      </c>
      <c r="F72" s="1">
        <v>1</v>
      </c>
      <c r="G72" s="3">
        <f t="shared" si="1"/>
        <v>35.69</v>
      </c>
      <c r="H72" s="3">
        <v>35.69</v>
      </c>
    </row>
    <row r="73" spans="1:8" x14ac:dyDescent="0.25">
      <c r="A73" s="1">
        <v>1072</v>
      </c>
      <c r="B73" s="2">
        <v>45666</v>
      </c>
      <c r="C73" s="1" t="s">
        <v>267</v>
      </c>
      <c r="D73" s="1" t="s">
        <v>268</v>
      </c>
      <c r="E73" s="1" t="s">
        <v>263</v>
      </c>
      <c r="F73" s="1">
        <v>3</v>
      </c>
      <c r="G73" s="3">
        <f t="shared" si="1"/>
        <v>4.2299999999999995</v>
      </c>
      <c r="H73" s="3">
        <v>12.69</v>
      </c>
    </row>
    <row r="74" spans="1:8" x14ac:dyDescent="0.25">
      <c r="A74" s="1">
        <v>1073</v>
      </c>
      <c r="B74" s="2">
        <v>45683</v>
      </c>
      <c r="C74" s="1" t="s">
        <v>267</v>
      </c>
      <c r="D74" s="1" t="s">
        <v>271</v>
      </c>
      <c r="E74" s="1" t="s">
        <v>275</v>
      </c>
      <c r="F74" s="1">
        <v>5</v>
      </c>
      <c r="G74" s="3">
        <f t="shared" si="1"/>
        <v>118.92999999999999</v>
      </c>
      <c r="H74" s="3">
        <v>594.65</v>
      </c>
    </row>
    <row r="75" spans="1:8" x14ac:dyDescent="0.25">
      <c r="A75" s="1">
        <v>1074</v>
      </c>
      <c r="B75" s="2">
        <v>45661</v>
      </c>
      <c r="C75" s="1" t="s">
        <v>267</v>
      </c>
      <c r="D75" s="1" t="s">
        <v>260</v>
      </c>
      <c r="E75" s="1" t="s">
        <v>266</v>
      </c>
      <c r="F75" s="1">
        <v>2</v>
      </c>
      <c r="G75" s="3">
        <f t="shared" si="1"/>
        <v>102.21</v>
      </c>
      <c r="H75" s="3">
        <v>204.42</v>
      </c>
    </row>
    <row r="76" spans="1:8" x14ac:dyDescent="0.25">
      <c r="A76" s="1">
        <v>1075</v>
      </c>
      <c r="B76" s="2">
        <v>45681</v>
      </c>
      <c r="C76" s="1" t="s">
        <v>261</v>
      </c>
      <c r="D76" s="1" t="s">
        <v>269</v>
      </c>
      <c r="E76" s="1" t="s">
        <v>266</v>
      </c>
      <c r="F76" s="1">
        <v>2</v>
      </c>
      <c r="G76" s="3">
        <f t="shared" si="1"/>
        <v>124.24</v>
      </c>
      <c r="H76" s="3">
        <v>248.48</v>
      </c>
    </row>
    <row r="77" spans="1:8" x14ac:dyDescent="0.25">
      <c r="A77" s="1">
        <v>1076</v>
      </c>
      <c r="B77" s="2">
        <v>45672</v>
      </c>
      <c r="C77" s="1" t="s">
        <v>261</v>
      </c>
      <c r="D77" s="1" t="s">
        <v>260</v>
      </c>
      <c r="E77" s="1" t="s">
        <v>266</v>
      </c>
      <c r="F77" s="1">
        <v>4</v>
      </c>
      <c r="G77" s="3">
        <f t="shared" si="1"/>
        <v>8.0399999999999991</v>
      </c>
      <c r="H77" s="3">
        <v>32.159999999999997</v>
      </c>
    </row>
    <row r="78" spans="1:8" x14ac:dyDescent="0.25">
      <c r="A78" s="1">
        <v>1077</v>
      </c>
      <c r="B78" s="2">
        <v>45668</v>
      </c>
      <c r="C78" s="1" t="s">
        <v>270</v>
      </c>
      <c r="D78" s="1" t="s">
        <v>262</v>
      </c>
      <c r="E78" s="1" t="s">
        <v>263</v>
      </c>
      <c r="F78" s="1">
        <v>2</v>
      </c>
      <c r="G78" s="3">
        <f t="shared" si="1"/>
        <v>104.41</v>
      </c>
      <c r="H78" s="3">
        <v>208.82</v>
      </c>
    </row>
    <row r="79" spans="1:8" x14ac:dyDescent="0.25">
      <c r="A79" s="1">
        <v>1078</v>
      </c>
      <c r="B79" s="2">
        <v>45678</v>
      </c>
      <c r="C79" s="1" t="s">
        <v>270</v>
      </c>
      <c r="D79" s="1" t="s">
        <v>277</v>
      </c>
      <c r="E79" s="1" t="s">
        <v>275</v>
      </c>
      <c r="F79" s="1">
        <v>3</v>
      </c>
      <c r="G79" s="3">
        <f t="shared" si="1"/>
        <v>96.33</v>
      </c>
      <c r="H79" s="3">
        <v>288.99</v>
      </c>
    </row>
    <row r="80" spans="1:8" x14ac:dyDescent="0.25">
      <c r="A80" s="1">
        <v>1079</v>
      </c>
      <c r="B80" s="2">
        <v>45673</v>
      </c>
      <c r="C80" s="1" t="s">
        <v>270</v>
      </c>
      <c r="D80" s="1" t="s">
        <v>264</v>
      </c>
      <c r="E80" s="1" t="s">
        <v>263</v>
      </c>
      <c r="F80" s="1">
        <v>2</v>
      </c>
      <c r="G80" s="3">
        <f t="shared" si="1"/>
        <v>45.39</v>
      </c>
      <c r="H80" s="3">
        <v>90.78</v>
      </c>
    </row>
    <row r="81" spans="1:8" x14ac:dyDescent="0.25">
      <c r="A81" s="1">
        <v>1080</v>
      </c>
      <c r="B81" s="2">
        <v>45671</v>
      </c>
      <c r="C81" s="1" t="s">
        <v>270</v>
      </c>
      <c r="D81" s="1" t="s">
        <v>271</v>
      </c>
      <c r="E81" s="1" t="s">
        <v>275</v>
      </c>
      <c r="F81" s="1">
        <v>5</v>
      </c>
      <c r="G81" s="3">
        <f t="shared" si="1"/>
        <v>52.6</v>
      </c>
      <c r="H81" s="3">
        <v>263</v>
      </c>
    </row>
    <row r="82" spans="1:8" x14ac:dyDescent="0.25">
      <c r="A82" s="1">
        <v>1081</v>
      </c>
      <c r="B82" s="2">
        <v>45670</v>
      </c>
      <c r="C82" s="1" t="s">
        <v>259</v>
      </c>
      <c r="D82" s="1" t="s">
        <v>268</v>
      </c>
      <c r="E82" s="1" t="s">
        <v>263</v>
      </c>
      <c r="F82" s="1">
        <v>3</v>
      </c>
      <c r="G82" s="3">
        <f t="shared" si="1"/>
        <v>85.850000000000009</v>
      </c>
      <c r="H82" s="3">
        <v>257.55</v>
      </c>
    </row>
    <row r="83" spans="1:8" x14ac:dyDescent="0.25">
      <c r="A83" s="1">
        <v>1082</v>
      </c>
      <c r="B83" s="2">
        <v>45667</v>
      </c>
      <c r="C83" s="1" t="s">
        <v>267</v>
      </c>
      <c r="D83" s="1" t="s">
        <v>268</v>
      </c>
      <c r="E83" s="1" t="s">
        <v>263</v>
      </c>
      <c r="F83" s="1">
        <v>2</v>
      </c>
      <c r="G83" s="3">
        <f t="shared" si="1"/>
        <v>36.1</v>
      </c>
      <c r="H83" s="3">
        <v>72.2</v>
      </c>
    </row>
    <row r="84" spans="1:8" x14ac:dyDescent="0.25">
      <c r="A84" s="1">
        <v>1083</v>
      </c>
      <c r="B84" s="2">
        <v>45683</v>
      </c>
      <c r="C84" s="1" t="s">
        <v>259</v>
      </c>
      <c r="D84" s="1" t="s">
        <v>269</v>
      </c>
      <c r="E84" s="1" t="s">
        <v>266</v>
      </c>
      <c r="F84" s="1">
        <v>4</v>
      </c>
      <c r="G84" s="3">
        <f t="shared" si="1"/>
        <v>101.46</v>
      </c>
      <c r="H84" s="3">
        <v>405.84</v>
      </c>
    </row>
    <row r="85" spans="1:8" x14ac:dyDescent="0.25">
      <c r="A85" s="1">
        <v>1084</v>
      </c>
      <c r="B85" s="2">
        <v>45677</v>
      </c>
      <c r="C85" s="1" t="s">
        <v>261</v>
      </c>
      <c r="D85" s="1" t="s">
        <v>262</v>
      </c>
      <c r="E85" s="1" t="s">
        <v>263</v>
      </c>
      <c r="F85" s="1">
        <v>2</v>
      </c>
      <c r="G85" s="3">
        <f t="shared" si="1"/>
        <v>113.3</v>
      </c>
      <c r="H85" s="3">
        <v>226.6</v>
      </c>
    </row>
    <row r="86" spans="1:8" x14ac:dyDescent="0.25">
      <c r="A86" s="1">
        <v>1085</v>
      </c>
      <c r="B86" s="2">
        <v>45678</v>
      </c>
      <c r="C86" s="1" t="s">
        <v>261</v>
      </c>
      <c r="D86" s="1" t="s">
        <v>262</v>
      </c>
      <c r="E86" s="1" t="s">
        <v>263</v>
      </c>
      <c r="F86" s="1">
        <v>1</v>
      </c>
      <c r="G86" s="3">
        <f t="shared" si="1"/>
        <v>75.489999999999995</v>
      </c>
      <c r="H86" s="3">
        <v>75.489999999999995</v>
      </c>
    </row>
    <row r="87" spans="1:8" x14ac:dyDescent="0.25">
      <c r="A87" s="1">
        <v>1086</v>
      </c>
      <c r="B87" s="2">
        <v>45672</v>
      </c>
      <c r="C87" s="1" t="s">
        <v>265</v>
      </c>
      <c r="D87" s="1" t="s">
        <v>277</v>
      </c>
      <c r="E87" s="1" t="s">
        <v>275</v>
      </c>
      <c r="F87" s="1">
        <v>5</v>
      </c>
      <c r="G87" s="3">
        <f t="shared" si="1"/>
        <v>79.31</v>
      </c>
      <c r="H87" s="3">
        <v>396.55</v>
      </c>
    </row>
    <row r="88" spans="1:8" x14ac:dyDescent="0.25">
      <c r="A88" s="1">
        <v>1087</v>
      </c>
      <c r="B88" s="2">
        <v>45661</v>
      </c>
      <c r="C88" s="1" t="s">
        <v>265</v>
      </c>
      <c r="D88" s="1" t="s">
        <v>260</v>
      </c>
      <c r="E88" s="1" t="s">
        <v>266</v>
      </c>
      <c r="F88" s="1">
        <v>2</v>
      </c>
      <c r="G88" s="3">
        <f t="shared" si="1"/>
        <v>81.180000000000007</v>
      </c>
      <c r="H88" s="3">
        <v>162.36000000000001</v>
      </c>
    </row>
    <row r="89" spans="1:8" x14ac:dyDescent="0.25">
      <c r="A89" s="1">
        <v>1088</v>
      </c>
      <c r="B89" s="2">
        <v>45670</v>
      </c>
      <c r="C89" s="1" t="s">
        <v>261</v>
      </c>
      <c r="D89" s="1" t="s">
        <v>262</v>
      </c>
      <c r="E89" s="1" t="s">
        <v>263</v>
      </c>
      <c r="F89" s="1">
        <v>3</v>
      </c>
      <c r="G89" s="3">
        <f t="shared" si="1"/>
        <v>56.233333333333327</v>
      </c>
      <c r="H89" s="3">
        <v>168.7</v>
      </c>
    </row>
    <row r="90" spans="1:8" x14ac:dyDescent="0.25">
      <c r="A90" s="1">
        <v>1089</v>
      </c>
      <c r="B90" s="2">
        <v>45676</v>
      </c>
      <c r="C90" s="1" t="s">
        <v>261</v>
      </c>
      <c r="D90" s="1" t="s">
        <v>269</v>
      </c>
      <c r="E90" s="1" t="s">
        <v>266</v>
      </c>
      <c r="F90" s="1">
        <v>4</v>
      </c>
      <c r="G90" s="3">
        <f t="shared" si="1"/>
        <v>53.7</v>
      </c>
      <c r="H90" s="3">
        <v>214.8</v>
      </c>
    </row>
    <row r="91" spans="1:8" x14ac:dyDescent="0.25">
      <c r="A91" s="1">
        <v>1090</v>
      </c>
      <c r="B91" s="2">
        <v>45688</v>
      </c>
      <c r="C91" s="1" t="s">
        <v>270</v>
      </c>
      <c r="D91" s="1" t="s">
        <v>268</v>
      </c>
      <c r="E91" s="1" t="s">
        <v>263</v>
      </c>
      <c r="F91" s="1">
        <v>4</v>
      </c>
      <c r="G91" s="3">
        <f t="shared" si="1"/>
        <v>73.91</v>
      </c>
      <c r="H91" s="3">
        <v>295.64</v>
      </c>
    </row>
    <row r="92" spans="1:8" x14ac:dyDescent="0.25">
      <c r="A92" s="1">
        <v>1091</v>
      </c>
      <c r="B92" s="2">
        <v>45680</v>
      </c>
      <c r="C92" s="1" t="s">
        <v>267</v>
      </c>
      <c r="D92" s="1" t="s">
        <v>268</v>
      </c>
      <c r="E92" s="1" t="s">
        <v>263</v>
      </c>
      <c r="F92" s="1">
        <v>2</v>
      </c>
      <c r="G92" s="3">
        <f t="shared" si="1"/>
        <v>24.8</v>
      </c>
      <c r="H92" s="3">
        <v>49.6</v>
      </c>
    </row>
    <row r="93" spans="1:8" x14ac:dyDescent="0.25">
      <c r="A93" s="1">
        <v>1092</v>
      </c>
      <c r="B93" s="2">
        <v>45664</v>
      </c>
      <c r="C93" s="1" t="s">
        <v>259</v>
      </c>
      <c r="D93" s="1" t="s">
        <v>272</v>
      </c>
      <c r="E93" s="1" t="s">
        <v>273</v>
      </c>
      <c r="F93" s="1">
        <v>3</v>
      </c>
      <c r="G93" s="3">
        <f t="shared" si="1"/>
        <v>84.570000000000007</v>
      </c>
      <c r="H93" s="3">
        <v>253.71</v>
      </c>
    </row>
    <row r="94" spans="1:8" x14ac:dyDescent="0.25">
      <c r="A94" s="1">
        <v>1093</v>
      </c>
      <c r="B94" s="2">
        <v>45676</v>
      </c>
      <c r="C94" s="1" t="s">
        <v>261</v>
      </c>
      <c r="D94" s="1" t="s">
        <v>269</v>
      </c>
      <c r="E94" s="1" t="s">
        <v>266</v>
      </c>
      <c r="F94" s="1">
        <v>5</v>
      </c>
      <c r="G94" s="3">
        <f t="shared" si="1"/>
        <v>26.080000000000002</v>
      </c>
      <c r="H94" s="3">
        <v>130.4</v>
      </c>
    </row>
    <row r="95" spans="1:8" x14ac:dyDescent="0.25">
      <c r="A95" s="1">
        <v>1094</v>
      </c>
      <c r="B95" s="2">
        <v>45681</v>
      </c>
      <c r="C95" s="1" t="s">
        <v>261</v>
      </c>
      <c r="D95" s="1" t="s">
        <v>262</v>
      </c>
      <c r="E95" s="1" t="s">
        <v>263</v>
      </c>
      <c r="F95" s="1">
        <v>1</v>
      </c>
      <c r="G95" s="3">
        <f t="shared" si="1"/>
        <v>85.71</v>
      </c>
      <c r="H95" s="3">
        <v>85.71</v>
      </c>
    </row>
    <row r="96" spans="1:8" x14ac:dyDescent="0.25">
      <c r="A96" s="1">
        <v>1095</v>
      </c>
      <c r="B96" s="2">
        <v>45659</v>
      </c>
      <c r="C96" s="1" t="s">
        <v>259</v>
      </c>
      <c r="D96" s="1" t="s">
        <v>272</v>
      </c>
      <c r="E96" s="1" t="s">
        <v>273</v>
      </c>
      <c r="F96" s="1">
        <v>4</v>
      </c>
      <c r="G96" s="3">
        <f t="shared" si="1"/>
        <v>24.38</v>
      </c>
      <c r="H96" s="3">
        <v>97.52</v>
      </c>
    </row>
    <row r="97" spans="1:8" x14ac:dyDescent="0.25">
      <c r="A97" s="1">
        <v>1096</v>
      </c>
      <c r="B97" s="2">
        <v>45679</v>
      </c>
      <c r="C97" s="1" t="s">
        <v>259</v>
      </c>
      <c r="D97" s="1" t="s">
        <v>277</v>
      </c>
      <c r="E97" s="1" t="s">
        <v>275</v>
      </c>
      <c r="F97" s="1">
        <v>4</v>
      </c>
      <c r="G97" s="3">
        <f t="shared" si="1"/>
        <v>94.9</v>
      </c>
      <c r="H97" s="3">
        <v>379.6</v>
      </c>
    </row>
    <row r="98" spans="1:8" x14ac:dyDescent="0.25">
      <c r="A98" s="1">
        <v>1097</v>
      </c>
      <c r="B98" s="2">
        <v>45675</v>
      </c>
      <c r="C98" s="1" t="s">
        <v>261</v>
      </c>
      <c r="D98" s="1" t="s">
        <v>277</v>
      </c>
      <c r="E98" s="1" t="s">
        <v>275</v>
      </c>
      <c r="F98" s="1">
        <v>5</v>
      </c>
      <c r="G98" s="3">
        <f t="shared" si="1"/>
        <v>49.024000000000001</v>
      </c>
      <c r="H98" s="3">
        <v>245.12</v>
      </c>
    </row>
    <row r="99" spans="1:8" x14ac:dyDescent="0.25">
      <c r="A99" s="1">
        <v>1098</v>
      </c>
      <c r="B99" s="2">
        <v>45687</v>
      </c>
      <c r="C99" s="1" t="s">
        <v>267</v>
      </c>
      <c r="D99" s="1" t="s">
        <v>264</v>
      </c>
      <c r="E99" s="1" t="s">
        <v>263</v>
      </c>
      <c r="F99" s="1">
        <v>2</v>
      </c>
      <c r="G99" s="3">
        <f t="shared" si="1"/>
        <v>110.49</v>
      </c>
      <c r="H99" s="3">
        <v>220.98</v>
      </c>
    </row>
    <row r="100" spans="1:8" x14ac:dyDescent="0.25">
      <c r="A100" s="1">
        <v>1099</v>
      </c>
      <c r="B100" s="2">
        <v>45672</v>
      </c>
      <c r="C100" s="1" t="s">
        <v>267</v>
      </c>
      <c r="D100" s="1" t="s">
        <v>264</v>
      </c>
      <c r="E100" s="1" t="s">
        <v>263</v>
      </c>
      <c r="F100" s="1">
        <v>4</v>
      </c>
      <c r="G100" s="3">
        <f t="shared" si="1"/>
        <v>39.94</v>
      </c>
      <c r="H100" s="3">
        <v>159.76</v>
      </c>
    </row>
    <row r="101" spans="1:8" x14ac:dyDescent="0.25">
      <c r="A101" s="1">
        <v>1100</v>
      </c>
      <c r="B101" s="2">
        <v>45661</v>
      </c>
      <c r="C101" s="1" t="s">
        <v>270</v>
      </c>
      <c r="D101" s="1" t="s">
        <v>277</v>
      </c>
      <c r="E101" s="1" t="s">
        <v>275</v>
      </c>
      <c r="F101" s="1">
        <v>1</v>
      </c>
      <c r="G101" s="3">
        <f t="shared" si="1"/>
        <v>11.03</v>
      </c>
      <c r="H101" s="3">
        <v>11.03</v>
      </c>
    </row>
    <row r="102" spans="1:8" x14ac:dyDescent="0.25">
      <c r="A102" s="1">
        <v>1101</v>
      </c>
      <c r="B102" s="2">
        <v>45662</v>
      </c>
      <c r="C102" s="1" t="s">
        <v>261</v>
      </c>
      <c r="D102" s="1" t="s">
        <v>269</v>
      </c>
      <c r="E102" s="1" t="s">
        <v>266</v>
      </c>
      <c r="F102" s="1">
        <v>2</v>
      </c>
      <c r="G102" s="3">
        <f t="shared" si="1"/>
        <v>101.24</v>
      </c>
      <c r="H102" s="3">
        <v>202.48</v>
      </c>
    </row>
    <row r="103" spans="1:8" x14ac:dyDescent="0.25">
      <c r="A103" s="1">
        <v>1102</v>
      </c>
      <c r="B103" s="2">
        <v>45673</v>
      </c>
      <c r="C103" s="1" t="s">
        <v>259</v>
      </c>
      <c r="D103" s="1" t="s">
        <v>276</v>
      </c>
      <c r="E103" s="1" t="s">
        <v>273</v>
      </c>
      <c r="F103" s="1">
        <v>2</v>
      </c>
      <c r="G103" s="3">
        <f t="shared" si="1"/>
        <v>27.48</v>
      </c>
      <c r="H103" s="3">
        <v>54.96</v>
      </c>
    </row>
    <row r="104" spans="1:8" x14ac:dyDescent="0.25">
      <c r="A104" s="1">
        <v>1103</v>
      </c>
      <c r="B104" s="2">
        <v>45676</v>
      </c>
      <c r="C104" s="1" t="s">
        <v>261</v>
      </c>
      <c r="D104" s="1" t="s">
        <v>272</v>
      </c>
      <c r="E104" s="1" t="s">
        <v>273</v>
      </c>
      <c r="F104" s="1">
        <v>5</v>
      </c>
      <c r="G104" s="3">
        <f t="shared" si="1"/>
        <v>76.13</v>
      </c>
      <c r="H104" s="3">
        <v>380.65</v>
      </c>
    </row>
    <row r="105" spans="1:8" x14ac:dyDescent="0.25">
      <c r="A105" s="1">
        <v>1104</v>
      </c>
      <c r="B105" s="2">
        <v>45672</v>
      </c>
      <c r="C105" s="1" t="s">
        <v>267</v>
      </c>
      <c r="D105" s="1" t="s">
        <v>262</v>
      </c>
      <c r="E105" s="1" t="s">
        <v>263</v>
      </c>
      <c r="F105" s="1">
        <v>3</v>
      </c>
      <c r="G105" s="3">
        <f t="shared" si="1"/>
        <v>49.26</v>
      </c>
      <c r="H105" s="3">
        <v>147.78</v>
      </c>
    </row>
    <row r="106" spans="1:8" x14ac:dyDescent="0.25">
      <c r="A106" s="1">
        <v>1105</v>
      </c>
      <c r="B106" s="2">
        <v>45665</v>
      </c>
      <c r="C106" s="1" t="s">
        <v>261</v>
      </c>
      <c r="D106" s="1" t="s">
        <v>277</v>
      </c>
      <c r="E106" s="1" t="s">
        <v>275</v>
      </c>
      <c r="F106" s="1">
        <v>1</v>
      </c>
      <c r="G106" s="3">
        <f t="shared" si="1"/>
        <v>7.61</v>
      </c>
      <c r="H106" s="3">
        <v>7.61</v>
      </c>
    </row>
    <row r="107" spans="1:8" x14ac:dyDescent="0.25">
      <c r="A107" s="1">
        <v>1106</v>
      </c>
      <c r="B107" s="2">
        <v>45674</v>
      </c>
      <c r="C107" s="1" t="s">
        <v>270</v>
      </c>
      <c r="D107" s="1" t="s">
        <v>260</v>
      </c>
      <c r="E107" s="1" t="s">
        <v>266</v>
      </c>
      <c r="F107" s="1">
        <v>4</v>
      </c>
      <c r="G107" s="3">
        <f t="shared" si="1"/>
        <v>68.97</v>
      </c>
      <c r="H107" s="3">
        <v>275.88</v>
      </c>
    </row>
    <row r="108" spans="1:8" x14ac:dyDescent="0.25">
      <c r="A108" s="1">
        <v>1107</v>
      </c>
      <c r="B108" s="2">
        <v>45681</v>
      </c>
      <c r="C108" s="1" t="s">
        <v>267</v>
      </c>
      <c r="D108" s="1" t="s">
        <v>264</v>
      </c>
      <c r="E108" s="1" t="s">
        <v>263</v>
      </c>
      <c r="F108" s="1">
        <v>4</v>
      </c>
      <c r="G108" s="3">
        <f t="shared" si="1"/>
        <v>68.290000000000006</v>
      </c>
      <c r="H108" s="3">
        <v>273.16000000000003</v>
      </c>
    </row>
    <row r="109" spans="1:8" x14ac:dyDescent="0.25">
      <c r="A109" s="1">
        <v>1108</v>
      </c>
      <c r="B109" s="2">
        <v>45688</v>
      </c>
      <c r="C109" s="1" t="s">
        <v>270</v>
      </c>
      <c r="D109" s="1" t="s">
        <v>276</v>
      </c>
      <c r="E109" s="1" t="s">
        <v>273</v>
      </c>
      <c r="F109" s="1">
        <v>5</v>
      </c>
      <c r="G109" s="3">
        <f t="shared" si="1"/>
        <v>123.44000000000001</v>
      </c>
      <c r="H109" s="3">
        <v>617.20000000000005</v>
      </c>
    </row>
    <row r="110" spans="1:8" x14ac:dyDescent="0.25">
      <c r="A110" s="1">
        <v>1109</v>
      </c>
      <c r="B110" s="2">
        <v>45684</v>
      </c>
      <c r="C110" s="1" t="s">
        <v>270</v>
      </c>
      <c r="D110" s="1" t="s">
        <v>260</v>
      </c>
      <c r="E110" s="1" t="s">
        <v>266</v>
      </c>
      <c r="F110" s="1">
        <v>3</v>
      </c>
      <c r="G110" s="3">
        <f t="shared" si="1"/>
        <v>19.349999999999998</v>
      </c>
      <c r="H110" s="3">
        <v>58.05</v>
      </c>
    </row>
    <row r="111" spans="1:8" x14ac:dyDescent="0.25">
      <c r="A111" s="1">
        <v>1110</v>
      </c>
      <c r="B111" s="2">
        <v>45671</v>
      </c>
      <c r="C111" s="1" t="s">
        <v>259</v>
      </c>
      <c r="D111" s="1" t="s">
        <v>262</v>
      </c>
      <c r="E111" s="1" t="s">
        <v>263</v>
      </c>
      <c r="F111" s="1">
        <v>4</v>
      </c>
      <c r="G111" s="3">
        <f t="shared" si="1"/>
        <v>110.25</v>
      </c>
      <c r="H111" s="3">
        <v>441</v>
      </c>
    </row>
    <row r="112" spans="1:8" x14ac:dyDescent="0.25">
      <c r="A112" s="1">
        <v>1111</v>
      </c>
      <c r="B112" s="2">
        <v>45676</v>
      </c>
      <c r="C112" s="1" t="s">
        <v>261</v>
      </c>
      <c r="D112" s="1" t="s">
        <v>271</v>
      </c>
      <c r="E112" s="1" t="s">
        <v>275</v>
      </c>
      <c r="F112" s="1">
        <v>5</v>
      </c>
      <c r="G112" s="3">
        <f t="shared" si="1"/>
        <v>81.92</v>
      </c>
      <c r="H112" s="3">
        <v>409.6</v>
      </c>
    </row>
    <row r="113" spans="1:8" x14ac:dyDescent="0.25">
      <c r="A113" s="1">
        <v>1112</v>
      </c>
      <c r="B113" s="2">
        <v>45675</v>
      </c>
      <c r="C113" s="1" t="s">
        <v>261</v>
      </c>
      <c r="D113" s="1" t="s">
        <v>276</v>
      </c>
      <c r="E113" s="1" t="s">
        <v>273</v>
      </c>
      <c r="F113" s="1">
        <v>3</v>
      </c>
      <c r="G113" s="3">
        <f t="shared" si="1"/>
        <v>68.09</v>
      </c>
      <c r="H113" s="3">
        <v>204.27</v>
      </c>
    </row>
    <row r="114" spans="1:8" x14ac:dyDescent="0.25">
      <c r="A114" s="1">
        <v>1113</v>
      </c>
      <c r="B114" s="2">
        <v>45669</v>
      </c>
      <c r="C114" s="1" t="s">
        <v>265</v>
      </c>
      <c r="D114" s="1" t="s">
        <v>262</v>
      </c>
      <c r="E114" s="1" t="s">
        <v>263</v>
      </c>
      <c r="F114" s="1">
        <v>5</v>
      </c>
      <c r="G114" s="3">
        <f t="shared" si="1"/>
        <v>24.07</v>
      </c>
      <c r="H114" s="3">
        <v>120.35</v>
      </c>
    </row>
    <row r="115" spans="1:8" x14ac:dyDescent="0.25">
      <c r="A115" s="1">
        <v>1114</v>
      </c>
      <c r="B115" s="2">
        <v>45670</v>
      </c>
      <c r="C115" s="1" t="s">
        <v>270</v>
      </c>
      <c r="D115" s="1" t="s">
        <v>276</v>
      </c>
      <c r="E115" s="1" t="s">
        <v>273</v>
      </c>
      <c r="F115" s="1">
        <v>3</v>
      </c>
      <c r="G115" s="3">
        <f t="shared" si="1"/>
        <v>82.33</v>
      </c>
      <c r="H115" s="3">
        <v>246.99</v>
      </c>
    </row>
    <row r="116" spans="1:8" x14ac:dyDescent="0.25">
      <c r="A116" s="1">
        <v>1115</v>
      </c>
      <c r="B116" s="2">
        <v>45685</v>
      </c>
      <c r="C116" s="1" t="s">
        <v>261</v>
      </c>
      <c r="D116" s="1" t="s">
        <v>268</v>
      </c>
      <c r="E116" s="1" t="s">
        <v>263</v>
      </c>
      <c r="F116" s="1">
        <v>4</v>
      </c>
      <c r="G116" s="3">
        <f t="shared" si="1"/>
        <v>79.87</v>
      </c>
      <c r="H116" s="3">
        <v>319.48</v>
      </c>
    </row>
    <row r="117" spans="1:8" x14ac:dyDescent="0.25">
      <c r="A117" s="1">
        <v>1116</v>
      </c>
      <c r="B117" s="2">
        <v>45685</v>
      </c>
      <c r="C117" s="1" t="s">
        <v>259</v>
      </c>
      <c r="D117" s="1" t="s">
        <v>271</v>
      </c>
      <c r="E117" s="1" t="s">
        <v>275</v>
      </c>
      <c r="F117" s="1">
        <v>4</v>
      </c>
      <c r="G117" s="3">
        <f t="shared" si="1"/>
        <v>39.06</v>
      </c>
      <c r="H117" s="3">
        <v>156.24</v>
      </c>
    </row>
    <row r="118" spans="1:8" x14ac:dyDescent="0.25">
      <c r="A118" s="1">
        <v>1117</v>
      </c>
      <c r="B118" s="2">
        <v>45673</v>
      </c>
      <c r="C118" s="1" t="s">
        <v>270</v>
      </c>
      <c r="D118" s="1" t="s">
        <v>274</v>
      </c>
      <c r="E118" s="1" t="s">
        <v>275</v>
      </c>
      <c r="F118" s="1">
        <v>5</v>
      </c>
      <c r="G118" s="3">
        <f t="shared" si="1"/>
        <v>4.6100000000000003</v>
      </c>
      <c r="H118" s="3">
        <v>23.05</v>
      </c>
    </row>
    <row r="119" spans="1:8" x14ac:dyDescent="0.25">
      <c r="A119" s="1">
        <v>1118</v>
      </c>
      <c r="B119" s="2">
        <v>45688</v>
      </c>
      <c r="C119" s="1" t="s">
        <v>265</v>
      </c>
      <c r="D119" s="1" t="s">
        <v>262</v>
      </c>
      <c r="E119" s="1" t="s">
        <v>263</v>
      </c>
      <c r="F119" s="1">
        <v>3</v>
      </c>
      <c r="G119" s="3">
        <f t="shared" si="1"/>
        <v>5.08</v>
      </c>
      <c r="H119" s="3">
        <v>15.24</v>
      </c>
    </row>
    <row r="120" spans="1:8" x14ac:dyDescent="0.25">
      <c r="A120" s="1">
        <v>1119</v>
      </c>
      <c r="B120" s="2">
        <v>45682</v>
      </c>
      <c r="C120" s="1" t="s">
        <v>270</v>
      </c>
      <c r="D120" s="1" t="s">
        <v>260</v>
      </c>
      <c r="E120" s="1" t="s">
        <v>266</v>
      </c>
      <c r="F120" s="1">
        <v>4</v>
      </c>
      <c r="G120" s="3">
        <f t="shared" si="1"/>
        <v>100.12</v>
      </c>
      <c r="H120" s="3">
        <v>400.48</v>
      </c>
    </row>
    <row r="121" spans="1:8" x14ac:dyDescent="0.25">
      <c r="A121" s="1">
        <v>1120</v>
      </c>
      <c r="B121" s="2">
        <v>45684</v>
      </c>
      <c r="C121" s="1" t="s">
        <v>265</v>
      </c>
      <c r="D121" s="1" t="s">
        <v>260</v>
      </c>
      <c r="E121" s="1" t="s">
        <v>266</v>
      </c>
      <c r="F121" s="1">
        <v>1</v>
      </c>
      <c r="G121" s="3">
        <f t="shared" si="1"/>
        <v>40.69</v>
      </c>
      <c r="H121" s="3">
        <v>40.69</v>
      </c>
    </row>
    <row r="122" spans="1:8" x14ac:dyDescent="0.25">
      <c r="A122" s="1">
        <v>1121</v>
      </c>
      <c r="B122" s="2">
        <v>45659</v>
      </c>
      <c r="C122" s="1" t="s">
        <v>259</v>
      </c>
      <c r="D122" s="1" t="s">
        <v>264</v>
      </c>
      <c r="E122" s="1" t="s">
        <v>263</v>
      </c>
      <c r="F122" s="1">
        <v>2</v>
      </c>
      <c r="G122" s="3">
        <f t="shared" si="1"/>
        <v>27.75</v>
      </c>
      <c r="H122" s="3">
        <v>55.5</v>
      </c>
    </row>
    <row r="123" spans="1:8" x14ac:dyDescent="0.25">
      <c r="A123" s="1">
        <v>1122</v>
      </c>
      <c r="B123" s="2">
        <v>45687</v>
      </c>
      <c r="C123" s="1" t="s">
        <v>265</v>
      </c>
      <c r="D123" s="1" t="s">
        <v>262</v>
      </c>
      <c r="E123" s="1" t="s">
        <v>263</v>
      </c>
      <c r="F123" s="1">
        <v>5</v>
      </c>
      <c r="G123" s="3">
        <f t="shared" si="1"/>
        <v>24.119999999999997</v>
      </c>
      <c r="H123" s="3">
        <v>120.6</v>
      </c>
    </row>
    <row r="124" spans="1:8" x14ac:dyDescent="0.25">
      <c r="A124" s="1">
        <v>1123</v>
      </c>
      <c r="B124" s="2">
        <v>45666</v>
      </c>
      <c r="C124" s="1" t="s">
        <v>259</v>
      </c>
      <c r="D124" s="1" t="s">
        <v>277</v>
      </c>
      <c r="E124" s="1" t="s">
        <v>275</v>
      </c>
      <c r="F124" s="1">
        <v>1</v>
      </c>
      <c r="G124" s="3">
        <f t="shared" si="1"/>
        <v>23.36</v>
      </c>
      <c r="H124" s="3">
        <v>23.36</v>
      </c>
    </row>
    <row r="125" spans="1:8" x14ac:dyDescent="0.25">
      <c r="A125" s="1">
        <v>1124</v>
      </c>
      <c r="B125" s="2">
        <v>45666</v>
      </c>
      <c r="C125" s="1" t="s">
        <v>270</v>
      </c>
      <c r="D125" s="1" t="s">
        <v>274</v>
      </c>
      <c r="E125" s="1" t="s">
        <v>275</v>
      </c>
      <c r="F125" s="1">
        <v>1</v>
      </c>
      <c r="G125" s="3">
        <f t="shared" si="1"/>
        <v>100.69</v>
      </c>
      <c r="H125" s="3">
        <v>100.69</v>
      </c>
    </row>
    <row r="126" spans="1:8" x14ac:dyDescent="0.25">
      <c r="A126" s="1">
        <v>1125</v>
      </c>
      <c r="B126" s="2">
        <v>45688</v>
      </c>
      <c r="C126" s="1" t="s">
        <v>259</v>
      </c>
      <c r="D126" s="1" t="s">
        <v>274</v>
      </c>
      <c r="E126" s="1" t="s">
        <v>275</v>
      </c>
      <c r="F126" s="1">
        <v>4</v>
      </c>
      <c r="G126" s="3">
        <f t="shared" si="1"/>
        <v>19.79</v>
      </c>
      <c r="H126" s="3">
        <v>79.16</v>
      </c>
    </row>
    <row r="127" spans="1:8" x14ac:dyDescent="0.25">
      <c r="A127" s="1">
        <v>1126</v>
      </c>
      <c r="B127" s="2">
        <v>45668</v>
      </c>
      <c r="C127" s="1" t="s">
        <v>261</v>
      </c>
      <c r="D127" s="1" t="s">
        <v>276</v>
      </c>
      <c r="E127" s="1" t="s">
        <v>273</v>
      </c>
      <c r="F127" s="1">
        <v>5</v>
      </c>
      <c r="G127" s="3">
        <f t="shared" si="1"/>
        <v>82.74</v>
      </c>
      <c r="H127" s="3">
        <v>413.7</v>
      </c>
    </row>
    <row r="128" spans="1:8" x14ac:dyDescent="0.25">
      <c r="A128" s="1">
        <v>1127</v>
      </c>
      <c r="B128" s="2">
        <v>45680</v>
      </c>
      <c r="C128" s="1" t="s">
        <v>265</v>
      </c>
      <c r="D128" s="1" t="s">
        <v>264</v>
      </c>
      <c r="E128" s="1" t="s">
        <v>263</v>
      </c>
      <c r="F128" s="1">
        <v>2</v>
      </c>
      <c r="G128" s="3">
        <f t="shared" si="1"/>
        <v>45.74</v>
      </c>
      <c r="H128" s="3">
        <v>91.48</v>
      </c>
    </row>
    <row r="129" spans="1:8" x14ac:dyDescent="0.25">
      <c r="A129" s="1">
        <v>1128</v>
      </c>
      <c r="B129" s="2">
        <v>45666</v>
      </c>
      <c r="C129" s="1" t="s">
        <v>265</v>
      </c>
      <c r="D129" s="1" t="s">
        <v>268</v>
      </c>
      <c r="E129" s="1" t="s">
        <v>263</v>
      </c>
      <c r="F129" s="1">
        <v>3</v>
      </c>
      <c r="G129" s="3">
        <f t="shared" si="1"/>
        <v>14.99</v>
      </c>
      <c r="H129" s="3">
        <v>44.97</v>
      </c>
    </row>
    <row r="130" spans="1:8" x14ac:dyDescent="0.25">
      <c r="A130" s="1">
        <v>1129</v>
      </c>
      <c r="B130" s="2">
        <v>45666</v>
      </c>
      <c r="C130" s="1" t="s">
        <v>265</v>
      </c>
      <c r="D130" s="1" t="s">
        <v>276</v>
      </c>
      <c r="E130" s="1" t="s">
        <v>273</v>
      </c>
      <c r="F130" s="1">
        <v>5</v>
      </c>
      <c r="G130" s="3">
        <f t="shared" si="1"/>
        <v>24.48</v>
      </c>
      <c r="H130" s="3">
        <v>122.4</v>
      </c>
    </row>
    <row r="131" spans="1:8" x14ac:dyDescent="0.25">
      <c r="A131" s="1">
        <v>1130</v>
      </c>
      <c r="B131" s="2">
        <v>45673</v>
      </c>
      <c r="C131" s="1" t="s">
        <v>259</v>
      </c>
      <c r="D131" s="1" t="s">
        <v>264</v>
      </c>
      <c r="E131" s="1" t="s">
        <v>263</v>
      </c>
      <c r="F131" s="1">
        <v>3</v>
      </c>
      <c r="G131" s="3">
        <f t="shared" ref="G131:G194" si="2">H131/F131</f>
        <v>84.01</v>
      </c>
      <c r="H131" s="3">
        <v>252.03</v>
      </c>
    </row>
    <row r="132" spans="1:8" x14ac:dyDescent="0.25">
      <c r="A132" s="1">
        <v>1131</v>
      </c>
      <c r="B132" s="2">
        <v>45672</v>
      </c>
      <c r="C132" s="1" t="s">
        <v>259</v>
      </c>
      <c r="D132" s="1" t="s">
        <v>262</v>
      </c>
      <c r="E132" s="1" t="s">
        <v>263</v>
      </c>
      <c r="F132" s="1">
        <v>1</v>
      </c>
      <c r="G132" s="3">
        <f t="shared" si="2"/>
        <v>108.14</v>
      </c>
      <c r="H132" s="3">
        <v>108.14</v>
      </c>
    </row>
    <row r="133" spans="1:8" x14ac:dyDescent="0.25">
      <c r="A133" s="1">
        <v>1132</v>
      </c>
      <c r="B133" s="2">
        <v>45667</v>
      </c>
      <c r="C133" s="1" t="s">
        <v>261</v>
      </c>
      <c r="D133" s="1" t="s">
        <v>272</v>
      </c>
      <c r="E133" s="1" t="s">
        <v>273</v>
      </c>
      <c r="F133" s="1">
        <v>4</v>
      </c>
      <c r="G133" s="3">
        <f t="shared" si="2"/>
        <v>33.590000000000003</v>
      </c>
      <c r="H133" s="3">
        <v>134.36000000000001</v>
      </c>
    </row>
    <row r="134" spans="1:8" x14ac:dyDescent="0.25">
      <c r="A134" s="1">
        <v>1133</v>
      </c>
      <c r="B134" s="2">
        <v>45669</v>
      </c>
      <c r="C134" s="1" t="s">
        <v>259</v>
      </c>
      <c r="D134" s="1" t="s">
        <v>260</v>
      </c>
      <c r="E134" s="1" t="s">
        <v>266</v>
      </c>
      <c r="F134" s="1">
        <v>4</v>
      </c>
      <c r="G134" s="3">
        <f t="shared" si="2"/>
        <v>4.3</v>
      </c>
      <c r="H134" s="3">
        <v>17.2</v>
      </c>
    </row>
    <row r="135" spans="1:8" x14ac:dyDescent="0.25">
      <c r="A135" s="1">
        <v>1134</v>
      </c>
      <c r="B135" s="2">
        <v>45685</v>
      </c>
      <c r="C135" s="1" t="s">
        <v>267</v>
      </c>
      <c r="D135" s="1" t="s">
        <v>260</v>
      </c>
      <c r="E135" s="1" t="s">
        <v>266</v>
      </c>
      <c r="F135" s="1">
        <v>4</v>
      </c>
      <c r="G135" s="3">
        <f t="shared" si="2"/>
        <v>10.43</v>
      </c>
      <c r="H135" s="3">
        <v>41.72</v>
      </c>
    </row>
    <row r="136" spans="1:8" x14ac:dyDescent="0.25">
      <c r="A136" s="1">
        <v>1135</v>
      </c>
      <c r="B136" s="2">
        <v>45660</v>
      </c>
      <c r="C136" s="1" t="s">
        <v>259</v>
      </c>
      <c r="D136" s="1" t="s">
        <v>271</v>
      </c>
      <c r="E136" s="1" t="s">
        <v>275</v>
      </c>
      <c r="F136" s="1">
        <v>2</v>
      </c>
      <c r="G136" s="3">
        <f t="shared" si="2"/>
        <v>110.04</v>
      </c>
      <c r="H136" s="3">
        <v>220.08</v>
      </c>
    </row>
    <row r="137" spans="1:8" x14ac:dyDescent="0.25">
      <c r="A137" s="1">
        <v>1136</v>
      </c>
      <c r="B137" s="2">
        <v>45659</v>
      </c>
      <c r="C137" s="1" t="s">
        <v>259</v>
      </c>
      <c r="D137" s="1" t="s">
        <v>260</v>
      </c>
      <c r="E137" s="1" t="s">
        <v>266</v>
      </c>
      <c r="F137" s="1">
        <v>4</v>
      </c>
      <c r="G137" s="3">
        <f t="shared" si="2"/>
        <v>21.25</v>
      </c>
      <c r="H137" s="3">
        <v>85</v>
      </c>
    </row>
    <row r="138" spans="1:8" x14ac:dyDescent="0.25">
      <c r="A138" s="1">
        <v>1137</v>
      </c>
      <c r="B138" s="2">
        <v>45659</v>
      </c>
      <c r="C138" s="1" t="s">
        <v>265</v>
      </c>
      <c r="D138" s="1" t="s">
        <v>268</v>
      </c>
      <c r="E138" s="1" t="s">
        <v>263</v>
      </c>
      <c r="F138" s="1">
        <v>5</v>
      </c>
      <c r="G138" s="3">
        <f t="shared" si="2"/>
        <v>27.586000000000002</v>
      </c>
      <c r="H138" s="3">
        <v>137.93</v>
      </c>
    </row>
    <row r="139" spans="1:8" x14ac:dyDescent="0.25">
      <c r="A139" s="1">
        <v>1138</v>
      </c>
      <c r="B139" s="2">
        <v>45673</v>
      </c>
      <c r="C139" s="1" t="s">
        <v>259</v>
      </c>
      <c r="D139" s="1" t="s">
        <v>268</v>
      </c>
      <c r="E139" s="1" t="s">
        <v>263</v>
      </c>
      <c r="F139" s="1">
        <v>5</v>
      </c>
      <c r="G139" s="3">
        <f t="shared" si="2"/>
        <v>127.58</v>
      </c>
      <c r="H139" s="3">
        <v>637.9</v>
      </c>
    </row>
    <row r="140" spans="1:8" x14ac:dyDescent="0.25">
      <c r="A140" s="1">
        <v>1139</v>
      </c>
      <c r="B140" s="2">
        <v>45658</v>
      </c>
      <c r="C140" s="1" t="s">
        <v>261</v>
      </c>
      <c r="D140" s="1" t="s">
        <v>269</v>
      </c>
      <c r="E140" s="1" t="s">
        <v>266</v>
      </c>
      <c r="F140" s="1">
        <v>3</v>
      </c>
      <c r="G140" s="3">
        <f t="shared" si="2"/>
        <v>36.81</v>
      </c>
      <c r="H140" s="3">
        <v>110.43</v>
      </c>
    </row>
    <row r="141" spans="1:8" x14ac:dyDescent="0.25">
      <c r="A141" s="1">
        <v>1140</v>
      </c>
      <c r="B141" s="2">
        <v>45676</v>
      </c>
      <c r="C141" s="1" t="s">
        <v>259</v>
      </c>
      <c r="D141" s="1" t="s">
        <v>274</v>
      </c>
      <c r="E141" s="1" t="s">
        <v>275</v>
      </c>
      <c r="F141" s="1">
        <v>1</v>
      </c>
      <c r="G141" s="3">
        <f t="shared" si="2"/>
        <v>123.81</v>
      </c>
      <c r="H141" s="3">
        <v>123.81</v>
      </c>
    </row>
    <row r="142" spans="1:8" x14ac:dyDescent="0.25">
      <c r="A142" s="1">
        <v>1141</v>
      </c>
      <c r="B142" s="2">
        <v>45658</v>
      </c>
      <c r="C142" s="1" t="s">
        <v>270</v>
      </c>
      <c r="D142" s="1" t="s">
        <v>262</v>
      </c>
      <c r="E142" s="1" t="s">
        <v>263</v>
      </c>
      <c r="F142" s="1">
        <v>5</v>
      </c>
      <c r="G142" s="3">
        <f t="shared" si="2"/>
        <v>45.71</v>
      </c>
      <c r="H142" s="3">
        <v>228.55</v>
      </c>
    </row>
    <row r="143" spans="1:8" x14ac:dyDescent="0.25">
      <c r="A143" s="1">
        <v>1142</v>
      </c>
      <c r="B143" s="2">
        <v>45682</v>
      </c>
      <c r="C143" s="1" t="s">
        <v>261</v>
      </c>
      <c r="D143" s="1" t="s">
        <v>276</v>
      </c>
      <c r="E143" s="1" t="s">
        <v>273</v>
      </c>
      <c r="F143" s="1">
        <v>5</v>
      </c>
      <c r="G143" s="3">
        <f t="shared" si="2"/>
        <v>76.539999999999992</v>
      </c>
      <c r="H143" s="3">
        <v>382.7</v>
      </c>
    </row>
    <row r="144" spans="1:8" x14ac:dyDescent="0.25">
      <c r="A144" s="1">
        <v>1143</v>
      </c>
      <c r="B144" s="2">
        <v>45685</v>
      </c>
      <c r="C144" s="1" t="s">
        <v>261</v>
      </c>
      <c r="D144" s="1" t="s">
        <v>277</v>
      </c>
      <c r="E144" s="1" t="s">
        <v>275</v>
      </c>
      <c r="F144" s="1">
        <v>2</v>
      </c>
      <c r="G144" s="3">
        <f t="shared" si="2"/>
        <v>54.96</v>
      </c>
      <c r="H144" s="3">
        <v>109.92</v>
      </c>
    </row>
    <row r="145" spans="1:8" x14ac:dyDescent="0.25">
      <c r="A145" s="1">
        <v>1144</v>
      </c>
      <c r="B145" s="2">
        <v>45668</v>
      </c>
      <c r="C145" s="1" t="s">
        <v>259</v>
      </c>
      <c r="D145" s="1" t="s">
        <v>262</v>
      </c>
      <c r="E145" s="1" t="s">
        <v>263</v>
      </c>
      <c r="F145" s="1">
        <v>1</v>
      </c>
      <c r="G145" s="3">
        <f t="shared" si="2"/>
        <v>12.44</v>
      </c>
      <c r="H145" s="3">
        <v>12.44</v>
      </c>
    </row>
    <row r="146" spans="1:8" x14ac:dyDescent="0.25">
      <c r="A146" s="1">
        <v>1145</v>
      </c>
      <c r="B146" s="2">
        <v>45665</v>
      </c>
      <c r="C146" s="1" t="s">
        <v>265</v>
      </c>
      <c r="D146" s="1" t="s">
        <v>272</v>
      </c>
      <c r="E146" s="1" t="s">
        <v>273</v>
      </c>
      <c r="F146" s="1">
        <v>2</v>
      </c>
      <c r="G146" s="3">
        <f t="shared" si="2"/>
        <v>66.680000000000007</v>
      </c>
      <c r="H146" s="3">
        <v>133.36000000000001</v>
      </c>
    </row>
    <row r="147" spans="1:8" x14ac:dyDescent="0.25">
      <c r="A147" s="1">
        <v>1146</v>
      </c>
      <c r="B147" s="2">
        <v>45683</v>
      </c>
      <c r="C147" s="1" t="s">
        <v>267</v>
      </c>
      <c r="D147" s="1" t="s">
        <v>272</v>
      </c>
      <c r="E147" s="1" t="s">
        <v>273</v>
      </c>
      <c r="F147" s="1">
        <v>4</v>
      </c>
      <c r="G147" s="3">
        <f t="shared" si="2"/>
        <v>11.52</v>
      </c>
      <c r="H147" s="3">
        <v>46.08</v>
      </c>
    </row>
    <row r="148" spans="1:8" x14ac:dyDescent="0.25">
      <c r="A148" s="1">
        <v>1147</v>
      </c>
      <c r="B148" s="2">
        <v>45683</v>
      </c>
      <c r="C148" s="1" t="s">
        <v>259</v>
      </c>
      <c r="D148" s="1" t="s">
        <v>271</v>
      </c>
      <c r="E148" s="1" t="s">
        <v>275</v>
      </c>
      <c r="F148" s="1">
        <v>1</v>
      </c>
      <c r="G148" s="3">
        <f t="shared" si="2"/>
        <v>33.07</v>
      </c>
      <c r="H148" s="3">
        <v>33.07</v>
      </c>
    </row>
    <row r="149" spans="1:8" x14ac:dyDescent="0.25">
      <c r="A149" s="1">
        <v>1148</v>
      </c>
      <c r="B149" s="2">
        <v>45668</v>
      </c>
      <c r="C149" s="1" t="s">
        <v>259</v>
      </c>
      <c r="D149" s="1" t="s">
        <v>274</v>
      </c>
      <c r="E149" s="1" t="s">
        <v>275</v>
      </c>
      <c r="F149" s="1">
        <v>5</v>
      </c>
      <c r="G149" s="3">
        <f t="shared" si="2"/>
        <v>68.289999999999992</v>
      </c>
      <c r="H149" s="3">
        <v>341.45</v>
      </c>
    </row>
    <row r="150" spans="1:8" x14ac:dyDescent="0.25">
      <c r="A150" s="1">
        <v>1149</v>
      </c>
      <c r="B150" s="2">
        <v>45672</v>
      </c>
      <c r="C150" s="1" t="s">
        <v>265</v>
      </c>
      <c r="D150" s="1" t="s">
        <v>260</v>
      </c>
      <c r="E150" s="1" t="s">
        <v>266</v>
      </c>
      <c r="F150" s="1">
        <v>1</v>
      </c>
      <c r="G150" s="3">
        <f t="shared" si="2"/>
        <v>26.54</v>
      </c>
      <c r="H150" s="3">
        <v>26.54</v>
      </c>
    </row>
    <row r="151" spans="1:8" x14ac:dyDescent="0.25">
      <c r="A151" s="1">
        <v>1150</v>
      </c>
      <c r="B151" s="2">
        <v>45670</v>
      </c>
      <c r="C151" s="1" t="s">
        <v>259</v>
      </c>
      <c r="D151" s="1" t="s">
        <v>272</v>
      </c>
      <c r="E151" s="1" t="s">
        <v>273</v>
      </c>
      <c r="F151" s="1">
        <v>4</v>
      </c>
      <c r="G151" s="3">
        <f t="shared" si="2"/>
        <v>14.96</v>
      </c>
      <c r="H151" s="3">
        <v>59.84</v>
      </c>
    </row>
    <row r="152" spans="1:8" x14ac:dyDescent="0.25">
      <c r="A152" s="1">
        <v>1151</v>
      </c>
      <c r="B152" s="2">
        <v>45673</v>
      </c>
      <c r="C152" s="1" t="s">
        <v>259</v>
      </c>
      <c r="D152" s="1" t="s">
        <v>276</v>
      </c>
      <c r="E152" s="1" t="s">
        <v>273</v>
      </c>
      <c r="F152" s="1">
        <v>4</v>
      </c>
      <c r="G152" s="3">
        <f t="shared" si="2"/>
        <v>27.64</v>
      </c>
      <c r="H152" s="3">
        <v>110.56</v>
      </c>
    </row>
    <row r="153" spans="1:8" x14ac:dyDescent="0.25">
      <c r="A153" s="1">
        <v>1152</v>
      </c>
      <c r="B153" s="2">
        <v>45680</v>
      </c>
      <c r="C153" s="1" t="s">
        <v>265</v>
      </c>
      <c r="D153" s="1" t="s">
        <v>260</v>
      </c>
      <c r="E153" s="1" t="s">
        <v>266</v>
      </c>
      <c r="F153" s="1">
        <v>3</v>
      </c>
      <c r="G153" s="3">
        <f t="shared" si="2"/>
        <v>49.5</v>
      </c>
      <c r="H153" s="3">
        <v>148.5</v>
      </c>
    </row>
    <row r="154" spans="1:8" x14ac:dyDescent="0.25">
      <c r="A154" s="1">
        <v>1153</v>
      </c>
      <c r="B154" s="2">
        <v>45685</v>
      </c>
      <c r="C154" s="1" t="s">
        <v>267</v>
      </c>
      <c r="D154" s="1" t="s">
        <v>274</v>
      </c>
      <c r="E154" s="1" t="s">
        <v>275</v>
      </c>
      <c r="F154" s="1">
        <v>2</v>
      </c>
      <c r="G154" s="3">
        <f t="shared" si="2"/>
        <v>95.96</v>
      </c>
      <c r="H154" s="3">
        <v>191.92</v>
      </c>
    </row>
    <row r="155" spans="1:8" x14ac:dyDescent="0.25">
      <c r="A155" s="1">
        <v>1154</v>
      </c>
      <c r="B155" s="2">
        <v>45684</v>
      </c>
      <c r="C155" s="1" t="s">
        <v>267</v>
      </c>
      <c r="D155" s="1" t="s">
        <v>274</v>
      </c>
      <c r="E155" s="1" t="s">
        <v>275</v>
      </c>
      <c r="F155" s="1">
        <v>3</v>
      </c>
      <c r="G155" s="3">
        <f t="shared" si="2"/>
        <v>7.1700000000000008</v>
      </c>
      <c r="H155" s="3">
        <v>21.51</v>
      </c>
    </row>
    <row r="156" spans="1:8" x14ac:dyDescent="0.25">
      <c r="A156" s="1">
        <v>1155</v>
      </c>
      <c r="B156" s="2">
        <v>45661</v>
      </c>
      <c r="C156" s="1" t="s">
        <v>261</v>
      </c>
      <c r="D156" s="1" t="s">
        <v>268</v>
      </c>
      <c r="E156" s="1" t="s">
        <v>263</v>
      </c>
      <c r="F156" s="1">
        <v>5</v>
      </c>
      <c r="G156" s="3">
        <f t="shared" si="2"/>
        <v>115.44000000000001</v>
      </c>
      <c r="H156" s="3">
        <v>577.20000000000005</v>
      </c>
    </row>
    <row r="157" spans="1:8" x14ac:dyDescent="0.25">
      <c r="A157" s="1">
        <v>1156</v>
      </c>
      <c r="B157" s="2">
        <v>45678</v>
      </c>
      <c r="C157" s="1" t="s">
        <v>261</v>
      </c>
      <c r="D157" s="1" t="s">
        <v>271</v>
      </c>
      <c r="E157" s="1" t="s">
        <v>275</v>
      </c>
      <c r="F157" s="1">
        <v>2</v>
      </c>
      <c r="G157" s="3">
        <f t="shared" si="2"/>
        <v>114.55</v>
      </c>
      <c r="H157" s="3">
        <v>229.1</v>
      </c>
    </row>
    <row r="158" spans="1:8" x14ac:dyDescent="0.25">
      <c r="A158" s="1">
        <v>1157</v>
      </c>
      <c r="B158" s="2">
        <v>45683</v>
      </c>
      <c r="C158" s="1" t="s">
        <v>261</v>
      </c>
      <c r="D158" s="1" t="s">
        <v>268</v>
      </c>
      <c r="E158" s="1" t="s">
        <v>263</v>
      </c>
      <c r="F158" s="1">
        <v>3</v>
      </c>
      <c r="G158" s="3">
        <f t="shared" si="2"/>
        <v>12.21</v>
      </c>
      <c r="H158" s="3">
        <v>36.630000000000003</v>
      </c>
    </row>
    <row r="159" spans="1:8" x14ac:dyDescent="0.25">
      <c r="A159" s="1">
        <v>1158</v>
      </c>
      <c r="B159" s="2">
        <v>45659</v>
      </c>
      <c r="C159" s="1" t="s">
        <v>270</v>
      </c>
      <c r="D159" s="1" t="s">
        <v>268</v>
      </c>
      <c r="E159" s="1" t="s">
        <v>263</v>
      </c>
      <c r="F159" s="1">
        <v>4</v>
      </c>
      <c r="G159" s="3">
        <f t="shared" si="2"/>
        <v>73.7</v>
      </c>
      <c r="H159" s="3">
        <v>294.8</v>
      </c>
    </row>
    <row r="160" spans="1:8" x14ac:dyDescent="0.25">
      <c r="A160" s="1">
        <v>1159</v>
      </c>
      <c r="B160" s="2">
        <v>45660</v>
      </c>
      <c r="C160" s="1" t="s">
        <v>270</v>
      </c>
      <c r="D160" s="1" t="s">
        <v>262</v>
      </c>
      <c r="E160" s="1" t="s">
        <v>263</v>
      </c>
      <c r="F160" s="1">
        <v>5</v>
      </c>
      <c r="G160" s="3">
        <f t="shared" si="2"/>
        <v>93.03</v>
      </c>
      <c r="H160" s="3">
        <v>465.15</v>
      </c>
    </row>
    <row r="161" spans="1:8" x14ac:dyDescent="0.25">
      <c r="A161" s="1">
        <v>1160</v>
      </c>
      <c r="B161" s="2">
        <v>45662</v>
      </c>
      <c r="C161" s="1" t="s">
        <v>270</v>
      </c>
      <c r="D161" s="1" t="s">
        <v>269</v>
      </c>
      <c r="E161" s="1" t="s">
        <v>266</v>
      </c>
      <c r="F161" s="1">
        <v>2</v>
      </c>
      <c r="G161" s="3">
        <f t="shared" si="2"/>
        <v>117.53</v>
      </c>
      <c r="H161" s="3">
        <v>235.06</v>
      </c>
    </row>
    <row r="162" spans="1:8" x14ac:dyDescent="0.25">
      <c r="A162" s="1">
        <v>1161</v>
      </c>
      <c r="B162" s="2">
        <v>45674</v>
      </c>
      <c r="C162" s="1" t="s">
        <v>265</v>
      </c>
      <c r="D162" s="1" t="s">
        <v>277</v>
      </c>
      <c r="E162" s="1" t="s">
        <v>275</v>
      </c>
      <c r="F162" s="1">
        <v>1</v>
      </c>
      <c r="G162" s="3">
        <f t="shared" si="2"/>
        <v>121.7</v>
      </c>
      <c r="H162" s="3">
        <v>121.7</v>
      </c>
    </row>
    <row r="163" spans="1:8" x14ac:dyDescent="0.25">
      <c r="A163" s="1">
        <v>1162</v>
      </c>
      <c r="B163" s="2">
        <v>45674</v>
      </c>
      <c r="C163" s="1" t="s">
        <v>265</v>
      </c>
      <c r="D163" s="1" t="s">
        <v>272</v>
      </c>
      <c r="E163" s="1" t="s">
        <v>273</v>
      </c>
      <c r="F163" s="1">
        <v>5</v>
      </c>
      <c r="G163" s="3">
        <f t="shared" si="2"/>
        <v>23.669999999999998</v>
      </c>
      <c r="H163" s="3">
        <v>118.35</v>
      </c>
    </row>
    <row r="164" spans="1:8" x14ac:dyDescent="0.25">
      <c r="A164" s="1">
        <v>1163</v>
      </c>
      <c r="B164" s="2">
        <v>45663</v>
      </c>
      <c r="C164" s="1" t="s">
        <v>259</v>
      </c>
      <c r="D164" s="1" t="s">
        <v>277</v>
      </c>
      <c r="E164" s="1" t="s">
        <v>275</v>
      </c>
      <c r="F164" s="1">
        <v>5</v>
      </c>
      <c r="G164" s="3">
        <f t="shared" si="2"/>
        <v>51.15</v>
      </c>
      <c r="H164" s="3">
        <v>255.75</v>
      </c>
    </row>
    <row r="165" spans="1:8" x14ac:dyDescent="0.25">
      <c r="A165" s="1">
        <v>1164</v>
      </c>
      <c r="B165" s="2">
        <v>45683</v>
      </c>
      <c r="C165" s="1" t="s">
        <v>270</v>
      </c>
      <c r="D165" s="1" t="s">
        <v>276</v>
      </c>
      <c r="E165" s="1" t="s">
        <v>273</v>
      </c>
      <c r="F165" s="1">
        <v>2</v>
      </c>
      <c r="G165" s="3">
        <f t="shared" si="2"/>
        <v>124.75</v>
      </c>
      <c r="H165" s="3">
        <v>249.5</v>
      </c>
    </row>
    <row r="166" spans="1:8" x14ac:dyDescent="0.25">
      <c r="A166" s="1">
        <v>1165</v>
      </c>
      <c r="B166" s="2">
        <v>45664</v>
      </c>
      <c r="C166" s="1" t="s">
        <v>259</v>
      </c>
      <c r="D166" s="1" t="s">
        <v>262</v>
      </c>
      <c r="E166" s="1" t="s">
        <v>263</v>
      </c>
      <c r="F166" s="1">
        <v>2</v>
      </c>
      <c r="G166" s="3">
        <f t="shared" si="2"/>
        <v>80.040000000000006</v>
      </c>
      <c r="H166" s="3">
        <v>160.08000000000001</v>
      </c>
    </row>
    <row r="167" spans="1:8" x14ac:dyDescent="0.25">
      <c r="A167" s="1">
        <v>1166</v>
      </c>
      <c r="B167" s="2">
        <v>45663</v>
      </c>
      <c r="C167" s="1" t="s">
        <v>270</v>
      </c>
      <c r="D167" s="1" t="s">
        <v>277</v>
      </c>
      <c r="E167" s="1" t="s">
        <v>275</v>
      </c>
      <c r="F167" s="1">
        <v>1</v>
      </c>
      <c r="G167" s="3">
        <f t="shared" si="2"/>
        <v>79.16</v>
      </c>
      <c r="H167" s="3">
        <v>79.16</v>
      </c>
    </row>
    <row r="168" spans="1:8" x14ac:dyDescent="0.25">
      <c r="A168" s="1">
        <v>1167</v>
      </c>
      <c r="B168" s="2">
        <v>45678</v>
      </c>
      <c r="C168" s="1" t="s">
        <v>261</v>
      </c>
      <c r="D168" s="1" t="s">
        <v>268</v>
      </c>
      <c r="E168" s="1" t="s">
        <v>263</v>
      </c>
      <c r="F168" s="1">
        <v>4</v>
      </c>
      <c r="G168" s="3">
        <f t="shared" si="2"/>
        <v>58.02</v>
      </c>
      <c r="H168" s="3">
        <v>232.08</v>
      </c>
    </row>
    <row r="169" spans="1:8" x14ac:dyDescent="0.25">
      <c r="A169" s="1">
        <v>1168</v>
      </c>
      <c r="B169" s="2">
        <v>45677</v>
      </c>
      <c r="C169" s="1" t="s">
        <v>261</v>
      </c>
      <c r="D169" s="1" t="s">
        <v>276</v>
      </c>
      <c r="E169" s="1" t="s">
        <v>273</v>
      </c>
      <c r="F169" s="1">
        <v>2</v>
      </c>
      <c r="G169" s="3">
        <f t="shared" si="2"/>
        <v>85.33</v>
      </c>
      <c r="H169" s="3">
        <v>170.66</v>
      </c>
    </row>
    <row r="170" spans="1:8" x14ac:dyDescent="0.25">
      <c r="A170" s="1">
        <v>1169</v>
      </c>
      <c r="B170" s="2">
        <v>45659</v>
      </c>
      <c r="C170" s="1" t="s">
        <v>259</v>
      </c>
      <c r="D170" s="1" t="s">
        <v>274</v>
      </c>
      <c r="E170" s="1" t="s">
        <v>275</v>
      </c>
      <c r="F170" s="1">
        <v>2</v>
      </c>
      <c r="G170" s="3">
        <f t="shared" si="2"/>
        <v>23.51</v>
      </c>
      <c r="H170" s="3">
        <v>47.02</v>
      </c>
    </row>
    <row r="171" spans="1:8" x14ac:dyDescent="0.25">
      <c r="A171" s="1">
        <v>1170</v>
      </c>
      <c r="B171" s="2">
        <v>45667</v>
      </c>
      <c r="C171" s="1" t="s">
        <v>265</v>
      </c>
      <c r="D171" s="1" t="s">
        <v>271</v>
      </c>
      <c r="E171" s="1" t="s">
        <v>275</v>
      </c>
      <c r="F171" s="1">
        <v>4</v>
      </c>
      <c r="G171" s="3">
        <f t="shared" si="2"/>
        <v>47.09</v>
      </c>
      <c r="H171" s="3">
        <v>188.36</v>
      </c>
    </row>
    <row r="172" spans="1:8" x14ac:dyDescent="0.25">
      <c r="A172" s="1">
        <v>1171</v>
      </c>
      <c r="B172" s="2">
        <v>45684</v>
      </c>
      <c r="C172" s="1" t="s">
        <v>270</v>
      </c>
      <c r="D172" s="1" t="s">
        <v>272</v>
      </c>
      <c r="E172" s="1" t="s">
        <v>273</v>
      </c>
      <c r="F172" s="1">
        <v>3</v>
      </c>
      <c r="G172" s="3">
        <f t="shared" si="2"/>
        <v>70.63</v>
      </c>
      <c r="H172" s="3">
        <v>211.89</v>
      </c>
    </row>
    <row r="173" spans="1:8" x14ac:dyDescent="0.25">
      <c r="A173" s="1">
        <v>1172</v>
      </c>
      <c r="B173" s="2">
        <v>45671</v>
      </c>
      <c r="C173" s="1" t="s">
        <v>270</v>
      </c>
      <c r="D173" s="1" t="s">
        <v>271</v>
      </c>
      <c r="E173" s="1" t="s">
        <v>275</v>
      </c>
      <c r="F173" s="1">
        <v>5</v>
      </c>
      <c r="G173" s="3">
        <f t="shared" si="2"/>
        <v>61.679999999999993</v>
      </c>
      <c r="H173" s="3">
        <v>308.39999999999998</v>
      </c>
    </row>
    <row r="174" spans="1:8" x14ac:dyDescent="0.25">
      <c r="A174" s="1">
        <v>1173</v>
      </c>
      <c r="B174" s="2">
        <v>45671</v>
      </c>
      <c r="C174" s="1" t="s">
        <v>265</v>
      </c>
      <c r="D174" s="1" t="s">
        <v>262</v>
      </c>
      <c r="E174" s="1" t="s">
        <v>263</v>
      </c>
      <c r="F174" s="1">
        <v>3</v>
      </c>
      <c r="G174" s="3">
        <f t="shared" si="2"/>
        <v>100.82</v>
      </c>
      <c r="H174" s="3">
        <v>302.45999999999998</v>
      </c>
    </row>
    <row r="175" spans="1:8" x14ac:dyDescent="0.25">
      <c r="A175" s="1">
        <v>1174</v>
      </c>
      <c r="B175" s="2">
        <v>45683</v>
      </c>
      <c r="C175" s="1" t="s">
        <v>261</v>
      </c>
      <c r="D175" s="1" t="s">
        <v>269</v>
      </c>
      <c r="E175" s="1" t="s">
        <v>266</v>
      </c>
      <c r="F175" s="1">
        <v>4</v>
      </c>
      <c r="G175" s="3">
        <f t="shared" si="2"/>
        <v>88.797499999999999</v>
      </c>
      <c r="H175" s="3">
        <v>355.19</v>
      </c>
    </row>
    <row r="176" spans="1:8" x14ac:dyDescent="0.25">
      <c r="A176" s="1">
        <v>1175</v>
      </c>
      <c r="B176" s="2">
        <v>45669</v>
      </c>
      <c r="C176" s="1" t="s">
        <v>270</v>
      </c>
      <c r="D176" s="1" t="s">
        <v>262</v>
      </c>
      <c r="E176" s="1" t="s">
        <v>263</v>
      </c>
      <c r="F176" s="1">
        <v>5</v>
      </c>
      <c r="G176" s="3">
        <f t="shared" si="2"/>
        <v>92.45</v>
      </c>
      <c r="H176" s="3">
        <v>462.25</v>
      </c>
    </row>
    <row r="177" spans="1:8" x14ac:dyDescent="0.25">
      <c r="A177" s="1">
        <v>1176</v>
      </c>
      <c r="B177" s="2">
        <v>45659</v>
      </c>
      <c r="C177" s="1" t="s">
        <v>270</v>
      </c>
      <c r="D177" s="1" t="s">
        <v>277</v>
      </c>
      <c r="E177" s="1" t="s">
        <v>275</v>
      </c>
      <c r="F177" s="1">
        <v>4</v>
      </c>
      <c r="G177" s="3">
        <f t="shared" si="2"/>
        <v>80.77</v>
      </c>
      <c r="H177" s="3">
        <v>323.08</v>
      </c>
    </row>
    <row r="178" spans="1:8" x14ac:dyDescent="0.25">
      <c r="A178" s="1">
        <v>1177</v>
      </c>
      <c r="B178" s="2">
        <v>45658</v>
      </c>
      <c r="C178" s="1" t="s">
        <v>261</v>
      </c>
      <c r="D178" s="1" t="s">
        <v>272</v>
      </c>
      <c r="E178" s="1" t="s">
        <v>273</v>
      </c>
      <c r="F178" s="1">
        <v>2</v>
      </c>
      <c r="G178" s="3">
        <f t="shared" si="2"/>
        <v>120.76</v>
      </c>
      <c r="H178" s="3">
        <v>241.52</v>
      </c>
    </row>
    <row r="179" spans="1:8" x14ac:dyDescent="0.25">
      <c r="A179" s="1">
        <v>1178</v>
      </c>
      <c r="B179" s="2">
        <v>45661</v>
      </c>
      <c r="C179" s="1" t="s">
        <v>261</v>
      </c>
      <c r="D179" s="1" t="s">
        <v>264</v>
      </c>
      <c r="E179" s="1" t="s">
        <v>263</v>
      </c>
      <c r="F179" s="1">
        <v>5</v>
      </c>
      <c r="G179" s="3">
        <f t="shared" si="2"/>
        <v>97.12</v>
      </c>
      <c r="H179" s="3">
        <v>485.6</v>
      </c>
    </row>
    <row r="180" spans="1:8" x14ac:dyDescent="0.25">
      <c r="A180" s="1">
        <v>1179</v>
      </c>
      <c r="B180" s="2">
        <v>45678</v>
      </c>
      <c r="C180" s="1" t="s">
        <v>270</v>
      </c>
      <c r="D180" s="1" t="s">
        <v>260</v>
      </c>
      <c r="E180" s="1" t="s">
        <v>266</v>
      </c>
      <c r="F180" s="1">
        <v>2</v>
      </c>
      <c r="G180" s="3">
        <f t="shared" si="2"/>
        <v>16.760000000000002</v>
      </c>
      <c r="H180" s="3">
        <v>33.520000000000003</v>
      </c>
    </row>
    <row r="181" spans="1:8" x14ac:dyDescent="0.25">
      <c r="A181" s="1">
        <v>1180</v>
      </c>
      <c r="B181" s="2">
        <v>45666</v>
      </c>
      <c r="C181" s="1" t="s">
        <v>261</v>
      </c>
      <c r="D181" s="1" t="s">
        <v>268</v>
      </c>
      <c r="E181" s="1" t="s">
        <v>263</v>
      </c>
      <c r="F181" s="1">
        <v>4</v>
      </c>
      <c r="G181" s="3">
        <f t="shared" si="2"/>
        <v>47.01</v>
      </c>
      <c r="H181" s="3">
        <v>188.04</v>
      </c>
    </row>
    <row r="182" spans="1:8" x14ac:dyDescent="0.25">
      <c r="A182" s="1">
        <v>1181</v>
      </c>
      <c r="B182" s="2">
        <v>45683</v>
      </c>
      <c r="C182" s="1" t="s">
        <v>267</v>
      </c>
      <c r="D182" s="1" t="s">
        <v>264</v>
      </c>
      <c r="E182" s="1" t="s">
        <v>263</v>
      </c>
      <c r="F182" s="1">
        <v>1</v>
      </c>
      <c r="G182" s="3">
        <f t="shared" si="2"/>
        <v>120.87</v>
      </c>
      <c r="H182" s="3">
        <v>120.87</v>
      </c>
    </row>
    <row r="183" spans="1:8" x14ac:dyDescent="0.25">
      <c r="A183" s="1">
        <v>1182</v>
      </c>
      <c r="B183" s="2">
        <v>45665</v>
      </c>
      <c r="C183" s="1" t="s">
        <v>259</v>
      </c>
      <c r="D183" s="1" t="s">
        <v>271</v>
      </c>
      <c r="E183" s="1" t="s">
        <v>275</v>
      </c>
      <c r="F183" s="1">
        <v>2</v>
      </c>
      <c r="G183" s="3">
        <f t="shared" si="2"/>
        <v>73.61</v>
      </c>
      <c r="H183" s="3">
        <v>147.22</v>
      </c>
    </row>
    <row r="184" spans="1:8" x14ac:dyDescent="0.25">
      <c r="A184" s="1">
        <v>1183</v>
      </c>
      <c r="B184" s="2">
        <v>45684</v>
      </c>
      <c r="C184" s="1" t="s">
        <v>267</v>
      </c>
      <c r="D184" s="1" t="s">
        <v>272</v>
      </c>
      <c r="E184" s="1" t="s">
        <v>273</v>
      </c>
      <c r="F184" s="1">
        <v>5</v>
      </c>
      <c r="G184" s="3">
        <f t="shared" si="2"/>
        <v>8.129999999999999</v>
      </c>
      <c r="H184" s="3">
        <v>40.65</v>
      </c>
    </row>
    <row r="185" spans="1:8" x14ac:dyDescent="0.25">
      <c r="A185" s="1">
        <v>1184</v>
      </c>
      <c r="B185" s="2">
        <v>45676</v>
      </c>
      <c r="C185" s="1" t="s">
        <v>270</v>
      </c>
      <c r="D185" s="1" t="s">
        <v>276</v>
      </c>
      <c r="E185" s="1" t="s">
        <v>273</v>
      </c>
      <c r="F185" s="1">
        <v>4</v>
      </c>
      <c r="G185" s="3">
        <f t="shared" si="2"/>
        <v>11.63</v>
      </c>
      <c r="H185" s="3">
        <v>46.52</v>
      </c>
    </row>
    <row r="186" spans="1:8" x14ac:dyDescent="0.25">
      <c r="A186" s="1">
        <v>1185</v>
      </c>
      <c r="B186" s="2">
        <v>45686</v>
      </c>
      <c r="C186" s="1" t="s">
        <v>259</v>
      </c>
      <c r="D186" s="1" t="s">
        <v>272</v>
      </c>
      <c r="E186" s="1" t="s">
        <v>273</v>
      </c>
      <c r="F186" s="1">
        <v>2</v>
      </c>
      <c r="G186" s="3">
        <f t="shared" si="2"/>
        <v>111.25</v>
      </c>
      <c r="H186" s="3">
        <v>222.5</v>
      </c>
    </row>
    <row r="187" spans="1:8" x14ac:dyDescent="0.25">
      <c r="A187" s="1">
        <v>1186</v>
      </c>
      <c r="B187" s="2">
        <v>45668</v>
      </c>
      <c r="C187" s="1" t="s">
        <v>261</v>
      </c>
      <c r="D187" s="1" t="s">
        <v>277</v>
      </c>
      <c r="E187" s="1" t="s">
        <v>275</v>
      </c>
      <c r="F187" s="1">
        <v>1</v>
      </c>
      <c r="G187" s="3">
        <f t="shared" si="2"/>
        <v>8.92</v>
      </c>
      <c r="H187" s="3">
        <v>8.92</v>
      </c>
    </row>
    <row r="188" spans="1:8" x14ac:dyDescent="0.25">
      <c r="A188" s="1">
        <v>1187</v>
      </c>
      <c r="B188" s="2">
        <v>45686</v>
      </c>
      <c r="C188" s="1" t="s">
        <v>267</v>
      </c>
      <c r="D188" s="1" t="s">
        <v>264</v>
      </c>
      <c r="E188" s="1" t="s">
        <v>263</v>
      </c>
      <c r="F188" s="1">
        <v>4</v>
      </c>
      <c r="G188" s="3">
        <f t="shared" si="2"/>
        <v>62.72</v>
      </c>
      <c r="H188" s="3">
        <v>250.88</v>
      </c>
    </row>
    <row r="189" spans="1:8" x14ac:dyDescent="0.25">
      <c r="A189" s="1">
        <v>1188</v>
      </c>
      <c r="B189" s="2">
        <v>45673</v>
      </c>
      <c r="C189" s="1" t="s">
        <v>261</v>
      </c>
      <c r="D189" s="1" t="s">
        <v>271</v>
      </c>
      <c r="E189" s="1" t="s">
        <v>275</v>
      </c>
      <c r="F189" s="1">
        <v>2</v>
      </c>
      <c r="G189" s="3">
        <f t="shared" si="2"/>
        <v>38.21</v>
      </c>
      <c r="H189" s="3">
        <v>76.42</v>
      </c>
    </row>
    <row r="190" spans="1:8" x14ac:dyDescent="0.25">
      <c r="A190" s="1">
        <v>1189</v>
      </c>
      <c r="B190" s="2">
        <v>45662</v>
      </c>
      <c r="C190" s="1" t="s">
        <v>261</v>
      </c>
      <c r="D190" s="1" t="s">
        <v>272</v>
      </c>
      <c r="E190" s="1" t="s">
        <v>273</v>
      </c>
      <c r="F190" s="1">
        <v>4</v>
      </c>
      <c r="G190" s="3">
        <f t="shared" si="2"/>
        <v>70.540000000000006</v>
      </c>
      <c r="H190" s="3">
        <v>282.16000000000003</v>
      </c>
    </row>
    <row r="191" spans="1:8" x14ac:dyDescent="0.25">
      <c r="A191" s="1">
        <v>1190</v>
      </c>
      <c r="B191" s="2">
        <v>45677</v>
      </c>
      <c r="C191" s="1" t="s">
        <v>261</v>
      </c>
      <c r="D191" s="1" t="s">
        <v>260</v>
      </c>
      <c r="E191" s="1" t="s">
        <v>266</v>
      </c>
      <c r="F191" s="1">
        <v>3</v>
      </c>
      <c r="G191" s="3">
        <f t="shared" si="2"/>
        <v>63.59</v>
      </c>
      <c r="H191" s="3">
        <v>190.77</v>
      </c>
    </row>
    <row r="192" spans="1:8" x14ac:dyDescent="0.25">
      <c r="A192" s="1">
        <v>1191</v>
      </c>
      <c r="B192" s="2">
        <v>45671</v>
      </c>
      <c r="C192" s="1" t="s">
        <v>270</v>
      </c>
      <c r="D192" s="1" t="s">
        <v>269</v>
      </c>
      <c r="E192" s="1" t="s">
        <v>266</v>
      </c>
      <c r="F192" s="1">
        <v>3</v>
      </c>
      <c r="G192" s="3">
        <f t="shared" si="2"/>
        <v>12.63</v>
      </c>
      <c r="H192" s="3">
        <v>37.89</v>
      </c>
    </row>
    <row r="193" spans="1:8" x14ac:dyDescent="0.25">
      <c r="A193" s="1">
        <v>1192</v>
      </c>
      <c r="B193" s="2">
        <v>45675</v>
      </c>
      <c r="C193" s="1" t="s">
        <v>259</v>
      </c>
      <c r="D193" s="1" t="s">
        <v>271</v>
      </c>
      <c r="E193" s="1" t="s">
        <v>275</v>
      </c>
      <c r="F193" s="1">
        <v>5</v>
      </c>
      <c r="G193" s="3">
        <f t="shared" si="2"/>
        <v>57.83</v>
      </c>
      <c r="H193" s="3">
        <v>289.14999999999998</v>
      </c>
    </row>
    <row r="194" spans="1:8" x14ac:dyDescent="0.25">
      <c r="A194" s="1">
        <v>1193</v>
      </c>
      <c r="B194" s="2">
        <v>45659</v>
      </c>
      <c r="C194" s="1" t="s">
        <v>265</v>
      </c>
      <c r="D194" s="1" t="s">
        <v>268</v>
      </c>
      <c r="E194" s="1" t="s">
        <v>263</v>
      </c>
      <c r="F194" s="1">
        <v>2</v>
      </c>
      <c r="G194" s="3">
        <f t="shared" si="2"/>
        <v>85.64</v>
      </c>
      <c r="H194" s="3">
        <v>171.28</v>
      </c>
    </row>
    <row r="195" spans="1:8" x14ac:dyDescent="0.25">
      <c r="A195" s="1">
        <v>1194</v>
      </c>
      <c r="B195" s="2">
        <v>45663</v>
      </c>
      <c r="C195" s="1" t="s">
        <v>267</v>
      </c>
      <c r="D195" s="1" t="s">
        <v>262</v>
      </c>
      <c r="E195" s="1" t="s">
        <v>263</v>
      </c>
      <c r="F195" s="1">
        <v>2</v>
      </c>
      <c r="G195" s="3">
        <f t="shared" ref="G195:G234" si="3">H195/F195</f>
        <v>73.41</v>
      </c>
      <c r="H195" s="3">
        <v>146.82</v>
      </c>
    </row>
    <row r="196" spans="1:8" x14ac:dyDescent="0.25">
      <c r="A196" s="1">
        <v>1195</v>
      </c>
      <c r="B196" s="2">
        <v>45665</v>
      </c>
      <c r="C196" s="1" t="s">
        <v>261</v>
      </c>
      <c r="D196" s="1" t="s">
        <v>264</v>
      </c>
      <c r="E196" s="1" t="s">
        <v>263</v>
      </c>
      <c r="F196" s="1">
        <v>1</v>
      </c>
      <c r="G196" s="3">
        <f t="shared" si="3"/>
        <v>36.380000000000003</v>
      </c>
      <c r="H196" s="3">
        <v>36.380000000000003</v>
      </c>
    </row>
    <row r="197" spans="1:8" x14ac:dyDescent="0.25">
      <c r="A197" s="1">
        <v>1196</v>
      </c>
      <c r="B197" s="2">
        <v>45677</v>
      </c>
      <c r="C197" s="1" t="s">
        <v>259</v>
      </c>
      <c r="D197" s="1" t="s">
        <v>277</v>
      </c>
      <c r="E197" s="1" t="s">
        <v>275</v>
      </c>
      <c r="F197" s="1">
        <v>1</v>
      </c>
      <c r="G197" s="3">
        <f t="shared" si="3"/>
        <v>81.12</v>
      </c>
      <c r="H197" s="3">
        <v>81.12</v>
      </c>
    </row>
    <row r="198" spans="1:8" x14ac:dyDescent="0.25">
      <c r="A198" s="1">
        <v>1197</v>
      </c>
      <c r="B198" s="2">
        <v>45661</v>
      </c>
      <c r="C198" s="1" t="s">
        <v>261</v>
      </c>
      <c r="D198" s="1" t="s">
        <v>272</v>
      </c>
      <c r="E198" s="1" t="s">
        <v>273</v>
      </c>
      <c r="F198" s="1">
        <v>5</v>
      </c>
      <c r="G198" s="3">
        <f t="shared" si="3"/>
        <v>90.64</v>
      </c>
      <c r="H198" s="3">
        <v>453.2</v>
      </c>
    </row>
    <row r="199" spans="1:8" x14ac:dyDescent="0.25">
      <c r="A199" s="1">
        <v>1198</v>
      </c>
      <c r="B199" s="2">
        <v>45670</v>
      </c>
      <c r="C199" s="1" t="s">
        <v>261</v>
      </c>
      <c r="D199" s="1" t="s">
        <v>272</v>
      </c>
      <c r="E199" s="1" t="s">
        <v>273</v>
      </c>
      <c r="F199" s="1">
        <v>5</v>
      </c>
      <c r="G199" s="3">
        <f t="shared" si="3"/>
        <v>62.05</v>
      </c>
      <c r="H199" s="3">
        <v>310.25</v>
      </c>
    </row>
    <row r="200" spans="1:8" x14ac:dyDescent="0.25">
      <c r="A200" s="1">
        <v>1199</v>
      </c>
      <c r="B200" s="2">
        <v>45666</v>
      </c>
      <c r="C200" s="1" t="s">
        <v>267</v>
      </c>
      <c r="D200" s="1" t="s">
        <v>262</v>
      </c>
      <c r="E200" s="1" t="s">
        <v>263</v>
      </c>
      <c r="F200" s="1">
        <v>3</v>
      </c>
      <c r="G200" s="3">
        <f t="shared" si="3"/>
        <v>101.3</v>
      </c>
      <c r="H200" s="3">
        <v>303.89999999999998</v>
      </c>
    </row>
    <row r="201" spans="1:8" x14ac:dyDescent="0.25">
      <c r="A201" s="1">
        <v>1200</v>
      </c>
      <c r="B201" s="2">
        <v>45682</v>
      </c>
      <c r="C201" s="1" t="s">
        <v>267</v>
      </c>
      <c r="D201" s="1" t="s">
        <v>277</v>
      </c>
      <c r="E201" s="1" t="s">
        <v>275</v>
      </c>
      <c r="F201" s="1">
        <v>2</v>
      </c>
      <c r="G201" s="3">
        <f t="shared" si="3"/>
        <v>98.935000000000002</v>
      </c>
      <c r="H201" s="3">
        <v>197.87</v>
      </c>
    </row>
    <row r="202" spans="1:8" x14ac:dyDescent="0.25">
      <c r="A202" s="1">
        <v>1201</v>
      </c>
      <c r="B202" s="2">
        <v>45674</v>
      </c>
      <c r="C202" s="1" t="s">
        <v>270</v>
      </c>
      <c r="D202" s="1" t="s">
        <v>276</v>
      </c>
      <c r="E202" s="1" t="s">
        <v>273</v>
      </c>
      <c r="F202" s="1">
        <v>4</v>
      </c>
      <c r="G202" s="3">
        <f t="shared" si="3"/>
        <v>62.17</v>
      </c>
      <c r="H202" s="3">
        <v>248.68</v>
      </c>
    </row>
    <row r="203" spans="1:8" x14ac:dyDescent="0.25">
      <c r="A203" s="1">
        <v>1202</v>
      </c>
      <c r="B203" s="2">
        <v>45683</v>
      </c>
      <c r="C203" s="1" t="s">
        <v>270</v>
      </c>
      <c r="D203" s="1" t="s">
        <v>271</v>
      </c>
      <c r="E203" s="1" t="s">
        <v>275</v>
      </c>
      <c r="F203" s="1">
        <v>5</v>
      </c>
      <c r="G203" s="3">
        <f t="shared" si="3"/>
        <v>95.36</v>
      </c>
      <c r="H203" s="3">
        <v>476.8</v>
      </c>
    </row>
    <row r="204" spans="1:8" x14ac:dyDescent="0.25">
      <c r="A204" s="1">
        <v>1203</v>
      </c>
      <c r="B204" s="2">
        <v>45676</v>
      </c>
      <c r="C204" s="1" t="s">
        <v>265</v>
      </c>
      <c r="D204" s="1" t="s">
        <v>272</v>
      </c>
      <c r="E204" s="1" t="s">
        <v>273</v>
      </c>
      <c r="F204" s="1">
        <v>1</v>
      </c>
      <c r="G204" s="3">
        <f t="shared" si="3"/>
        <v>42.39</v>
      </c>
      <c r="H204" s="3">
        <v>42.39</v>
      </c>
    </row>
    <row r="205" spans="1:8" x14ac:dyDescent="0.25">
      <c r="A205" s="1">
        <v>1204</v>
      </c>
      <c r="B205" s="2">
        <v>45670</v>
      </c>
      <c r="C205" s="1" t="s">
        <v>261</v>
      </c>
      <c r="D205" s="1" t="s">
        <v>271</v>
      </c>
      <c r="E205" s="1" t="s">
        <v>275</v>
      </c>
      <c r="F205" s="1">
        <v>2</v>
      </c>
      <c r="G205" s="3">
        <f t="shared" si="3"/>
        <v>40.32</v>
      </c>
      <c r="H205" s="3">
        <v>80.64</v>
      </c>
    </row>
    <row r="206" spans="1:8" x14ac:dyDescent="0.25">
      <c r="A206" s="1">
        <v>1205</v>
      </c>
      <c r="B206" s="2">
        <v>45659</v>
      </c>
      <c r="C206" s="1" t="s">
        <v>259</v>
      </c>
      <c r="D206" s="1" t="s">
        <v>276</v>
      </c>
      <c r="E206" s="1" t="s">
        <v>273</v>
      </c>
      <c r="F206" s="1">
        <v>2</v>
      </c>
      <c r="G206" s="3">
        <f t="shared" si="3"/>
        <v>40.125</v>
      </c>
      <c r="H206" s="3">
        <v>80.25</v>
      </c>
    </row>
    <row r="207" spans="1:8" x14ac:dyDescent="0.25">
      <c r="A207" s="1">
        <v>1206</v>
      </c>
      <c r="B207" s="2">
        <v>45679</v>
      </c>
      <c r="C207" s="1" t="s">
        <v>261</v>
      </c>
      <c r="D207" s="1" t="s">
        <v>262</v>
      </c>
      <c r="E207" s="1" t="s">
        <v>263</v>
      </c>
      <c r="F207" s="1">
        <v>1</v>
      </c>
      <c r="G207" s="3">
        <f t="shared" si="3"/>
        <v>117.17</v>
      </c>
      <c r="H207" s="3">
        <v>117.17</v>
      </c>
    </row>
    <row r="208" spans="1:8" x14ac:dyDescent="0.25">
      <c r="A208" s="1">
        <v>1207</v>
      </c>
      <c r="B208" s="2">
        <v>45662</v>
      </c>
      <c r="C208" s="1" t="s">
        <v>261</v>
      </c>
      <c r="D208" s="1" t="s">
        <v>271</v>
      </c>
      <c r="E208" s="1" t="s">
        <v>275</v>
      </c>
      <c r="F208" s="1">
        <v>3</v>
      </c>
      <c r="G208" s="3">
        <f t="shared" si="3"/>
        <v>111.49000000000001</v>
      </c>
      <c r="H208" s="3">
        <v>334.47</v>
      </c>
    </row>
    <row r="209" spans="1:8" x14ac:dyDescent="0.25">
      <c r="A209" s="1">
        <v>1208</v>
      </c>
      <c r="B209" s="2">
        <v>45659</v>
      </c>
      <c r="C209" s="1" t="s">
        <v>265</v>
      </c>
      <c r="D209" s="1" t="s">
        <v>260</v>
      </c>
      <c r="E209" s="1" t="s">
        <v>266</v>
      </c>
      <c r="F209" s="1">
        <v>1</v>
      </c>
      <c r="G209" s="3">
        <f t="shared" si="3"/>
        <v>103.38</v>
      </c>
      <c r="H209" s="3">
        <v>103.38</v>
      </c>
    </row>
    <row r="210" spans="1:8" x14ac:dyDescent="0.25">
      <c r="A210" s="1">
        <v>1209</v>
      </c>
      <c r="B210" s="2">
        <v>45664</v>
      </c>
      <c r="C210" s="1" t="s">
        <v>259</v>
      </c>
      <c r="D210" s="1" t="s">
        <v>271</v>
      </c>
      <c r="E210" s="1" t="s">
        <v>275</v>
      </c>
      <c r="F210" s="1">
        <v>5</v>
      </c>
      <c r="G210" s="3">
        <f t="shared" si="3"/>
        <v>113.25999999999999</v>
      </c>
      <c r="H210" s="3">
        <v>566.29999999999995</v>
      </c>
    </row>
    <row r="211" spans="1:8" x14ac:dyDescent="0.25">
      <c r="A211" s="1">
        <v>1210</v>
      </c>
      <c r="B211" s="2">
        <v>45667</v>
      </c>
      <c r="C211" s="1" t="s">
        <v>265</v>
      </c>
      <c r="D211" s="1" t="s">
        <v>272</v>
      </c>
      <c r="E211" s="1" t="s">
        <v>273</v>
      </c>
      <c r="F211" s="1">
        <v>5</v>
      </c>
      <c r="G211" s="3">
        <f t="shared" si="3"/>
        <v>11.686</v>
      </c>
      <c r="H211" s="3">
        <v>58.43</v>
      </c>
    </row>
    <row r="212" spans="1:8" x14ac:dyDescent="0.25">
      <c r="A212" s="1">
        <v>1211</v>
      </c>
      <c r="B212" s="2">
        <v>45666</v>
      </c>
      <c r="C212" s="1" t="s">
        <v>261</v>
      </c>
      <c r="D212" s="1" t="s">
        <v>268</v>
      </c>
      <c r="E212" s="1" t="s">
        <v>263</v>
      </c>
      <c r="F212" s="1">
        <v>4</v>
      </c>
      <c r="G212" s="3">
        <f t="shared" si="3"/>
        <v>111.65</v>
      </c>
      <c r="H212" s="3">
        <v>446.6</v>
      </c>
    </row>
    <row r="213" spans="1:8" x14ac:dyDescent="0.25">
      <c r="A213" s="1">
        <v>1212</v>
      </c>
      <c r="B213" s="2">
        <v>45663</v>
      </c>
      <c r="C213" s="1" t="s">
        <v>261</v>
      </c>
      <c r="D213" s="1" t="s">
        <v>274</v>
      </c>
      <c r="E213" s="1" t="s">
        <v>275</v>
      </c>
      <c r="F213" s="1">
        <v>2</v>
      </c>
      <c r="G213" s="3">
        <f t="shared" si="3"/>
        <v>103.2</v>
      </c>
      <c r="H213" s="3">
        <v>206.4</v>
      </c>
    </row>
    <row r="214" spans="1:8" x14ac:dyDescent="0.25">
      <c r="A214" s="1">
        <v>1213</v>
      </c>
      <c r="B214" s="2">
        <v>45686</v>
      </c>
      <c r="C214" s="1" t="s">
        <v>261</v>
      </c>
      <c r="D214" s="1" t="s">
        <v>260</v>
      </c>
      <c r="E214" s="1" t="s">
        <v>266</v>
      </c>
      <c r="F214" s="1">
        <v>2</v>
      </c>
      <c r="G214" s="3">
        <f t="shared" si="3"/>
        <v>12.27</v>
      </c>
      <c r="H214" s="3">
        <v>24.54</v>
      </c>
    </row>
    <row r="215" spans="1:8" x14ac:dyDescent="0.25">
      <c r="A215" s="1">
        <v>1214</v>
      </c>
      <c r="B215" s="2">
        <v>45679</v>
      </c>
      <c r="C215" s="1" t="s">
        <v>259</v>
      </c>
      <c r="D215" s="1" t="s">
        <v>260</v>
      </c>
      <c r="E215" s="1" t="s">
        <v>266</v>
      </c>
      <c r="F215" s="1">
        <v>2</v>
      </c>
      <c r="G215" s="3">
        <f t="shared" si="3"/>
        <v>56.204999999999998</v>
      </c>
      <c r="H215" s="3">
        <v>112.41</v>
      </c>
    </row>
    <row r="216" spans="1:8" x14ac:dyDescent="0.25">
      <c r="A216" s="1">
        <v>1215</v>
      </c>
      <c r="B216" s="2">
        <v>45668</v>
      </c>
      <c r="C216" s="1" t="s">
        <v>270</v>
      </c>
      <c r="D216" s="1" t="s">
        <v>271</v>
      </c>
      <c r="E216" s="1" t="s">
        <v>275</v>
      </c>
      <c r="F216" s="1">
        <v>3</v>
      </c>
      <c r="G216" s="3">
        <v>36.29</v>
      </c>
      <c r="H216" s="3">
        <v>108.87</v>
      </c>
    </row>
    <row r="217" spans="1:8" x14ac:dyDescent="0.25">
      <c r="A217" s="1">
        <v>1216</v>
      </c>
      <c r="B217" s="2">
        <v>45668</v>
      </c>
      <c r="C217" s="1" t="s">
        <v>267</v>
      </c>
      <c r="D217" s="1" t="s">
        <v>260</v>
      </c>
      <c r="E217" s="1" t="s">
        <v>266</v>
      </c>
      <c r="F217" s="1">
        <v>4</v>
      </c>
      <c r="G217" s="3">
        <v>87.42</v>
      </c>
      <c r="H217" s="3">
        <v>349.68</v>
      </c>
    </row>
    <row r="218" spans="1:8" x14ac:dyDescent="0.25">
      <c r="A218" s="1">
        <v>1217</v>
      </c>
      <c r="B218" s="2">
        <v>45682</v>
      </c>
      <c r="C218" s="1" t="s">
        <v>267</v>
      </c>
      <c r="D218" s="1" t="s">
        <v>277</v>
      </c>
      <c r="E218" s="1" t="s">
        <v>275</v>
      </c>
      <c r="F218" s="1">
        <v>1</v>
      </c>
      <c r="G218" s="3">
        <v>65.12</v>
      </c>
      <c r="H218" s="3">
        <v>65.12</v>
      </c>
    </row>
    <row r="219" spans="1:8" x14ac:dyDescent="0.25">
      <c r="A219" s="1">
        <v>1218</v>
      </c>
      <c r="B219" s="2">
        <v>45670</v>
      </c>
      <c r="C219" s="1" t="s">
        <v>261</v>
      </c>
      <c r="D219" s="1" t="s">
        <v>264</v>
      </c>
      <c r="E219" s="1" t="s">
        <v>263</v>
      </c>
      <c r="F219" s="1">
        <v>3</v>
      </c>
      <c r="G219" s="3">
        <v>21.48</v>
      </c>
      <c r="H219" s="3">
        <v>64.44</v>
      </c>
    </row>
    <row r="220" spans="1:8" x14ac:dyDescent="0.25">
      <c r="A220" s="1">
        <v>1219</v>
      </c>
      <c r="B220" s="2">
        <v>45671</v>
      </c>
      <c r="C220" s="1" t="s">
        <v>261</v>
      </c>
      <c r="D220" s="1" t="s">
        <v>260</v>
      </c>
      <c r="E220" s="1" t="s">
        <v>266</v>
      </c>
      <c r="F220" s="1">
        <v>3</v>
      </c>
      <c r="G220" s="3">
        <v>112.66</v>
      </c>
      <c r="H220" s="3">
        <v>337.98</v>
      </c>
    </row>
    <row r="221" spans="1:8" x14ac:dyDescent="0.25">
      <c r="A221" s="1">
        <v>1220</v>
      </c>
      <c r="B221" s="2">
        <v>45666</v>
      </c>
      <c r="C221" s="1" t="s">
        <v>259</v>
      </c>
      <c r="D221" s="1" t="s">
        <v>274</v>
      </c>
      <c r="E221" s="1" t="s">
        <v>275</v>
      </c>
      <c r="F221" s="1">
        <v>4</v>
      </c>
      <c r="G221" s="3">
        <v>7.57</v>
      </c>
      <c r="H221" s="3">
        <v>30.28</v>
      </c>
    </row>
    <row r="222" spans="1:8" x14ac:dyDescent="0.25">
      <c r="A222" s="1">
        <v>1221</v>
      </c>
      <c r="B222" s="2">
        <v>45681</v>
      </c>
      <c r="C222" s="1" t="s">
        <v>261</v>
      </c>
      <c r="D222" s="1" t="s">
        <v>272</v>
      </c>
      <c r="E222" s="1" t="s">
        <v>273</v>
      </c>
      <c r="F222" s="1">
        <v>1</v>
      </c>
      <c r="G222" s="3">
        <v>49.09</v>
      </c>
      <c r="H222" s="3">
        <v>49.09</v>
      </c>
    </row>
    <row r="223" spans="1:8" x14ac:dyDescent="0.25">
      <c r="A223" s="1">
        <v>1222</v>
      </c>
      <c r="B223" s="2">
        <v>45667</v>
      </c>
      <c r="C223" s="1" t="s">
        <v>265</v>
      </c>
      <c r="D223" s="1" t="s">
        <v>262</v>
      </c>
      <c r="E223" s="1" t="s">
        <v>263</v>
      </c>
      <c r="F223" s="1">
        <v>1</v>
      </c>
      <c r="G223" s="3">
        <v>15.2</v>
      </c>
      <c r="H223" s="3">
        <v>12.08</v>
      </c>
    </row>
    <row r="224" spans="1:8" x14ac:dyDescent="0.25">
      <c r="A224" s="1">
        <v>1223</v>
      </c>
      <c r="B224" s="2">
        <v>45683</v>
      </c>
      <c r="C224" s="1" t="s">
        <v>261</v>
      </c>
      <c r="D224" s="1" t="s">
        <v>276</v>
      </c>
      <c r="E224" s="1" t="s">
        <v>273</v>
      </c>
      <c r="F224" s="1">
        <v>2</v>
      </c>
      <c r="G224" s="3">
        <v>21.33</v>
      </c>
      <c r="H224" s="3">
        <v>38.520000000000003</v>
      </c>
    </row>
    <row r="225" spans="1:8" x14ac:dyDescent="0.25">
      <c r="A225" s="1">
        <v>1224</v>
      </c>
      <c r="B225" s="2">
        <v>45687</v>
      </c>
      <c r="C225" s="1" t="s">
        <v>270</v>
      </c>
      <c r="D225" s="1" t="s">
        <v>276</v>
      </c>
      <c r="E225" s="1" t="s">
        <v>273</v>
      </c>
      <c r="F225" s="1">
        <v>3</v>
      </c>
      <c r="G225" s="3">
        <v>42.6</v>
      </c>
      <c r="H225" s="3">
        <v>127.8</v>
      </c>
    </row>
    <row r="226" spans="1:8" x14ac:dyDescent="0.25">
      <c r="A226" s="1">
        <v>1225</v>
      </c>
      <c r="B226" s="2">
        <v>45658</v>
      </c>
      <c r="C226" s="1" t="s">
        <v>265</v>
      </c>
      <c r="D226" s="1" t="s">
        <v>264</v>
      </c>
      <c r="E226" s="1" t="s">
        <v>263</v>
      </c>
      <c r="F226" s="1">
        <v>4</v>
      </c>
      <c r="G226" s="3">
        <v>26.1</v>
      </c>
      <c r="H226" s="3">
        <v>104.4</v>
      </c>
    </row>
    <row r="227" spans="1:8" x14ac:dyDescent="0.25">
      <c r="A227" s="1">
        <v>1226</v>
      </c>
      <c r="B227" s="2">
        <v>45658</v>
      </c>
      <c r="C227" s="1" t="s">
        <v>267</v>
      </c>
      <c r="D227" s="1" t="s">
        <v>269</v>
      </c>
      <c r="E227" s="1" t="s">
        <v>266</v>
      </c>
      <c r="F227" s="1">
        <v>5</v>
      </c>
      <c r="G227" s="3">
        <v>89.81</v>
      </c>
      <c r="H227" s="3">
        <v>449.05</v>
      </c>
    </row>
    <row r="228" spans="1:8" x14ac:dyDescent="0.25">
      <c r="A228" s="1">
        <v>1227</v>
      </c>
      <c r="B228" s="2">
        <v>45678</v>
      </c>
      <c r="C228" s="1" t="s">
        <v>259</v>
      </c>
      <c r="D228" s="1" t="s">
        <v>260</v>
      </c>
      <c r="E228" s="1" t="s">
        <v>266</v>
      </c>
      <c r="F228" s="1">
        <v>3</v>
      </c>
      <c r="G228" s="3">
        <v>69.12</v>
      </c>
      <c r="H228" s="3">
        <v>207.36</v>
      </c>
    </row>
    <row r="229" spans="1:8" x14ac:dyDescent="0.25">
      <c r="A229" s="1">
        <v>1228</v>
      </c>
      <c r="B229" s="2">
        <v>45681</v>
      </c>
      <c r="C229" s="1" t="s">
        <v>265</v>
      </c>
      <c r="D229" s="1" t="s">
        <v>274</v>
      </c>
      <c r="E229" s="1" t="s">
        <v>275</v>
      </c>
      <c r="F229" s="1">
        <v>5</v>
      </c>
      <c r="G229" s="3">
        <f t="shared" si="3"/>
        <v>97.596000000000004</v>
      </c>
      <c r="H229" s="3">
        <v>487.98</v>
      </c>
    </row>
    <row r="230" spans="1:8" x14ac:dyDescent="0.25">
      <c r="A230" s="1">
        <v>1229</v>
      </c>
      <c r="B230" s="2">
        <v>45673</v>
      </c>
      <c r="C230" s="1" t="s">
        <v>270</v>
      </c>
      <c r="D230" s="1" t="s">
        <v>271</v>
      </c>
      <c r="E230" s="1" t="s">
        <v>275</v>
      </c>
      <c r="F230" s="1">
        <v>2</v>
      </c>
      <c r="G230" s="3">
        <f t="shared" si="3"/>
        <v>110.42</v>
      </c>
      <c r="H230" s="3">
        <v>220.84</v>
      </c>
    </row>
    <row r="231" spans="1:8" x14ac:dyDescent="0.25">
      <c r="A231" s="1">
        <v>1230</v>
      </c>
      <c r="B231" s="2">
        <v>45685</v>
      </c>
      <c r="C231" s="1" t="s">
        <v>259</v>
      </c>
      <c r="D231" s="1" t="s">
        <v>272</v>
      </c>
      <c r="E231" s="1" t="s">
        <v>273</v>
      </c>
      <c r="F231" s="1">
        <v>1</v>
      </c>
      <c r="G231" s="3">
        <f t="shared" si="3"/>
        <v>117.84</v>
      </c>
      <c r="H231" s="3">
        <v>117.84</v>
      </c>
    </row>
    <row r="232" spans="1:8" x14ac:dyDescent="0.25">
      <c r="A232" s="1">
        <v>1231</v>
      </c>
      <c r="B232" s="2">
        <v>45681</v>
      </c>
      <c r="C232" s="1" t="s">
        <v>265</v>
      </c>
      <c r="D232" s="1" t="s">
        <v>272</v>
      </c>
      <c r="E232" s="1" t="s">
        <v>273</v>
      </c>
      <c r="F232" s="1">
        <v>2</v>
      </c>
      <c r="G232" s="3">
        <f t="shared" si="3"/>
        <v>58.99</v>
      </c>
      <c r="H232" s="3">
        <v>117.98</v>
      </c>
    </row>
    <row r="233" spans="1:8" x14ac:dyDescent="0.25">
      <c r="A233" s="1">
        <v>1232</v>
      </c>
      <c r="B233" s="2">
        <v>45666</v>
      </c>
      <c r="C233" s="1" t="s">
        <v>261</v>
      </c>
      <c r="D233" s="1" t="s">
        <v>269</v>
      </c>
      <c r="E233" s="1" t="s">
        <v>266</v>
      </c>
      <c r="F233" s="1">
        <v>1</v>
      </c>
      <c r="G233" s="3">
        <f t="shared" si="3"/>
        <v>54.38</v>
      </c>
      <c r="H233" s="3">
        <v>54.38</v>
      </c>
    </row>
    <row r="234" spans="1:8" x14ac:dyDescent="0.25">
      <c r="A234" s="1">
        <v>1233</v>
      </c>
      <c r="B234" s="2">
        <v>45659</v>
      </c>
      <c r="C234" s="1" t="s">
        <v>265</v>
      </c>
      <c r="D234" s="1" t="s">
        <v>274</v>
      </c>
      <c r="E234" s="1" t="s">
        <v>275</v>
      </c>
      <c r="F234" s="1">
        <v>3</v>
      </c>
      <c r="G234" s="3">
        <f t="shared" si="3"/>
        <v>113.67</v>
      </c>
      <c r="H234" s="3">
        <v>341.01</v>
      </c>
    </row>
    <row r="235" spans="1:8" x14ac:dyDescent="0.25">
      <c r="A235" s="1">
        <v>1234</v>
      </c>
      <c r="B235" s="2">
        <v>45674</v>
      </c>
      <c r="C235" s="1" t="s">
        <v>259</v>
      </c>
      <c r="D235" s="1" t="s">
        <v>269</v>
      </c>
      <c r="E235" s="1" t="s">
        <v>266</v>
      </c>
      <c r="F235" s="1">
        <v>4</v>
      </c>
      <c r="G235" s="3">
        <v>47.26</v>
      </c>
      <c r="H235" s="3">
        <v>270.76</v>
      </c>
    </row>
    <row r="236" spans="1:8" x14ac:dyDescent="0.25">
      <c r="A236" s="1">
        <v>1235</v>
      </c>
      <c r="B236" s="2">
        <v>45672</v>
      </c>
      <c r="C236" s="1" t="s">
        <v>267</v>
      </c>
      <c r="D236" s="1" t="s">
        <v>272</v>
      </c>
      <c r="E236" s="1" t="s">
        <v>273</v>
      </c>
      <c r="F236" s="1">
        <v>3</v>
      </c>
      <c r="G236" s="3">
        <v>46.936813186813197</v>
      </c>
      <c r="H236" s="3">
        <v>117.6</v>
      </c>
    </row>
    <row r="237" spans="1:8" x14ac:dyDescent="0.25">
      <c r="A237" s="1">
        <v>1236</v>
      </c>
      <c r="B237" s="2">
        <v>45665</v>
      </c>
      <c r="C237" s="1" t="s">
        <v>265</v>
      </c>
      <c r="D237" s="1" t="s">
        <v>262</v>
      </c>
      <c r="E237" s="1" t="s">
        <v>263</v>
      </c>
      <c r="F237" s="1">
        <v>1</v>
      </c>
      <c r="G237" s="3">
        <v>46.613626373626403</v>
      </c>
      <c r="H237" s="3">
        <v>74.41</v>
      </c>
    </row>
    <row r="238" spans="1:8" x14ac:dyDescent="0.25">
      <c r="A238" s="1">
        <v>1237</v>
      </c>
      <c r="B238" s="2">
        <v>45679</v>
      </c>
      <c r="C238" s="1" t="s">
        <v>270</v>
      </c>
      <c r="D238" s="1" t="s">
        <v>264</v>
      </c>
      <c r="E238" s="1" t="s">
        <v>263</v>
      </c>
      <c r="F238" s="1">
        <v>5</v>
      </c>
      <c r="G238" s="3">
        <v>46.290439560439602</v>
      </c>
      <c r="H238" s="3">
        <v>97.8</v>
      </c>
    </row>
    <row r="239" spans="1:8" x14ac:dyDescent="0.25">
      <c r="A239" s="1">
        <v>1238</v>
      </c>
      <c r="B239" s="2">
        <v>45667</v>
      </c>
      <c r="C239" s="1" t="s">
        <v>261</v>
      </c>
      <c r="D239" s="1" t="s">
        <v>276</v>
      </c>
      <c r="E239" s="1" t="s">
        <v>273</v>
      </c>
      <c r="F239" s="1">
        <v>3</v>
      </c>
      <c r="G239" s="3">
        <f t="shared" ref="G239:G251" si="4">H239/F239</f>
        <v>31.383333333333336</v>
      </c>
      <c r="H239" s="3">
        <v>94.15</v>
      </c>
    </row>
    <row r="240" spans="1:8" x14ac:dyDescent="0.25">
      <c r="A240" s="1">
        <v>1239</v>
      </c>
      <c r="B240" s="2">
        <v>45666</v>
      </c>
      <c r="C240" s="1" t="s">
        <v>270</v>
      </c>
      <c r="D240" s="1" t="s">
        <v>260</v>
      </c>
      <c r="E240" s="1" t="s">
        <v>266</v>
      </c>
      <c r="F240" s="1">
        <v>3</v>
      </c>
      <c r="G240" s="3">
        <f t="shared" si="4"/>
        <v>34.020000000000003</v>
      </c>
      <c r="H240" s="3">
        <v>102.06</v>
      </c>
    </row>
    <row r="241" spans="1:8" x14ac:dyDescent="0.25">
      <c r="A241" s="1">
        <v>1240</v>
      </c>
      <c r="B241" s="2">
        <v>45666</v>
      </c>
      <c r="C241" s="1" t="s">
        <v>267</v>
      </c>
      <c r="D241" s="1" t="s">
        <v>260</v>
      </c>
      <c r="E241" s="1" t="s">
        <v>266</v>
      </c>
      <c r="F241" s="1">
        <v>1</v>
      </c>
      <c r="G241" s="3">
        <f t="shared" si="4"/>
        <v>93.05</v>
      </c>
      <c r="H241" s="3">
        <v>93.05</v>
      </c>
    </row>
    <row r="242" spans="1:8" x14ac:dyDescent="0.25">
      <c r="A242" s="1">
        <v>1241</v>
      </c>
      <c r="B242" s="2">
        <v>45660</v>
      </c>
      <c r="C242" s="1" t="s">
        <v>261</v>
      </c>
      <c r="D242" s="1" t="s">
        <v>274</v>
      </c>
      <c r="E242" s="1" t="s">
        <v>275</v>
      </c>
      <c r="F242" s="1">
        <v>1</v>
      </c>
      <c r="G242" s="3">
        <f t="shared" si="4"/>
        <v>74.81</v>
      </c>
      <c r="H242" s="3">
        <v>74.81</v>
      </c>
    </row>
    <row r="243" spans="1:8" x14ac:dyDescent="0.25">
      <c r="A243" s="1">
        <v>1242</v>
      </c>
      <c r="B243" s="2">
        <v>45669</v>
      </c>
      <c r="C243" s="1" t="s">
        <v>265</v>
      </c>
      <c r="D243" s="1" t="s">
        <v>262</v>
      </c>
      <c r="E243" s="1" t="s">
        <v>263</v>
      </c>
      <c r="F243" s="1">
        <v>5</v>
      </c>
      <c r="G243" s="3">
        <f t="shared" si="4"/>
        <v>39.160000000000004</v>
      </c>
      <c r="H243" s="3">
        <v>195.8</v>
      </c>
    </row>
    <row r="244" spans="1:8" x14ac:dyDescent="0.25">
      <c r="A244" s="1">
        <v>1243</v>
      </c>
      <c r="B244" s="2">
        <v>45682</v>
      </c>
      <c r="C244" s="1" t="s">
        <v>265</v>
      </c>
      <c r="D244" s="1" t="s">
        <v>269</v>
      </c>
      <c r="E244" s="1" t="s">
        <v>266</v>
      </c>
      <c r="F244" s="1">
        <v>1</v>
      </c>
      <c r="G244" s="3">
        <f t="shared" si="4"/>
        <v>90.8</v>
      </c>
      <c r="H244" s="3">
        <v>90.8</v>
      </c>
    </row>
    <row r="245" spans="1:8" x14ac:dyDescent="0.25">
      <c r="A245" s="1">
        <v>1244</v>
      </c>
      <c r="B245" s="2">
        <v>45684</v>
      </c>
      <c r="C245" s="1" t="s">
        <v>265</v>
      </c>
      <c r="D245" s="1" t="s">
        <v>269</v>
      </c>
      <c r="E245" s="1" t="s">
        <v>266</v>
      </c>
      <c r="F245" s="1">
        <v>1</v>
      </c>
      <c r="G245" s="3">
        <f t="shared" si="4"/>
        <v>73.709999999999994</v>
      </c>
      <c r="H245" s="3">
        <v>73.709999999999994</v>
      </c>
    </row>
    <row r="246" spans="1:8" x14ac:dyDescent="0.25">
      <c r="A246" s="1">
        <v>1245</v>
      </c>
      <c r="B246" s="2">
        <v>45684</v>
      </c>
      <c r="C246" s="1" t="s">
        <v>267</v>
      </c>
      <c r="D246" s="1" t="s">
        <v>271</v>
      </c>
      <c r="E246" s="1" t="s">
        <v>275</v>
      </c>
      <c r="F246" s="1">
        <v>1</v>
      </c>
      <c r="G246" s="3">
        <f t="shared" si="4"/>
        <v>13.27</v>
      </c>
      <c r="H246" s="3">
        <v>13.27</v>
      </c>
    </row>
    <row r="247" spans="1:8" x14ac:dyDescent="0.25">
      <c r="A247" s="1">
        <v>1246</v>
      </c>
      <c r="B247" s="2">
        <v>45685</v>
      </c>
      <c r="C247" s="1" t="s">
        <v>267</v>
      </c>
      <c r="D247" s="1" t="s">
        <v>268</v>
      </c>
      <c r="E247" s="1" t="s">
        <v>263</v>
      </c>
      <c r="F247" s="1">
        <v>5</v>
      </c>
      <c r="G247" s="3">
        <f t="shared" si="4"/>
        <v>69.010000000000005</v>
      </c>
      <c r="H247" s="3">
        <v>345.05</v>
      </c>
    </row>
    <row r="248" spans="1:8" x14ac:dyDescent="0.25">
      <c r="A248" s="1">
        <v>1247</v>
      </c>
      <c r="B248" s="2">
        <v>45664</v>
      </c>
      <c r="C248" s="1" t="s">
        <v>270</v>
      </c>
      <c r="D248" s="1" t="s">
        <v>274</v>
      </c>
      <c r="E248" s="1" t="s">
        <v>275</v>
      </c>
      <c r="F248" s="1">
        <v>5</v>
      </c>
      <c r="G248" s="3">
        <f t="shared" si="4"/>
        <v>70.39</v>
      </c>
      <c r="H248" s="3">
        <v>351.95</v>
      </c>
    </row>
    <row r="249" spans="1:8" x14ac:dyDescent="0.25">
      <c r="A249" s="1">
        <v>1248</v>
      </c>
      <c r="B249" s="2">
        <v>45687</v>
      </c>
      <c r="C249" s="1" t="s">
        <v>261</v>
      </c>
      <c r="D249" s="1" t="s">
        <v>271</v>
      </c>
      <c r="E249" s="1" t="s">
        <v>275</v>
      </c>
      <c r="F249" s="1">
        <v>4</v>
      </c>
      <c r="G249" s="3">
        <f t="shared" si="4"/>
        <v>23.52</v>
      </c>
      <c r="H249" s="3">
        <v>94.08</v>
      </c>
    </row>
    <row r="250" spans="1:8" x14ac:dyDescent="0.25">
      <c r="A250" s="1">
        <v>1249</v>
      </c>
      <c r="B250" s="2">
        <v>45683</v>
      </c>
      <c r="C250" s="1" t="s">
        <v>261</v>
      </c>
      <c r="D250" s="1" t="s">
        <v>271</v>
      </c>
      <c r="E250" s="1" t="s">
        <v>275</v>
      </c>
      <c r="F250" s="1">
        <v>3</v>
      </c>
      <c r="G250" s="3">
        <f t="shared" si="4"/>
        <v>108.58999999999999</v>
      </c>
      <c r="H250" s="3">
        <v>325.77</v>
      </c>
    </row>
    <row r="251" spans="1:8" x14ac:dyDescent="0.25">
      <c r="A251" s="1">
        <v>1250</v>
      </c>
      <c r="B251" s="2">
        <v>45672</v>
      </c>
      <c r="C251" s="1" t="s">
        <v>267</v>
      </c>
      <c r="D251" s="1" t="s">
        <v>262</v>
      </c>
      <c r="E251" s="1" t="s">
        <v>263</v>
      </c>
      <c r="F251" s="1">
        <v>4</v>
      </c>
      <c r="G251" s="3">
        <f t="shared" si="4"/>
        <v>49.62</v>
      </c>
      <c r="H251" s="3">
        <v>198.48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7"/>
  <sheetViews>
    <sheetView topLeftCell="A15" zoomScale="91" zoomScaleNormal="115" workbookViewId="0">
      <selection activeCell="K22" sqref="K22"/>
    </sheetView>
  </sheetViews>
  <sheetFormatPr defaultRowHeight="15" x14ac:dyDescent="0.25"/>
  <cols>
    <col min="1" max="1" width="13.140625" bestFit="1" customWidth="1"/>
    <col min="2" max="2" width="12" bestFit="1" customWidth="1"/>
    <col min="3" max="3" width="15.42578125" bestFit="1" customWidth="1"/>
    <col min="4" max="4" width="5.5703125" bestFit="1" customWidth="1"/>
    <col min="5" max="5" width="5.7109375" bestFit="1" customWidth="1"/>
    <col min="6" max="6" width="11.28515625" bestFit="1" customWidth="1"/>
    <col min="7" max="7" width="6.7109375" bestFit="1" customWidth="1"/>
    <col min="8" max="8" width="11.140625" bestFit="1" customWidth="1"/>
    <col min="9" max="9" width="13.140625" bestFit="1" customWidth="1"/>
    <col min="10" max="10" width="12" bestFit="1" customWidth="1"/>
    <col min="11" max="11" width="21.42578125" bestFit="1" customWidth="1"/>
    <col min="12" max="12" width="16.28515625" bestFit="1" customWidth="1"/>
    <col min="13" max="13" width="8.7109375" bestFit="1" customWidth="1"/>
    <col min="14" max="15" width="9.85546875" bestFit="1" customWidth="1"/>
    <col min="16" max="16" width="11.28515625" bestFit="1" customWidth="1"/>
  </cols>
  <sheetData>
    <row r="3" spans="1:10" x14ac:dyDescent="0.25">
      <c r="A3" s="5" t="s">
        <v>280</v>
      </c>
      <c r="B3" t="s">
        <v>281</v>
      </c>
      <c r="I3" s="5" t="s">
        <v>280</v>
      </c>
      <c r="J3" t="s">
        <v>281</v>
      </c>
    </row>
    <row r="4" spans="1:10" x14ac:dyDescent="0.25">
      <c r="A4" s="6" t="s">
        <v>259</v>
      </c>
      <c r="B4" s="4">
        <v>10186.780000000002</v>
      </c>
      <c r="I4" s="6" t="s">
        <v>266</v>
      </c>
      <c r="J4" s="4">
        <v>8315.4400000000023</v>
      </c>
    </row>
    <row r="5" spans="1:10" x14ac:dyDescent="0.25">
      <c r="A5" s="6" t="s">
        <v>267</v>
      </c>
      <c r="B5" s="4">
        <v>7255.5700000000006</v>
      </c>
      <c r="I5" s="6" t="s">
        <v>273</v>
      </c>
      <c r="J5" s="4">
        <v>9488.83</v>
      </c>
    </row>
    <row r="6" spans="1:10" x14ac:dyDescent="0.25">
      <c r="A6" s="6" t="s">
        <v>270</v>
      </c>
      <c r="B6" s="4">
        <v>9536.17</v>
      </c>
      <c r="I6" s="6" t="s">
        <v>275</v>
      </c>
      <c r="J6" s="4">
        <v>15086.320000000002</v>
      </c>
    </row>
    <row r="7" spans="1:10" x14ac:dyDescent="0.25">
      <c r="A7" s="6" t="s">
        <v>261</v>
      </c>
      <c r="B7" s="4">
        <v>12353.26</v>
      </c>
      <c r="I7" s="6" t="s">
        <v>263</v>
      </c>
      <c r="J7" s="4">
        <v>15178.649999999994</v>
      </c>
    </row>
    <row r="8" spans="1:10" x14ac:dyDescent="0.25">
      <c r="A8" s="6" t="s">
        <v>265</v>
      </c>
      <c r="B8" s="4">
        <v>8737.4599999999973</v>
      </c>
      <c r="I8" s="6" t="s">
        <v>279</v>
      </c>
      <c r="J8" s="4">
        <v>48069.24</v>
      </c>
    </row>
    <row r="9" spans="1:10" x14ac:dyDescent="0.25">
      <c r="A9" s="6" t="s">
        <v>279</v>
      </c>
      <c r="B9" s="4">
        <v>48069.240000000005</v>
      </c>
    </row>
    <row r="20" spans="1:16" x14ac:dyDescent="0.25">
      <c r="A20" s="5" t="s">
        <v>280</v>
      </c>
      <c r="B20" t="s">
        <v>281</v>
      </c>
      <c r="K20" s="5" t="s">
        <v>281</v>
      </c>
      <c r="L20" s="5" t="s">
        <v>278</v>
      </c>
    </row>
    <row r="21" spans="1:16" x14ac:dyDescent="0.25">
      <c r="A21" s="6" t="s">
        <v>271</v>
      </c>
      <c r="B21" s="4">
        <v>7085.6500000000015</v>
      </c>
      <c r="K21" s="5" t="s">
        <v>280</v>
      </c>
      <c r="L21" t="s">
        <v>266</v>
      </c>
      <c r="M21" t="s">
        <v>273</v>
      </c>
      <c r="N21" t="s">
        <v>275</v>
      </c>
      <c r="O21" t="s">
        <v>263</v>
      </c>
      <c r="P21" t="s">
        <v>279</v>
      </c>
    </row>
    <row r="22" spans="1:16" x14ac:dyDescent="0.25">
      <c r="A22" s="6" t="s">
        <v>262</v>
      </c>
      <c r="B22" s="4">
        <v>6084.1299999999983</v>
      </c>
      <c r="K22" s="6" t="s">
        <v>283</v>
      </c>
      <c r="L22" s="4">
        <v>2108.34</v>
      </c>
      <c r="M22" s="4">
        <v>1408.3600000000001</v>
      </c>
      <c r="N22" s="4">
        <v>3747.81</v>
      </c>
      <c r="O22" s="4">
        <v>4310.8900000000003</v>
      </c>
      <c r="P22" s="4">
        <v>11575.400000000001</v>
      </c>
    </row>
    <row r="23" spans="1:16" x14ac:dyDescent="0.25">
      <c r="A23" s="6" t="s">
        <v>268</v>
      </c>
      <c r="B23" s="4">
        <v>6077.82</v>
      </c>
      <c r="K23" s="6" t="s">
        <v>284</v>
      </c>
      <c r="L23" s="4">
        <v>1486.15</v>
      </c>
      <c r="M23" s="4">
        <v>2726.6400000000003</v>
      </c>
      <c r="N23" s="4">
        <v>2325.5</v>
      </c>
      <c r="O23" s="4">
        <v>4378.2300000000005</v>
      </c>
      <c r="P23" s="4">
        <v>10916.52</v>
      </c>
    </row>
    <row r="24" spans="1:16" x14ac:dyDescent="0.25">
      <c r="A24" s="6" t="s">
        <v>274</v>
      </c>
      <c r="B24" s="4">
        <v>5188.8900000000012</v>
      </c>
      <c r="K24" s="6" t="s">
        <v>285</v>
      </c>
      <c r="L24" s="4">
        <v>1672.8299999999997</v>
      </c>
      <c r="M24" s="4">
        <v>1876.24</v>
      </c>
      <c r="N24" s="4">
        <v>3157.18</v>
      </c>
      <c r="O24" s="4">
        <v>3446.68</v>
      </c>
      <c r="P24" s="4">
        <v>10152.93</v>
      </c>
    </row>
    <row r="25" spans="1:16" x14ac:dyDescent="0.25">
      <c r="A25" s="6" t="s">
        <v>276</v>
      </c>
      <c r="B25" s="4">
        <v>4843.8500000000013</v>
      </c>
      <c r="K25" s="6" t="s">
        <v>286</v>
      </c>
      <c r="L25" s="4">
        <v>3014.58</v>
      </c>
      <c r="M25" s="4">
        <v>2247.39</v>
      </c>
      <c r="N25" s="4">
        <v>5065.08</v>
      </c>
      <c r="O25" s="4">
        <v>1973.4300000000003</v>
      </c>
      <c r="P25" s="4">
        <v>12300.48</v>
      </c>
    </row>
    <row r="26" spans="1:16" x14ac:dyDescent="0.25">
      <c r="A26" s="6" t="s">
        <v>279</v>
      </c>
      <c r="B26" s="4">
        <v>29280.340000000004</v>
      </c>
      <c r="K26" s="6" t="s">
        <v>287</v>
      </c>
      <c r="L26" s="4">
        <v>33.54</v>
      </c>
      <c r="M26" s="4">
        <v>1230.2</v>
      </c>
      <c r="N26" s="4">
        <v>790.75</v>
      </c>
      <c r="O26" s="4">
        <v>1069.42</v>
      </c>
      <c r="P26" s="4">
        <v>3123.91</v>
      </c>
    </row>
    <row r="27" spans="1:16" x14ac:dyDescent="0.25">
      <c r="K27" s="6" t="s">
        <v>279</v>
      </c>
      <c r="L27" s="4">
        <v>8315.44</v>
      </c>
      <c r="M27" s="4">
        <v>9488.83</v>
      </c>
      <c r="N27" s="4">
        <v>15086.32</v>
      </c>
      <c r="O27" s="4">
        <v>15178.650000000001</v>
      </c>
      <c r="P27" s="4">
        <v>48069.240000000005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tabSelected="1" zoomScale="80" zoomScaleNormal="80" workbookViewId="0">
      <selection activeCell="U13" sqref="U13"/>
    </sheetView>
  </sheetViews>
  <sheetFormatPr defaultRowHeight="15" x14ac:dyDescent="0.25"/>
  <cols>
    <col min="1" max="1" width="9.28515625" bestFit="1" customWidth="1"/>
    <col min="2" max="2" width="10.42578125" bestFit="1" customWidth="1"/>
    <col min="15" max="15" width="11" bestFit="1" customWidth="1"/>
    <col min="16" max="16" width="14.28515625" bestFit="1" customWidth="1"/>
  </cols>
  <sheetData>
    <row r="1" spans="1:19" s="7" customFormat="1" ht="15" customHeight="1" x14ac:dyDescent="0.4">
      <c r="A1" s="8" t="s">
        <v>282</v>
      </c>
      <c r="B1" s="8"/>
      <c r="C1" s="8"/>
      <c r="D1" s="8"/>
      <c r="E1" s="8"/>
      <c r="F1" s="8"/>
      <c r="G1" s="8"/>
      <c r="H1" s="8"/>
      <c r="I1" s="8"/>
      <c r="J1" s="8"/>
      <c r="K1" s="8"/>
      <c r="L1" s="8"/>
      <c r="M1" s="8"/>
      <c r="N1" s="8"/>
      <c r="O1" s="8"/>
      <c r="P1" s="8"/>
      <c r="Q1" s="8"/>
      <c r="R1" s="8"/>
      <c r="S1" s="9"/>
    </row>
    <row r="2" spans="1:19" s="7" customFormat="1" ht="15" customHeight="1" x14ac:dyDescent="0.4">
      <c r="A2" s="8"/>
      <c r="B2" s="8"/>
      <c r="C2" s="8"/>
      <c r="D2" s="8"/>
      <c r="E2" s="8"/>
      <c r="F2" s="8"/>
      <c r="G2" s="8"/>
      <c r="H2" s="8"/>
      <c r="I2" s="8"/>
      <c r="J2" s="8"/>
      <c r="K2" s="8"/>
      <c r="L2" s="8"/>
      <c r="M2" s="8"/>
      <c r="N2" s="8"/>
      <c r="O2" s="8"/>
      <c r="P2" s="8"/>
      <c r="Q2" s="8"/>
      <c r="R2" s="8"/>
      <c r="S2" s="9"/>
    </row>
    <row r="3" spans="1:19" s="7" customFormat="1" ht="15" customHeight="1" x14ac:dyDescent="0.4">
      <c r="A3" s="8"/>
      <c r="B3" s="8"/>
      <c r="C3" s="8"/>
      <c r="D3" s="8"/>
      <c r="E3" s="8"/>
      <c r="F3" s="8"/>
      <c r="G3" s="8"/>
      <c r="H3" s="8"/>
      <c r="I3" s="8"/>
      <c r="J3" s="8"/>
      <c r="K3" s="8"/>
      <c r="L3" s="8"/>
      <c r="M3" s="8"/>
      <c r="N3" s="8"/>
      <c r="O3" s="8"/>
      <c r="P3" s="8"/>
      <c r="Q3" s="8"/>
      <c r="R3" s="8"/>
      <c r="S3" s="9"/>
    </row>
    <row r="4" spans="1:19" x14ac:dyDescent="0.25">
      <c r="M4" s="10" t="s">
        <v>288</v>
      </c>
      <c r="N4" s="10"/>
      <c r="O4" s="10"/>
      <c r="P4" s="11">
        <f>SUM(Table1[Total])</f>
        <v>48069.240000000027</v>
      </c>
      <c r="Q4" s="11"/>
      <c r="R4" s="11"/>
    </row>
    <row r="5" spans="1:19" x14ac:dyDescent="0.25">
      <c r="M5" s="10"/>
      <c r="N5" s="10"/>
      <c r="O5" s="10"/>
      <c r="P5" s="11"/>
      <c r="Q5" s="11"/>
      <c r="R5" s="11"/>
    </row>
    <row r="6" spans="1:19" x14ac:dyDescent="0.25">
      <c r="M6" s="10"/>
      <c r="N6" s="10"/>
      <c r="O6" s="10"/>
      <c r="P6" s="11"/>
      <c r="Q6" s="11"/>
      <c r="R6" s="11"/>
    </row>
    <row r="7" spans="1:19" x14ac:dyDescent="0.25">
      <c r="M7" s="10" t="s">
        <v>289</v>
      </c>
      <c r="N7" s="10"/>
      <c r="O7" s="10"/>
      <c r="P7" s="11">
        <f>AVERAGE(Table1[Total])</f>
        <v>192.27696000000012</v>
      </c>
      <c r="Q7" s="11"/>
      <c r="R7" s="11"/>
    </row>
    <row r="8" spans="1:19" x14ac:dyDescent="0.25">
      <c r="M8" s="10"/>
      <c r="N8" s="10"/>
      <c r="O8" s="10"/>
      <c r="P8" s="11"/>
      <c r="Q8" s="11"/>
      <c r="R8" s="11"/>
    </row>
    <row r="9" spans="1:19" x14ac:dyDescent="0.25">
      <c r="M9" s="10"/>
      <c r="N9" s="10"/>
      <c r="O9" s="10"/>
      <c r="P9" s="11"/>
      <c r="Q9" s="11"/>
      <c r="R9" s="11"/>
    </row>
    <row r="10" spans="1:19" x14ac:dyDescent="0.25">
      <c r="M10" s="10" t="s">
        <v>290</v>
      </c>
      <c r="N10" s="10"/>
      <c r="O10" s="10"/>
      <c r="P10" s="12">
        <f>COUNT(Table1[OrderID])</f>
        <v>250</v>
      </c>
      <c r="Q10" s="12"/>
      <c r="R10" s="12"/>
    </row>
    <row r="11" spans="1:19" x14ac:dyDescent="0.25">
      <c r="M11" s="10"/>
      <c r="N11" s="10"/>
      <c r="O11" s="10"/>
      <c r="P11" s="12"/>
      <c r="Q11" s="12"/>
      <c r="R11" s="12"/>
    </row>
    <row r="12" spans="1:19" x14ac:dyDescent="0.25">
      <c r="M12" s="10"/>
      <c r="N12" s="10"/>
      <c r="O12" s="10"/>
      <c r="P12" s="12"/>
      <c r="Q12" s="12"/>
      <c r="R12" s="12"/>
    </row>
  </sheetData>
  <mergeCells count="7">
    <mergeCell ref="M4:O6"/>
    <mergeCell ref="P4:R6"/>
    <mergeCell ref="M7:O9"/>
    <mergeCell ref="P7:R9"/>
    <mergeCell ref="M10:O12"/>
    <mergeCell ref="P10:R12"/>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original_sales_messy</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McDuffy</dc:creator>
  <cp:lastModifiedBy>Christian McDuffy</cp:lastModifiedBy>
  <dcterms:created xsi:type="dcterms:W3CDTF">2025-09-21T20:04:18Z</dcterms:created>
  <dcterms:modified xsi:type="dcterms:W3CDTF">2025-09-21T23:03:18Z</dcterms:modified>
</cp:coreProperties>
</file>